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codeName="ThisWorkbook" autoCompressPictures="0" defaultThemeVersion="124226"/>
  <mc:AlternateContent xmlns:mc="http://schemas.openxmlformats.org/markup-compatibility/2006">
    <mc:Choice Requires="x15">
      <x15ac:absPath xmlns:x15ac="http://schemas.microsoft.com/office/spreadsheetml/2010/11/ac" url="C:\Users\Nathan\Aggiemail Drive\Spring 2017\Space Systems Engineering\"/>
    </mc:Choice>
  </mc:AlternateContent>
  <bookViews>
    <workbookView xWindow="0" yWindow="0" windowWidth="25200" windowHeight="11850" activeTab="3" xr2:uid="{00000000-000D-0000-FFFF-FFFF00000000}"/>
  </bookViews>
  <sheets>
    <sheet name="Work Area" sheetId="10" r:id="rId1"/>
    <sheet name="Thermosphere Values" sheetId="19" r:id="rId2"/>
    <sheet name="Sheet1" sheetId="22" r:id="rId3"/>
    <sheet name="Thermosphere Blank" sheetId="18" r:id="rId4"/>
    <sheet name="Magnetic Field Values" sheetId="20" r:id="rId5"/>
    <sheet name="Magnetic Field Blank" sheetId="21" r:id="rId6"/>
  </sheets>
  <functionGroups builtInGroupCount="18"/>
  <calcPr calcId="171027" concurrentCalc="0"/>
  <extLst>
    <ext xmlns:mx="http://schemas.microsoft.com/office/mac/excel/2008/main" uri="{7523E5D3-25F3-A5E0-1632-64F254C22452}">
      <mx:ArchID Flags="2"/>
    </ext>
  </extLst>
</workbook>
</file>

<file path=xl/calcChain.xml><?xml version="1.0" encoding="utf-8"?>
<calcChain xmlns="http://schemas.openxmlformats.org/spreadsheetml/2006/main">
  <c r="D13" i="21" l="1"/>
  <c r="C24" i="21"/>
  <c r="D24" i="21"/>
  <c r="D15" i="21"/>
  <c r="E23" i="21"/>
  <c r="D23" i="21"/>
  <c r="C23" i="21"/>
  <c r="E22" i="21"/>
  <c r="D22" i="21"/>
  <c r="C22" i="21"/>
  <c r="D9" i="21"/>
  <c r="D8" i="21"/>
  <c r="D7" i="21"/>
  <c r="D17" i="21" a="1"/>
  <c r="D17" i="21"/>
  <c r="D18" i="21"/>
  <c r="D19" i="21"/>
  <c r="D20" i="21"/>
  <c r="D16" i="21"/>
  <c r="D14" i="21"/>
  <c r="D11" i="18"/>
  <c r="AA96" i="18"/>
  <c r="AN96" i="18"/>
  <c r="AS96" i="18"/>
  <c r="AA97" i="18"/>
  <c r="AN97" i="18"/>
  <c r="AS97" i="18"/>
  <c r="D18" i="18"/>
  <c r="D6" i="21"/>
  <c r="D10" i="18"/>
  <c r="Z26" i="18"/>
  <c r="AM26" i="18"/>
  <c r="AR26" i="18"/>
  <c r="Z27" i="18"/>
  <c r="AA26" i="18"/>
  <c r="D12" i="18"/>
  <c r="AB96" i="18"/>
  <c r="AO96" i="18"/>
  <c r="AT96" i="18"/>
  <c r="AB97" i="18"/>
  <c r="AO97" i="18"/>
  <c r="AT97" i="18"/>
  <c r="D19" i="18"/>
  <c r="Z96" i="18"/>
  <c r="AM96" i="18"/>
  <c r="AR96" i="18"/>
  <c r="Z97" i="18"/>
  <c r="AM97" i="18"/>
  <c r="AR97" i="18"/>
  <c r="D17" i="18"/>
  <c r="AB27" i="18"/>
  <c r="AO27" i="18"/>
  <c r="AT27" i="18"/>
  <c r="AB28" i="18"/>
  <c r="AO28" i="18"/>
  <c r="AT28" i="18"/>
  <c r="AB29" i="18"/>
  <c r="AO29" i="18"/>
  <c r="AT29" i="18"/>
  <c r="AB30" i="18"/>
  <c r="AO30" i="18"/>
  <c r="AT30" i="18"/>
  <c r="AB31" i="18"/>
  <c r="AO31" i="18"/>
  <c r="AT31" i="18"/>
  <c r="AB32" i="18"/>
  <c r="AO32" i="18"/>
  <c r="AT32" i="18"/>
  <c r="AB33" i="18"/>
  <c r="AO33" i="18"/>
  <c r="AT33" i="18"/>
  <c r="AB34" i="18"/>
  <c r="AO34" i="18"/>
  <c r="AT34" i="18"/>
  <c r="AB35" i="18"/>
  <c r="AO35" i="18"/>
  <c r="AT35" i="18"/>
  <c r="AB36" i="18"/>
  <c r="AO36" i="18"/>
  <c r="AT36" i="18"/>
  <c r="AB37" i="18"/>
  <c r="AO37" i="18"/>
  <c r="AT37" i="18"/>
  <c r="AB38" i="18"/>
  <c r="AO38" i="18"/>
  <c r="AT38" i="18"/>
  <c r="AB39" i="18"/>
  <c r="AO39" i="18"/>
  <c r="AT39" i="18"/>
  <c r="AB40" i="18"/>
  <c r="AO40" i="18"/>
  <c r="AT40" i="18"/>
  <c r="AB41" i="18"/>
  <c r="AO41" i="18"/>
  <c r="AT41" i="18"/>
  <c r="AB42" i="18"/>
  <c r="AO42" i="18"/>
  <c r="AT42" i="18"/>
  <c r="AB43" i="18"/>
  <c r="AO43" i="18"/>
  <c r="AT43" i="18"/>
  <c r="AB44" i="18"/>
  <c r="AO44" i="18"/>
  <c r="AT44" i="18"/>
  <c r="AB45" i="18"/>
  <c r="AO45" i="18"/>
  <c r="AT45" i="18"/>
  <c r="AB46" i="18"/>
  <c r="AO46" i="18"/>
  <c r="AT46" i="18"/>
  <c r="AB47" i="18"/>
  <c r="AO47" i="18"/>
  <c r="AT47" i="18"/>
  <c r="AB48" i="18"/>
  <c r="AO48" i="18"/>
  <c r="AT48" i="18"/>
  <c r="AB49" i="18"/>
  <c r="AO49" i="18"/>
  <c r="AT49" i="18"/>
  <c r="AB50" i="18"/>
  <c r="AO50" i="18"/>
  <c r="AT50" i="18"/>
  <c r="AB51" i="18"/>
  <c r="AO51" i="18"/>
  <c r="AT51" i="18"/>
  <c r="AB52" i="18"/>
  <c r="AO52" i="18"/>
  <c r="AT52" i="18"/>
  <c r="AB53" i="18"/>
  <c r="AO53" i="18"/>
  <c r="AT53" i="18"/>
  <c r="AB54" i="18"/>
  <c r="AO54" i="18"/>
  <c r="AT54" i="18"/>
  <c r="AB55" i="18"/>
  <c r="AO55" i="18"/>
  <c r="AT55" i="18"/>
  <c r="AB56" i="18"/>
  <c r="AO56" i="18"/>
  <c r="AT56" i="18"/>
  <c r="AB57" i="18"/>
  <c r="AO57" i="18"/>
  <c r="AT57" i="18"/>
  <c r="AB58" i="18"/>
  <c r="AO58" i="18"/>
  <c r="AT58" i="18"/>
  <c r="AB59" i="18"/>
  <c r="AO59" i="18"/>
  <c r="AT59" i="18"/>
  <c r="AB60" i="18"/>
  <c r="AO60" i="18"/>
  <c r="AT60" i="18"/>
  <c r="AB61" i="18"/>
  <c r="AO61" i="18"/>
  <c r="AT61" i="18"/>
  <c r="AB62" i="18"/>
  <c r="AO62" i="18"/>
  <c r="AT62" i="18"/>
  <c r="AB63" i="18"/>
  <c r="AO63" i="18"/>
  <c r="AT63" i="18"/>
  <c r="AB64" i="18"/>
  <c r="AO64" i="18"/>
  <c r="AT64" i="18"/>
  <c r="AB65" i="18"/>
  <c r="AO65" i="18"/>
  <c r="AT65" i="18"/>
  <c r="AB66" i="18"/>
  <c r="AO66" i="18"/>
  <c r="AT66" i="18"/>
  <c r="AB67" i="18"/>
  <c r="AO67" i="18"/>
  <c r="AT67" i="18"/>
  <c r="AB68" i="18"/>
  <c r="AO68" i="18"/>
  <c r="AT68" i="18"/>
  <c r="AB69" i="18"/>
  <c r="AO69" i="18"/>
  <c r="AT69" i="18"/>
  <c r="AB70" i="18"/>
  <c r="AO70" i="18"/>
  <c r="AT70" i="18"/>
  <c r="AB71" i="18"/>
  <c r="AO71" i="18"/>
  <c r="AT71" i="18"/>
  <c r="AB72" i="18"/>
  <c r="AO72" i="18"/>
  <c r="AT72" i="18"/>
  <c r="AB73" i="18"/>
  <c r="AO73" i="18"/>
  <c r="AT73" i="18"/>
  <c r="AB74" i="18"/>
  <c r="AO74" i="18"/>
  <c r="AT74" i="18"/>
  <c r="AB75" i="18"/>
  <c r="AO75" i="18"/>
  <c r="AT75" i="18"/>
  <c r="AB76" i="18"/>
  <c r="AO76" i="18"/>
  <c r="AT76" i="18"/>
  <c r="AB77" i="18"/>
  <c r="AO77" i="18"/>
  <c r="AT77" i="18"/>
  <c r="AB78" i="18"/>
  <c r="AO78" i="18"/>
  <c r="AT78" i="18"/>
  <c r="AB79" i="18"/>
  <c r="AO79" i="18"/>
  <c r="AT79" i="18"/>
  <c r="AB80" i="18"/>
  <c r="AO80" i="18"/>
  <c r="AT80" i="18"/>
  <c r="AB81" i="18"/>
  <c r="AO81" i="18"/>
  <c r="AT81" i="18"/>
  <c r="AB82" i="18"/>
  <c r="AO82" i="18"/>
  <c r="AT82" i="18"/>
  <c r="AB83" i="18"/>
  <c r="AO83" i="18"/>
  <c r="AT83" i="18"/>
  <c r="AB84" i="18"/>
  <c r="AO84" i="18"/>
  <c r="AT84" i="18"/>
  <c r="AB85" i="18"/>
  <c r="AO85" i="18"/>
  <c r="AT85" i="18"/>
  <c r="AB86" i="18"/>
  <c r="AO86" i="18"/>
  <c r="AT86" i="18"/>
  <c r="AB87" i="18"/>
  <c r="AO87" i="18"/>
  <c r="AT87" i="18"/>
  <c r="AB88" i="18"/>
  <c r="AO88" i="18"/>
  <c r="AT88" i="18"/>
  <c r="AB89" i="18"/>
  <c r="AO89" i="18"/>
  <c r="AT89" i="18"/>
  <c r="AB90" i="18"/>
  <c r="AO90" i="18"/>
  <c r="AT90" i="18"/>
  <c r="AB91" i="18"/>
  <c r="AO91" i="18"/>
  <c r="AT91" i="18"/>
  <c r="AB92" i="18"/>
  <c r="AO92" i="18"/>
  <c r="AT92" i="18"/>
  <c r="AB93" i="18"/>
  <c r="AO93" i="18"/>
  <c r="AT93" i="18"/>
  <c r="AB94" i="18"/>
  <c r="AO94" i="18"/>
  <c r="AT94" i="18"/>
  <c r="AB95" i="18"/>
  <c r="AO95" i="18"/>
  <c r="AT95" i="18"/>
  <c r="AB98" i="18"/>
  <c r="AO98" i="18"/>
  <c r="AT98" i="18"/>
  <c r="AB99" i="18"/>
  <c r="AO99" i="18"/>
  <c r="AT99" i="18"/>
  <c r="AB100" i="18"/>
  <c r="AO100" i="18"/>
  <c r="AT100" i="18"/>
  <c r="AB101" i="18"/>
  <c r="AO101" i="18"/>
  <c r="AT101" i="18"/>
  <c r="AB102" i="18"/>
  <c r="AO102" i="18"/>
  <c r="AT102" i="18"/>
  <c r="AB103" i="18"/>
  <c r="AO103" i="18"/>
  <c r="AT103" i="18"/>
  <c r="AB104" i="18"/>
  <c r="AO104" i="18"/>
  <c r="AT104" i="18"/>
  <c r="AB105" i="18"/>
  <c r="AO105" i="18"/>
  <c r="AT105" i="18"/>
  <c r="AB106" i="18"/>
  <c r="AO106" i="18"/>
  <c r="AT106" i="18"/>
  <c r="AB107" i="18"/>
  <c r="AO107" i="18"/>
  <c r="AT107" i="18"/>
  <c r="AB108" i="18"/>
  <c r="AO108" i="18"/>
  <c r="AT108" i="18"/>
  <c r="AB109" i="18"/>
  <c r="AO109" i="18"/>
  <c r="AT109" i="18"/>
  <c r="AB110" i="18"/>
  <c r="AO110" i="18"/>
  <c r="AT110" i="18"/>
  <c r="AB111" i="18"/>
  <c r="AO111" i="18"/>
  <c r="AT111" i="18"/>
  <c r="AB112" i="18"/>
  <c r="AO112" i="18"/>
  <c r="AT112" i="18"/>
  <c r="AB113" i="18"/>
  <c r="AO113" i="18"/>
  <c r="AT113" i="18"/>
  <c r="AB114" i="18"/>
  <c r="AO114" i="18"/>
  <c r="AT114" i="18"/>
  <c r="AB115" i="18"/>
  <c r="AO115" i="18"/>
  <c r="AT115" i="18"/>
  <c r="AB116" i="18"/>
  <c r="AO116" i="18"/>
  <c r="AT116" i="18"/>
  <c r="AB117" i="18"/>
  <c r="AO117" i="18"/>
  <c r="AT117" i="18"/>
  <c r="AB118" i="18"/>
  <c r="AO118" i="18"/>
  <c r="AT118" i="18"/>
  <c r="AB119" i="18"/>
  <c r="AO119" i="18"/>
  <c r="AT119" i="18"/>
  <c r="AB120" i="18"/>
  <c r="AO120" i="18"/>
  <c r="AT120" i="18"/>
  <c r="AB121" i="18"/>
  <c r="AO121" i="18"/>
  <c r="AT121" i="18"/>
  <c r="AB122" i="18"/>
  <c r="AO122" i="18"/>
  <c r="AT122" i="18"/>
  <c r="AB123" i="18"/>
  <c r="AO123" i="18"/>
  <c r="AT123" i="18"/>
  <c r="AB124" i="18"/>
  <c r="AO124" i="18"/>
  <c r="AT124" i="18"/>
  <c r="AB125" i="18"/>
  <c r="AO125" i="18"/>
  <c r="AT125" i="18"/>
  <c r="AB126" i="18"/>
  <c r="AO126" i="18"/>
  <c r="AT126" i="18"/>
  <c r="AA27" i="18"/>
  <c r="AN27" i="18"/>
  <c r="AS27" i="18"/>
  <c r="AA28" i="18"/>
  <c r="AN28" i="18"/>
  <c r="AS28" i="18"/>
  <c r="AA29" i="18"/>
  <c r="AN29" i="18"/>
  <c r="AS29" i="18"/>
  <c r="AA30" i="18"/>
  <c r="AN30" i="18"/>
  <c r="AS30" i="18"/>
  <c r="AA31" i="18"/>
  <c r="AN31" i="18"/>
  <c r="AS31" i="18"/>
  <c r="AA32" i="18"/>
  <c r="AN32" i="18"/>
  <c r="AS32" i="18"/>
  <c r="AA33" i="18"/>
  <c r="AN33" i="18"/>
  <c r="AS33" i="18"/>
  <c r="AA34" i="18"/>
  <c r="AN34" i="18"/>
  <c r="AS34" i="18"/>
  <c r="AA35" i="18"/>
  <c r="AN35" i="18"/>
  <c r="AS35" i="18"/>
  <c r="AA36" i="18"/>
  <c r="AN36" i="18"/>
  <c r="AS36" i="18"/>
  <c r="AA37" i="18"/>
  <c r="AN37" i="18"/>
  <c r="AS37" i="18"/>
  <c r="AA38" i="18"/>
  <c r="AN38" i="18"/>
  <c r="AS38" i="18"/>
  <c r="AA39" i="18"/>
  <c r="AN39" i="18"/>
  <c r="AS39" i="18"/>
  <c r="AA40" i="18"/>
  <c r="AN40" i="18"/>
  <c r="AS40" i="18"/>
  <c r="AA41" i="18"/>
  <c r="AN41" i="18"/>
  <c r="AS41" i="18"/>
  <c r="AA42" i="18"/>
  <c r="AN42" i="18"/>
  <c r="AS42" i="18"/>
  <c r="AA43" i="18"/>
  <c r="AN43" i="18"/>
  <c r="AS43" i="18"/>
  <c r="AA44" i="18"/>
  <c r="AN44" i="18"/>
  <c r="AS44" i="18"/>
  <c r="AA45" i="18"/>
  <c r="AN45" i="18"/>
  <c r="AS45" i="18"/>
  <c r="AA46" i="18"/>
  <c r="AN46" i="18"/>
  <c r="AS46" i="18"/>
  <c r="AA47" i="18"/>
  <c r="AN47" i="18"/>
  <c r="AS47" i="18"/>
  <c r="AA48" i="18"/>
  <c r="AN48" i="18"/>
  <c r="AS48" i="18"/>
  <c r="AA49" i="18"/>
  <c r="AN49" i="18"/>
  <c r="AS49" i="18"/>
  <c r="AA50" i="18"/>
  <c r="AN50" i="18"/>
  <c r="AS50" i="18"/>
  <c r="AA51" i="18"/>
  <c r="AN51" i="18"/>
  <c r="AS51" i="18"/>
  <c r="AA52" i="18"/>
  <c r="AN52" i="18"/>
  <c r="AS52" i="18"/>
  <c r="AA53" i="18"/>
  <c r="AN53" i="18"/>
  <c r="AS53" i="18"/>
  <c r="AA54" i="18"/>
  <c r="AN54" i="18"/>
  <c r="AS54" i="18"/>
  <c r="AA55" i="18"/>
  <c r="AN55" i="18"/>
  <c r="AS55" i="18"/>
  <c r="AA56" i="18"/>
  <c r="AN56" i="18"/>
  <c r="AS56" i="18"/>
  <c r="AA57" i="18"/>
  <c r="AN57" i="18"/>
  <c r="AS57" i="18"/>
  <c r="AA58" i="18"/>
  <c r="AN58" i="18"/>
  <c r="AS58" i="18"/>
  <c r="AA59" i="18"/>
  <c r="AN59" i="18"/>
  <c r="AS59" i="18"/>
  <c r="AA60" i="18"/>
  <c r="AN60" i="18"/>
  <c r="AS60" i="18"/>
  <c r="AA61" i="18"/>
  <c r="AN61" i="18"/>
  <c r="AS61" i="18"/>
  <c r="AA62" i="18"/>
  <c r="AN62" i="18"/>
  <c r="AS62" i="18"/>
  <c r="AA63" i="18"/>
  <c r="AN63" i="18"/>
  <c r="AS63" i="18"/>
  <c r="AA64" i="18"/>
  <c r="AN64" i="18"/>
  <c r="AS64" i="18"/>
  <c r="AA65" i="18"/>
  <c r="AN65" i="18"/>
  <c r="AS65" i="18"/>
  <c r="AA66" i="18"/>
  <c r="AN66" i="18"/>
  <c r="AS66" i="18"/>
  <c r="AA67" i="18"/>
  <c r="AN67" i="18"/>
  <c r="AS67" i="18"/>
  <c r="AA68" i="18"/>
  <c r="AN68" i="18"/>
  <c r="AS68" i="18"/>
  <c r="AA69" i="18"/>
  <c r="AN69" i="18"/>
  <c r="AS69" i="18"/>
  <c r="AA70" i="18"/>
  <c r="AN70" i="18"/>
  <c r="AS70" i="18"/>
  <c r="AA71" i="18"/>
  <c r="AN71" i="18"/>
  <c r="AS71" i="18"/>
  <c r="AA72" i="18"/>
  <c r="AN72" i="18"/>
  <c r="AS72" i="18"/>
  <c r="AA73" i="18"/>
  <c r="AN73" i="18"/>
  <c r="AS73" i="18"/>
  <c r="AA74" i="18"/>
  <c r="AN74" i="18"/>
  <c r="AS74" i="18"/>
  <c r="AA75" i="18"/>
  <c r="AN75" i="18"/>
  <c r="AS75" i="18"/>
  <c r="AA76" i="18"/>
  <c r="AN76" i="18"/>
  <c r="AS76" i="18"/>
  <c r="AA77" i="18"/>
  <c r="AN77" i="18"/>
  <c r="AS77" i="18"/>
  <c r="AA78" i="18"/>
  <c r="AN78" i="18"/>
  <c r="AS78" i="18"/>
  <c r="AA79" i="18"/>
  <c r="AN79" i="18"/>
  <c r="AS79" i="18"/>
  <c r="AA80" i="18"/>
  <c r="AN80" i="18"/>
  <c r="AS80" i="18"/>
  <c r="AA81" i="18"/>
  <c r="AN81" i="18"/>
  <c r="AS81" i="18"/>
  <c r="AA82" i="18"/>
  <c r="AN82" i="18"/>
  <c r="AS82" i="18"/>
  <c r="AA83" i="18"/>
  <c r="AN83" i="18"/>
  <c r="AS83" i="18"/>
  <c r="AA84" i="18"/>
  <c r="AN84" i="18"/>
  <c r="AS84" i="18"/>
  <c r="AA85" i="18"/>
  <c r="AN85" i="18"/>
  <c r="AS85" i="18"/>
  <c r="AA86" i="18"/>
  <c r="AN86" i="18"/>
  <c r="AS86" i="18"/>
  <c r="AA87" i="18"/>
  <c r="AN87" i="18"/>
  <c r="AS87" i="18"/>
  <c r="AA88" i="18"/>
  <c r="AN88" i="18"/>
  <c r="AS88" i="18"/>
  <c r="AA89" i="18"/>
  <c r="AN89" i="18"/>
  <c r="AS89" i="18"/>
  <c r="AA90" i="18"/>
  <c r="AN90" i="18"/>
  <c r="AS90" i="18"/>
  <c r="AA91" i="18"/>
  <c r="AN91" i="18"/>
  <c r="AS91" i="18"/>
  <c r="AA92" i="18"/>
  <c r="AN92" i="18"/>
  <c r="AS92" i="18"/>
  <c r="AA93" i="18"/>
  <c r="AN93" i="18"/>
  <c r="AS93" i="18"/>
  <c r="AA94" i="18"/>
  <c r="AN94" i="18"/>
  <c r="AS94" i="18"/>
  <c r="AA95" i="18"/>
  <c r="AN95" i="18"/>
  <c r="AS95" i="18"/>
  <c r="AA98" i="18"/>
  <c r="AN98" i="18"/>
  <c r="AS98" i="18"/>
  <c r="AA99" i="18"/>
  <c r="AN99" i="18"/>
  <c r="AS99" i="18"/>
  <c r="AA100" i="18"/>
  <c r="AN100" i="18"/>
  <c r="AS100" i="18"/>
  <c r="AA101" i="18"/>
  <c r="AN101" i="18"/>
  <c r="AS101" i="18"/>
  <c r="AA102" i="18"/>
  <c r="AN102" i="18"/>
  <c r="AS102" i="18"/>
  <c r="AA103" i="18"/>
  <c r="AN103" i="18"/>
  <c r="AS103" i="18"/>
  <c r="AA104" i="18"/>
  <c r="AN104" i="18"/>
  <c r="AS104" i="18"/>
  <c r="AA105" i="18"/>
  <c r="AN105" i="18"/>
  <c r="AS105" i="18"/>
  <c r="AA106" i="18"/>
  <c r="AN106" i="18"/>
  <c r="AS106" i="18"/>
  <c r="AA107" i="18"/>
  <c r="AN107" i="18"/>
  <c r="AS107" i="18"/>
  <c r="AA108" i="18"/>
  <c r="AN108" i="18"/>
  <c r="AS108" i="18"/>
  <c r="AA109" i="18"/>
  <c r="AN109" i="18"/>
  <c r="AS109" i="18"/>
  <c r="AA110" i="18"/>
  <c r="AN110" i="18"/>
  <c r="AS110" i="18"/>
  <c r="AA111" i="18"/>
  <c r="AN111" i="18"/>
  <c r="AS111" i="18"/>
  <c r="AA112" i="18"/>
  <c r="AN112" i="18"/>
  <c r="AS112" i="18"/>
  <c r="AA113" i="18"/>
  <c r="AN113" i="18"/>
  <c r="AS113" i="18"/>
  <c r="AA114" i="18"/>
  <c r="AN114" i="18"/>
  <c r="AS114" i="18"/>
  <c r="AA115" i="18"/>
  <c r="AN115" i="18"/>
  <c r="AS115" i="18"/>
  <c r="AA116" i="18"/>
  <c r="AN116" i="18"/>
  <c r="AS116" i="18"/>
  <c r="AA117" i="18"/>
  <c r="AN117" i="18"/>
  <c r="AS117" i="18"/>
  <c r="AA118" i="18"/>
  <c r="AN118" i="18"/>
  <c r="AS118" i="18"/>
  <c r="AA119" i="18"/>
  <c r="AN119" i="18"/>
  <c r="AS119" i="18"/>
  <c r="AA120" i="18"/>
  <c r="AN120" i="18"/>
  <c r="AS120" i="18"/>
  <c r="AA121" i="18"/>
  <c r="AN121" i="18"/>
  <c r="AS121" i="18"/>
  <c r="AA122" i="18"/>
  <c r="AN122" i="18"/>
  <c r="AS122" i="18"/>
  <c r="AA123" i="18"/>
  <c r="AN123" i="18"/>
  <c r="AS123" i="18"/>
  <c r="AA124" i="18"/>
  <c r="AN124" i="18"/>
  <c r="AS124" i="18"/>
  <c r="AA125" i="18"/>
  <c r="AN125" i="18"/>
  <c r="AS125" i="18"/>
  <c r="AA126" i="18"/>
  <c r="AN126" i="18"/>
  <c r="AS126" i="18"/>
  <c r="AN26" i="18"/>
  <c r="AS26" i="18"/>
  <c r="AB26" i="18"/>
  <c r="AO26" i="18"/>
  <c r="AT26" i="18"/>
  <c r="AM27" i="18"/>
  <c r="AR27" i="18"/>
  <c r="Z28" i="18"/>
  <c r="AM28" i="18"/>
  <c r="AR28" i="18"/>
  <c r="Z29" i="18"/>
  <c r="AM29" i="18"/>
  <c r="AR29" i="18"/>
  <c r="Z30" i="18"/>
  <c r="AM30" i="18"/>
  <c r="AR30" i="18"/>
  <c r="Z31" i="18"/>
  <c r="AM31" i="18"/>
  <c r="AR31" i="18"/>
  <c r="Z32" i="18"/>
  <c r="AM32" i="18"/>
  <c r="AR32" i="18"/>
  <c r="Z33" i="18"/>
  <c r="AM33" i="18"/>
  <c r="AR33" i="18"/>
  <c r="Z34" i="18"/>
  <c r="AM34" i="18"/>
  <c r="AR34" i="18"/>
  <c r="Z35" i="18"/>
  <c r="AM35" i="18"/>
  <c r="AR35" i="18"/>
  <c r="Z36" i="18"/>
  <c r="AM36" i="18"/>
  <c r="AR36" i="18"/>
  <c r="Z37" i="18"/>
  <c r="AM37" i="18"/>
  <c r="AR37" i="18"/>
  <c r="Z38" i="18"/>
  <c r="AM38" i="18"/>
  <c r="AR38" i="18"/>
  <c r="Z39" i="18"/>
  <c r="AM39" i="18"/>
  <c r="AR39" i="18"/>
  <c r="Z40" i="18"/>
  <c r="AM40" i="18"/>
  <c r="AR40" i="18"/>
  <c r="Z41" i="18"/>
  <c r="AM41" i="18"/>
  <c r="AR41" i="18"/>
  <c r="Z42" i="18"/>
  <c r="AM42" i="18"/>
  <c r="AR42" i="18"/>
  <c r="Z43" i="18"/>
  <c r="AM43" i="18"/>
  <c r="AR43" i="18"/>
  <c r="Z44" i="18"/>
  <c r="AM44" i="18"/>
  <c r="AR44" i="18"/>
  <c r="Z45" i="18"/>
  <c r="AM45" i="18"/>
  <c r="AR45" i="18"/>
  <c r="Z46" i="18"/>
  <c r="AM46" i="18"/>
  <c r="AR46" i="18"/>
  <c r="Z47" i="18"/>
  <c r="AM47" i="18"/>
  <c r="AR47" i="18"/>
  <c r="Z48" i="18"/>
  <c r="AM48" i="18"/>
  <c r="AR48" i="18"/>
  <c r="Z49" i="18"/>
  <c r="AM49" i="18"/>
  <c r="AR49" i="18"/>
  <c r="Z50" i="18"/>
  <c r="AM50" i="18"/>
  <c r="AR50" i="18"/>
  <c r="Z51" i="18"/>
  <c r="AM51" i="18"/>
  <c r="AR51" i="18"/>
  <c r="Z52" i="18"/>
  <c r="AM52" i="18"/>
  <c r="AR52" i="18"/>
  <c r="Z53" i="18"/>
  <c r="AM53" i="18"/>
  <c r="AR53" i="18"/>
  <c r="Z54" i="18"/>
  <c r="AM54" i="18"/>
  <c r="AR54" i="18"/>
  <c r="Z55" i="18"/>
  <c r="AM55" i="18"/>
  <c r="AR55" i="18"/>
  <c r="Z56" i="18"/>
  <c r="AM56" i="18"/>
  <c r="AR56" i="18"/>
  <c r="Z57" i="18"/>
  <c r="AM57" i="18"/>
  <c r="AR57" i="18"/>
  <c r="Z58" i="18"/>
  <c r="AM58" i="18"/>
  <c r="AR58" i="18"/>
  <c r="Z59" i="18"/>
  <c r="AM59" i="18"/>
  <c r="AR59" i="18"/>
  <c r="Z60" i="18"/>
  <c r="AM60" i="18"/>
  <c r="AR60" i="18"/>
  <c r="Z61" i="18"/>
  <c r="AM61" i="18"/>
  <c r="AR61" i="18"/>
  <c r="Z62" i="18"/>
  <c r="AM62" i="18"/>
  <c r="AR62" i="18"/>
  <c r="Z63" i="18"/>
  <c r="AM63" i="18"/>
  <c r="AR63" i="18"/>
  <c r="Z64" i="18"/>
  <c r="AM64" i="18"/>
  <c r="AR64" i="18"/>
  <c r="Z65" i="18"/>
  <c r="AM65" i="18"/>
  <c r="AR65" i="18"/>
  <c r="Z66" i="18"/>
  <c r="AM66" i="18"/>
  <c r="AR66" i="18"/>
  <c r="Z67" i="18"/>
  <c r="AM67" i="18"/>
  <c r="AR67" i="18"/>
  <c r="Z68" i="18"/>
  <c r="AM68" i="18"/>
  <c r="AR68" i="18"/>
  <c r="Z69" i="18"/>
  <c r="AM69" i="18"/>
  <c r="AR69" i="18"/>
  <c r="Z70" i="18"/>
  <c r="AM70" i="18"/>
  <c r="AR70" i="18"/>
  <c r="Z71" i="18"/>
  <c r="AM71" i="18"/>
  <c r="AR71" i="18"/>
  <c r="Z72" i="18"/>
  <c r="AM72" i="18"/>
  <c r="AR72" i="18"/>
  <c r="Z73" i="18"/>
  <c r="AM73" i="18"/>
  <c r="AR73" i="18"/>
  <c r="Z74" i="18"/>
  <c r="AM74" i="18"/>
  <c r="AR74" i="18"/>
  <c r="Z75" i="18"/>
  <c r="AM75" i="18"/>
  <c r="AR75" i="18"/>
  <c r="Z76" i="18"/>
  <c r="AM76" i="18"/>
  <c r="AR76" i="18"/>
  <c r="Z77" i="18"/>
  <c r="AM77" i="18"/>
  <c r="AR77" i="18"/>
  <c r="Z78" i="18"/>
  <c r="AM78" i="18"/>
  <c r="AR78" i="18"/>
  <c r="Z79" i="18"/>
  <c r="AM79" i="18"/>
  <c r="AR79" i="18"/>
  <c r="Z80" i="18"/>
  <c r="AM80" i="18"/>
  <c r="AR80" i="18"/>
  <c r="Z81" i="18"/>
  <c r="AM81" i="18"/>
  <c r="AR81" i="18"/>
  <c r="Z82" i="18"/>
  <c r="AM82" i="18"/>
  <c r="AR82" i="18"/>
  <c r="Z83" i="18"/>
  <c r="AM83" i="18"/>
  <c r="AR83" i="18"/>
  <c r="Z84" i="18"/>
  <c r="AM84" i="18"/>
  <c r="AR84" i="18"/>
  <c r="Z85" i="18"/>
  <c r="AM85" i="18"/>
  <c r="AR85" i="18"/>
  <c r="Z86" i="18"/>
  <c r="AM86" i="18"/>
  <c r="AR86" i="18"/>
  <c r="Z87" i="18"/>
  <c r="AM87" i="18"/>
  <c r="AR87" i="18"/>
  <c r="Z88" i="18"/>
  <c r="AM88" i="18"/>
  <c r="AR88" i="18"/>
  <c r="Z89" i="18"/>
  <c r="AM89" i="18"/>
  <c r="AR89" i="18"/>
  <c r="Z90" i="18"/>
  <c r="AM90" i="18"/>
  <c r="AR90" i="18"/>
  <c r="Z91" i="18"/>
  <c r="AM91" i="18"/>
  <c r="AR91" i="18"/>
  <c r="Z92" i="18"/>
  <c r="AM92" i="18"/>
  <c r="AR92" i="18"/>
  <c r="Z93" i="18"/>
  <c r="AM93" i="18"/>
  <c r="AR93" i="18"/>
  <c r="Z94" i="18"/>
  <c r="AM94" i="18"/>
  <c r="AR94" i="18"/>
  <c r="Z95" i="18"/>
  <c r="AM95" i="18"/>
  <c r="AR95" i="18"/>
  <c r="Z98" i="18"/>
  <c r="AM98" i="18"/>
  <c r="AR98" i="18"/>
  <c r="Z99" i="18"/>
  <c r="AM99" i="18"/>
  <c r="AR99" i="18"/>
  <c r="Z100" i="18"/>
  <c r="AM100" i="18"/>
  <c r="AR100" i="18"/>
  <c r="Z101" i="18"/>
  <c r="AM101" i="18"/>
  <c r="AR101" i="18"/>
  <c r="Z102" i="18"/>
  <c r="AM102" i="18"/>
  <c r="AR102" i="18"/>
  <c r="Z103" i="18"/>
  <c r="AM103" i="18"/>
  <c r="AR103" i="18"/>
  <c r="Z104" i="18"/>
  <c r="AM104" i="18"/>
  <c r="AR104" i="18"/>
  <c r="Z105" i="18"/>
  <c r="AM105" i="18"/>
  <c r="AR105" i="18"/>
  <c r="Z106" i="18"/>
  <c r="AM106" i="18"/>
  <c r="AR106" i="18"/>
  <c r="Z107" i="18"/>
  <c r="AM107" i="18"/>
  <c r="AR107" i="18"/>
  <c r="Z108" i="18"/>
  <c r="AM108" i="18"/>
  <c r="AR108" i="18"/>
  <c r="Z109" i="18"/>
  <c r="AM109" i="18"/>
  <c r="AR109" i="18"/>
  <c r="Z110" i="18"/>
  <c r="AM110" i="18"/>
  <c r="AR110" i="18"/>
  <c r="Z111" i="18"/>
  <c r="AM111" i="18"/>
  <c r="AR111" i="18"/>
  <c r="Z112" i="18"/>
  <c r="AM112" i="18"/>
  <c r="AR112" i="18"/>
  <c r="Z113" i="18"/>
  <c r="AM113" i="18"/>
  <c r="AR113" i="18"/>
  <c r="Z114" i="18"/>
  <c r="AM114" i="18"/>
  <c r="AR114" i="18"/>
  <c r="Z115" i="18"/>
  <c r="AM115" i="18"/>
  <c r="AR115" i="18"/>
  <c r="Z116" i="18"/>
  <c r="AM116" i="18"/>
  <c r="AR116" i="18"/>
  <c r="Z117" i="18"/>
  <c r="AM117" i="18"/>
  <c r="AR117" i="18"/>
  <c r="Z118" i="18"/>
  <c r="AM118" i="18"/>
  <c r="AR118" i="18"/>
  <c r="Z119" i="18"/>
  <c r="AM119" i="18"/>
  <c r="AR119" i="18"/>
  <c r="Z120" i="18"/>
  <c r="AM120" i="18"/>
  <c r="AR120" i="18"/>
  <c r="Z121" i="18"/>
  <c r="AM121" i="18"/>
  <c r="AR121" i="18"/>
  <c r="Z122" i="18"/>
  <c r="AM122" i="18"/>
  <c r="AR122" i="18"/>
  <c r="Z123" i="18"/>
  <c r="AM123" i="18"/>
  <c r="AR123" i="18"/>
  <c r="Z124" i="18"/>
  <c r="AM124" i="18"/>
  <c r="AR124" i="18"/>
  <c r="Z125" i="18"/>
  <c r="AM125" i="18"/>
  <c r="AR125" i="18"/>
  <c r="Z126" i="18"/>
  <c r="AM126" i="18"/>
  <c r="AR126" i="18"/>
  <c r="V118" i="10"/>
  <c r="BS17" i="10"/>
  <c r="BV17" i="10"/>
  <c r="BW17" i="10"/>
  <c r="BS792" i="10"/>
  <c r="BY17" i="10"/>
  <c r="BX17" i="10"/>
  <c r="BZ17" i="10"/>
  <c r="CK17" i="10"/>
  <c r="CL17" i="10"/>
  <c r="CM17" i="10"/>
  <c r="CN17" i="10"/>
  <c r="D9" i="18"/>
  <c r="D8" i="18"/>
  <c r="D7" i="18"/>
  <c r="D6" i="18"/>
  <c r="L181" i="19"/>
  <c r="L182" i="19"/>
  <c r="L183" i="19"/>
  <c r="L184" i="19"/>
  <c r="L185" i="19"/>
  <c r="L186" i="19"/>
  <c r="L187" i="19"/>
  <c r="L188" i="19"/>
  <c r="L189" i="19"/>
  <c r="L190" i="19"/>
  <c r="L191" i="19"/>
  <c r="L192" i="19"/>
  <c r="L193" i="19"/>
  <c r="L194" i="19"/>
  <c r="L195" i="19"/>
  <c r="L196" i="19"/>
  <c r="L197" i="19"/>
  <c r="L198" i="19"/>
  <c r="L199" i="19"/>
  <c r="L200" i="19"/>
  <c r="L201" i="19"/>
  <c r="L202" i="19"/>
  <c r="L203" i="19"/>
  <c r="L204" i="19"/>
  <c r="L205" i="19"/>
  <c r="L206" i="19"/>
  <c r="L207" i="19"/>
  <c r="L208" i="19"/>
  <c r="L209" i="19"/>
  <c r="L210" i="19"/>
  <c r="L211" i="19"/>
  <c r="L212" i="19"/>
  <c r="L213" i="19"/>
  <c r="L214" i="19"/>
  <c r="L215" i="19"/>
  <c r="L216" i="19"/>
  <c r="L217" i="19"/>
  <c r="L218" i="19"/>
  <c r="L219" i="19"/>
  <c r="L220" i="19"/>
  <c r="L221" i="19"/>
  <c r="L222" i="19"/>
  <c r="L223" i="19"/>
  <c r="L224" i="19"/>
  <c r="L225" i="19"/>
  <c r="L226" i="19"/>
  <c r="L227" i="19"/>
  <c r="L228" i="19"/>
  <c r="L229" i="19"/>
  <c r="L230" i="19"/>
  <c r="L231" i="19"/>
  <c r="L232" i="19"/>
  <c r="L233" i="19"/>
  <c r="L234" i="19"/>
  <c r="L235" i="19"/>
  <c r="L236" i="19"/>
  <c r="L237" i="19"/>
  <c r="L238" i="19"/>
  <c r="L239" i="19"/>
  <c r="L240" i="19"/>
  <c r="L241" i="19"/>
  <c r="L242" i="19"/>
  <c r="L243" i="19"/>
  <c r="L244" i="19"/>
  <c r="L245" i="19"/>
  <c r="L246" i="19"/>
  <c r="L247" i="19"/>
  <c r="L248" i="19"/>
  <c r="L249" i="19"/>
  <c r="L250" i="19"/>
  <c r="L251" i="19"/>
  <c r="L252" i="19"/>
  <c r="L253" i="19"/>
  <c r="L254" i="19"/>
  <c r="L255" i="19"/>
  <c r="L256" i="19"/>
  <c r="L257" i="19"/>
  <c r="L258" i="19"/>
  <c r="L259" i="19"/>
  <c r="L260" i="19"/>
  <c r="L261" i="19"/>
  <c r="L262" i="19"/>
  <c r="L263" i="19"/>
  <c r="L264" i="19"/>
  <c r="L265" i="19"/>
  <c r="L266" i="19"/>
  <c r="L267" i="19"/>
  <c r="L268" i="19"/>
  <c r="L269" i="19"/>
  <c r="L270" i="19"/>
  <c r="L271" i="19"/>
  <c r="L272" i="19"/>
  <c r="L273" i="19"/>
  <c r="L274" i="19"/>
  <c r="L275" i="19"/>
  <c r="L276" i="19"/>
  <c r="L277" i="19"/>
  <c r="L278" i="19"/>
  <c r="L279" i="19"/>
  <c r="L280" i="19"/>
  <c r="L281" i="19"/>
  <c r="L282" i="19"/>
  <c r="L283" i="19"/>
  <c r="L284" i="19"/>
  <c r="L285" i="19"/>
  <c r="L286" i="19"/>
  <c r="L287" i="19"/>
  <c r="L288" i="19"/>
  <c r="L289" i="19"/>
  <c r="L290" i="19"/>
  <c r="L291" i="19"/>
  <c r="L292" i="19"/>
  <c r="L293" i="19"/>
  <c r="L294" i="19"/>
  <c r="L295" i="19"/>
  <c r="L296" i="19"/>
  <c r="L297" i="19"/>
  <c r="L298" i="19"/>
  <c r="L299" i="19"/>
  <c r="L300" i="19"/>
  <c r="L301" i="19"/>
  <c r="L302" i="19"/>
  <c r="L303" i="19"/>
  <c r="L304" i="19"/>
  <c r="L305" i="19"/>
  <c r="L306" i="19"/>
  <c r="L307" i="19"/>
  <c r="L308" i="19"/>
  <c r="L309" i="19"/>
  <c r="L310" i="19"/>
  <c r="L311" i="19"/>
  <c r="L312" i="19"/>
  <c r="L313" i="19"/>
  <c r="L314" i="19"/>
  <c r="L315" i="19"/>
  <c r="L316" i="19"/>
  <c r="L317" i="19"/>
  <c r="L318" i="19"/>
  <c r="L319" i="19"/>
  <c r="L320" i="19"/>
  <c r="L321" i="19"/>
  <c r="L322" i="19"/>
  <c r="L323" i="19"/>
  <c r="L324" i="19"/>
  <c r="AF50" i="21"/>
  <c r="AD48" i="21"/>
  <c r="D34" i="21"/>
  <c r="AF50" i="20"/>
  <c r="AD48" i="20"/>
  <c r="D34" i="20"/>
  <c r="E300" i="19"/>
  <c r="E299" i="19"/>
  <c r="E298" i="19"/>
  <c r="E297" i="19"/>
  <c r="E296" i="19"/>
  <c r="E295" i="19"/>
  <c r="E294" i="19"/>
  <c r="E293" i="19"/>
  <c r="E292" i="19"/>
  <c r="E291" i="19"/>
  <c r="E290" i="19"/>
  <c r="E289" i="19"/>
  <c r="E288" i="19"/>
  <c r="E287" i="19"/>
  <c r="E286" i="19"/>
  <c r="E285" i="19"/>
  <c r="E284" i="19"/>
  <c r="E283" i="19"/>
  <c r="E282" i="19"/>
  <c r="E281" i="19"/>
  <c r="E280" i="19"/>
  <c r="E279" i="19"/>
  <c r="E278" i="19"/>
  <c r="E277" i="19"/>
  <c r="E276" i="19"/>
  <c r="E275" i="19"/>
  <c r="E274" i="19"/>
  <c r="E273" i="19"/>
  <c r="E272" i="19"/>
  <c r="E271" i="19"/>
  <c r="E270" i="19"/>
  <c r="E269" i="19"/>
  <c r="E268" i="19"/>
  <c r="E267" i="19"/>
  <c r="E266" i="19"/>
  <c r="E265" i="19"/>
  <c r="E264" i="19"/>
  <c r="E263" i="19"/>
  <c r="E262" i="19"/>
  <c r="E261" i="19"/>
  <c r="E260" i="19"/>
  <c r="E259" i="19"/>
  <c r="E258" i="19"/>
  <c r="E257" i="19"/>
  <c r="E256" i="19"/>
  <c r="E255" i="19"/>
  <c r="E254" i="19"/>
  <c r="E253" i="19"/>
  <c r="E252" i="19"/>
  <c r="E251" i="19"/>
  <c r="E250" i="19"/>
  <c r="E249" i="19"/>
  <c r="E248" i="19"/>
  <c r="E247" i="19"/>
  <c r="E246" i="19"/>
  <c r="E245" i="19"/>
  <c r="E244" i="19"/>
  <c r="E243" i="19"/>
  <c r="E242" i="19"/>
  <c r="E241" i="19"/>
  <c r="E240" i="19"/>
  <c r="E239" i="19"/>
  <c r="E238" i="19"/>
  <c r="E237" i="19"/>
  <c r="E236" i="19"/>
  <c r="E235" i="19"/>
  <c r="E234" i="19"/>
  <c r="E233" i="19"/>
  <c r="E232" i="19"/>
  <c r="E231" i="19"/>
  <c r="E230" i="19"/>
  <c r="E229" i="19"/>
  <c r="E228" i="19"/>
  <c r="E227" i="19"/>
  <c r="E226" i="19"/>
  <c r="E225" i="19"/>
  <c r="E224" i="19"/>
  <c r="E223" i="19"/>
  <c r="E222" i="19"/>
  <c r="E221" i="19"/>
  <c r="E220" i="19"/>
  <c r="E219" i="19"/>
  <c r="E218" i="19"/>
  <c r="E217" i="19"/>
  <c r="E216" i="19"/>
  <c r="E215" i="19"/>
  <c r="E214" i="19"/>
  <c r="E213" i="19"/>
  <c r="E212" i="19"/>
  <c r="E211" i="19"/>
  <c r="E210" i="19"/>
  <c r="E209" i="19"/>
  <c r="E208" i="19"/>
  <c r="E207" i="19"/>
  <c r="E206" i="19"/>
  <c r="E205" i="19"/>
  <c r="E204" i="19"/>
  <c r="E203" i="19"/>
  <c r="E202" i="19"/>
  <c r="E201" i="19"/>
  <c r="E200" i="19"/>
  <c r="E199" i="19"/>
  <c r="E198" i="19"/>
  <c r="E197" i="19"/>
  <c r="E196" i="19"/>
  <c r="E195" i="19"/>
  <c r="E194" i="19"/>
  <c r="E193" i="19"/>
  <c r="E192" i="19"/>
  <c r="E191" i="19"/>
  <c r="E190" i="19"/>
  <c r="E189" i="19"/>
  <c r="E188" i="19"/>
  <c r="E187" i="19"/>
  <c r="E186" i="19"/>
  <c r="E185" i="19"/>
  <c r="E184" i="19"/>
  <c r="E183" i="19"/>
  <c r="E182" i="19"/>
  <c r="E181" i="19"/>
  <c r="L180" i="19"/>
  <c r="E180" i="19"/>
  <c r="L179" i="19"/>
  <c r="E179" i="19"/>
  <c r="L178" i="19"/>
  <c r="E178" i="19"/>
  <c r="L177" i="19"/>
  <c r="E177" i="19"/>
  <c r="L176" i="19"/>
  <c r="E176" i="19"/>
  <c r="L175" i="19"/>
  <c r="E175" i="19"/>
  <c r="L174" i="19"/>
  <c r="E174" i="19"/>
  <c r="L173" i="19"/>
  <c r="E173" i="19"/>
  <c r="L172" i="19"/>
  <c r="E172" i="19"/>
  <c r="L171" i="19"/>
  <c r="E171" i="19"/>
  <c r="L170" i="19"/>
  <c r="E170" i="19"/>
  <c r="L169" i="19"/>
  <c r="E169" i="19"/>
  <c r="L168" i="19"/>
  <c r="E168" i="19"/>
  <c r="L167" i="19"/>
  <c r="E167" i="19"/>
  <c r="L166" i="19"/>
  <c r="E166" i="19"/>
  <c r="L165" i="19"/>
  <c r="E165" i="19"/>
  <c r="L164" i="19"/>
  <c r="E164" i="19"/>
  <c r="L163" i="19"/>
  <c r="E163" i="19"/>
  <c r="L162" i="19"/>
  <c r="E162" i="19"/>
  <c r="L161" i="19"/>
  <c r="E161" i="19"/>
  <c r="L160" i="19"/>
  <c r="E160" i="19"/>
  <c r="L159" i="19"/>
  <c r="E159" i="19"/>
  <c r="L158" i="19"/>
  <c r="E158" i="19"/>
  <c r="L157" i="19"/>
  <c r="E157" i="19"/>
  <c r="L156" i="19"/>
  <c r="E156" i="19"/>
  <c r="L155" i="19"/>
  <c r="E155" i="19"/>
  <c r="L154" i="19"/>
  <c r="E154" i="19"/>
  <c r="L153" i="19"/>
  <c r="E153" i="19"/>
  <c r="L152" i="19"/>
  <c r="E152" i="19"/>
  <c r="L151" i="19"/>
  <c r="E151" i="19"/>
  <c r="L150" i="19"/>
  <c r="E150" i="19"/>
  <c r="L149" i="19"/>
  <c r="E149" i="19"/>
  <c r="L148" i="19"/>
  <c r="E148" i="19"/>
  <c r="L147" i="19"/>
  <c r="E147" i="19"/>
  <c r="L146" i="19"/>
  <c r="E146" i="19"/>
  <c r="L145" i="19"/>
  <c r="E145" i="19"/>
  <c r="L144" i="19"/>
  <c r="E144" i="19"/>
  <c r="L143" i="19"/>
  <c r="E143" i="19"/>
  <c r="L142" i="19"/>
  <c r="E142" i="19"/>
  <c r="L141" i="19"/>
  <c r="E141" i="19"/>
  <c r="L140" i="19"/>
  <c r="E140" i="19"/>
  <c r="L139" i="19"/>
  <c r="E139" i="19"/>
  <c r="L138" i="19"/>
  <c r="E138" i="19"/>
  <c r="L137" i="19"/>
  <c r="E137" i="19"/>
  <c r="L136" i="19"/>
  <c r="E136" i="19"/>
  <c r="L135" i="19"/>
  <c r="E135" i="19"/>
  <c r="L134" i="19"/>
  <c r="E134" i="19"/>
  <c r="L133" i="19"/>
  <c r="E133" i="19"/>
  <c r="L132" i="19"/>
  <c r="E132" i="19"/>
  <c r="L131" i="19"/>
  <c r="E131" i="19"/>
  <c r="L130" i="19"/>
  <c r="E130" i="19"/>
  <c r="L129" i="19"/>
  <c r="E129" i="19"/>
  <c r="L128" i="19"/>
  <c r="E128" i="19"/>
  <c r="L127" i="19"/>
  <c r="E127" i="19"/>
  <c r="AU126" i="19"/>
  <c r="L126" i="19"/>
  <c r="E126" i="19"/>
  <c r="AU125" i="19"/>
  <c r="L125" i="19"/>
  <c r="E125" i="19"/>
  <c r="AU124" i="19"/>
  <c r="L124" i="19"/>
  <c r="E124" i="19"/>
  <c r="AU123" i="19"/>
  <c r="L123" i="19"/>
  <c r="E123" i="19"/>
  <c r="AU122" i="19"/>
  <c r="L122" i="19"/>
  <c r="E122" i="19"/>
  <c r="AU121" i="19"/>
  <c r="L121" i="19"/>
  <c r="E121" i="19"/>
  <c r="AU120" i="19"/>
  <c r="L120" i="19"/>
  <c r="E120" i="19"/>
  <c r="AU119" i="19"/>
  <c r="L119" i="19"/>
  <c r="E119" i="19"/>
  <c r="AU118" i="19"/>
  <c r="L118" i="19"/>
  <c r="E118" i="19"/>
  <c r="AU117" i="19"/>
  <c r="L117" i="19"/>
  <c r="E117" i="19"/>
  <c r="AU116" i="19"/>
  <c r="L116" i="19"/>
  <c r="E116" i="19"/>
  <c r="AU115" i="19"/>
  <c r="L115" i="19"/>
  <c r="E115" i="19"/>
  <c r="AU114" i="19"/>
  <c r="L114" i="19"/>
  <c r="E114" i="19"/>
  <c r="AU113" i="19"/>
  <c r="L113" i="19"/>
  <c r="E113" i="19"/>
  <c r="AU112" i="19"/>
  <c r="L112" i="19"/>
  <c r="E112" i="19"/>
  <c r="AU111" i="19"/>
  <c r="L111" i="19"/>
  <c r="E111" i="19"/>
  <c r="AU110" i="19"/>
  <c r="L110" i="19"/>
  <c r="E110" i="19"/>
  <c r="AU109" i="19"/>
  <c r="L109" i="19"/>
  <c r="E109" i="19"/>
  <c r="AU108" i="19"/>
  <c r="L108" i="19"/>
  <c r="E108" i="19"/>
  <c r="AU107" i="19"/>
  <c r="L107" i="19"/>
  <c r="E107" i="19"/>
  <c r="AU106" i="19"/>
  <c r="L106" i="19"/>
  <c r="E106" i="19"/>
  <c r="AU105" i="19"/>
  <c r="L105" i="19"/>
  <c r="E105" i="19"/>
  <c r="AU104" i="19"/>
  <c r="L104" i="19"/>
  <c r="E104" i="19"/>
  <c r="AU103" i="19"/>
  <c r="L103" i="19"/>
  <c r="E103" i="19"/>
  <c r="AU102" i="19"/>
  <c r="L102" i="19"/>
  <c r="E102" i="19"/>
  <c r="AU101" i="19"/>
  <c r="L101" i="19"/>
  <c r="E101" i="19"/>
  <c r="AU100" i="19"/>
  <c r="L100" i="19"/>
  <c r="E100" i="19"/>
  <c r="AU99" i="19"/>
  <c r="L99" i="19"/>
  <c r="E99" i="19"/>
  <c r="AU98" i="19"/>
  <c r="L98" i="19"/>
  <c r="E98" i="19"/>
  <c r="AU97" i="19"/>
  <c r="L97" i="19"/>
  <c r="E97" i="19"/>
  <c r="AU96" i="19"/>
  <c r="L96" i="19"/>
  <c r="E96" i="19"/>
  <c r="AU95" i="19"/>
  <c r="L95" i="19"/>
  <c r="E95" i="19"/>
  <c r="AU94" i="19"/>
  <c r="L94" i="19"/>
  <c r="E94" i="19"/>
  <c r="AU93" i="19"/>
  <c r="L93" i="19"/>
  <c r="E93" i="19"/>
  <c r="AU92" i="19"/>
  <c r="L92" i="19"/>
  <c r="E92" i="19"/>
  <c r="AU91" i="19"/>
  <c r="L91" i="19"/>
  <c r="E91" i="19"/>
  <c r="AU90" i="19"/>
  <c r="L90" i="19"/>
  <c r="E90" i="19"/>
  <c r="AU89" i="19"/>
  <c r="L89" i="19"/>
  <c r="E89" i="19"/>
  <c r="AU88" i="19"/>
  <c r="L88" i="19"/>
  <c r="E88" i="19"/>
  <c r="AU87" i="19"/>
  <c r="L87" i="19"/>
  <c r="E87" i="19"/>
  <c r="AU86" i="19"/>
  <c r="L86" i="19"/>
  <c r="E86" i="19"/>
  <c r="AU85" i="19"/>
  <c r="L85" i="19"/>
  <c r="E85" i="19"/>
  <c r="AU84" i="19"/>
  <c r="L84" i="19"/>
  <c r="E84" i="19"/>
  <c r="AU83" i="19"/>
  <c r="L83" i="19"/>
  <c r="E83" i="19"/>
  <c r="AU82" i="19"/>
  <c r="L82" i="19"/>
  <c r="E82" i="19"/>
  <c r="AU81" i="19"/>
  <c r="L81" i="19"/>
  <c r="E81" i="19"/>
  <c r="AU80" i="19"/>
  <c r="L80" i="19"/>
  <c r="E80" i="19"/>
  <c r="AU79" i="19"/>
  <c r="L79" i="19"/>
  <c r="E79" i="19"/>
  <c r="AU78" i="19"/>
  <c r="L78" i="19"/>
  <c r="E78" i="19"/>
  <c r="AU77" i="19"/>
  <c r="L77" i="19"/>
  <c r="E77" i="19"/>
  <c r="AU76" i="19"/>
  <c r="L76" i="19"/>
  <c r="E76" i="19"/>
  <c r="AU75" i="19"/>
  <c r="L75" i="19"/>
  <c r="E75" i="19"/>
  <c r="AU74" i="19"/>
  <c r="L74" i="19"/>
  <c r="E74" i="19"/>
  <c r="AU73" i="19"/>
  <c r="L73" i="19"/>
  <c r="E73" i="19"/>
  <c r="AU72" i="19"/>
  <c r="L72" i="19"/>
  <c r="E72" i="19"/>
  <c r="AU71" i="19"/>
  <c r="L71" i="19"/>
  <c r="E71" i="19"/>
  <c r="AU70" i="19"/>
  <c r="L70" i="19"/>
  <c r="E70" i="19"/>
  <c r="AU69" i="19"/>
  <c r="L69" i="19"/>
  <c r="E69" i="19"/>
  <c r="AU68" i="19"/>
  <c r="L68" i="19"/>
  <c r="E68" i="19"/>
  <c r="AU67" i="19"/>
  <c r="L67" i="19"/>
  <c r="E67" i="19"/>
  <c r="AU66" i="19"/>
  <c r="L66" i="19"/>
  <c r="E66" i="19"/>
  <c r="AU65" i="19"/>
  <c r="L65" i="19"/>
  <c r="E65" i="19"/>
  <c r="AU64" i="19"/>
  <c r="L64" i="19"/>
  <c r="E64" i="19"/>
  <c r="AU63" i="19"/>
  <c r="L63" i="19"/>
  <c r="E63" i="19"/>
  <c r="AU62" i="19"/>
  <c r="L62" i="19"/>
  <c r="E62" i="19"/>
  <c r="AU61" i="19"/>
  <c r="L61" i="19"/>
  <c r="E61" i="19"/>
  <c r="AU60" i="19"/>
  <c r="L60" i="19"/>
  <c r="E60" i="19"/>
  <c r="AU59" i="19"/>
  <c r="L59" i="19"/>
  <c r="E59" i="19"/>
  <c r="AU58" i="19"/>
  <c r="L58" i="19"/>
  <c r="E58" i="19"/>
  <c r="AU57" i="19"/>
  <c r="L57" i="19"/>
  <c r="E57" i="19"/>
  <c r="AU56" i="19"/>
  <c r="L56" i="19"/>
  <c r="E56" i="19"/>
  <c r="AU55" i="19"/>
  <c r="L55" i="19"/>
  <c r="E55" i="19"/>
  <c r="AU54" i="19"/>
  <c r="L54" i="19"/>
  <c r="E54" i="19"/>
  <c r="AU53" i="19"/>
  <c r="L53" i="19"/>
  <c r="E53" i="19"/>
  <c r="AU52" i="19"/>
  <c r="L52" i="19"/>
  <c r="E52" i="19"/>
  <c r="AU51" i="19"/>
  <c r="L51" i="19"/>
  <c r="E51" i="19"/>
  <c r="AU50" i="19"/>
  <c r="L50" i="19"/>
  <c r="E50" i="19"/>
  <c r="AU49" i="19"/>
  <c r="L49" i="19"/>
  <c r="E49" i="19"/>
  <c r="AU48" i="19"/>
  <c r="L48" i="19"/>
  <c r="E48" i="19"/>
  <c r="AU47" i="19"/>
  <c r="L47" i="19"/>
  <c r="E47" i="19"/>
  <c r="AU46" i="19"/>
  <c r="L46" i="19"/>
  <c r="E46" i="19"/>
  <c r="AU45" i="19"/>
  <c r="L45" i="19"/>
  <c r="E45" i="19"/>
  <c r="AU44" i="19"/>
  <c r="L44" i="19"/>
  <c r="E44" i="19"/>
  <c r="AU43" i="19"/>
  <c r="L43" i="19"/>
  <c r="E43" i="19"/>
  <c r="AU42" i="19"/>
  <c r="L42" i="19"/>
  <c r="E42" i="19"/>
  <c r="AU41" i="19"/>
  <c r="L41" i="19"/>
  <c r="E41" i="19"/>
  <c r="AU40" i="19"/>
  <c r="L40" i="19"/>
  <c r="E40" i="19"/>
  <c r="AU39" i="19"/>
  <c r="L39" i="19"/>
  <c r="E39" i="19"/>
  <c r="AU38" i="19"/>
  <c r="L38" i="19"/>
  <c r="E38" i="19"/>
  <c r="AU37" i="19"/>
  <c r="L37" i="19"/>
  <c r="E37" i="19"/>
  <c r="AU36" i="19"/>
  <c r="L36" i="19"/>
  <c r="E36" i="19"/>
  <c r="AU35" i="19"/>
  <c r="AT35" i="19"/>
  <c r="AS35" i="19"/>
  <c r="AR35" i="19"/>
  <c r="L35" i="19"/>
  <c r="E35" i="19"/>
  <c r="AU34" i="19"/>
  <c r="AT34" i="19"/>
  <c r="AS34" i="19"/>
  <c r="AR34" i="19"/>
  <c r="L34" i="19"/>
  <c r="E34" i="19"/>
  <c r="AU33" i="19"/>
  <c r="AT33" i="19"/>
  <c r="AS33" i="19"/>
  <c r="AR33" i="19"/>
  <c r="L33" i="19"/>
  <c r="E33" i="19"/>
  <c r="AU32" i="19"/>
  <c r="AT32" i="19"/>
  <c r="AS32" i="19"/>
  <c r="AR32" i="19"/>
  <c r="L32" i="19"/>
  <c r="E32" i="19"/>
  <c r="AU31" i="19"/>
  <c r="AT31" i="19"/>
  <c r="AS31" i="19"/>
  <c r="AR31" i="19"/>
  <c r="L31" i="19"/>
  <c r="E31" i="19"/>
  <c r="AU30" i="19"/>
  <c r="AT30" i="19"/>
  <c r="AS30" i="19"/>
  <c r="AR30" i="19"/>
  <c r="L30" i="19"/>
  <c r="E30" i="19"/>
  <c r="AU29" i="19"/>
  <c r="AT29" i="19"/>
  <c r="AS29" i="19"/>
  <c r="AR29" i="19"/>
  <c r="L29" i="19"/>
  <c r="E29" i="19"/>
  <c r="AU28" i="19"/>
  <c r="AT28" i="19"/>
  <c r="AS28" i="19"/>
  <c r="AR28" i="19"/>
  <c r="L28" i="19"/>
  <c r="E28" i="19"/>
  <c r="AU27" i="19"/>
  <c r="AT27" i="19"/>
  <c r="AS27" i="19"/>
  <c r="AR27" i="19"/>
  <c r="L27" i="19"/>
  <c r="E27" i="19"/>
  <c r="AU26" i="19"/>
  <c r="AT26" i="19"/>
  <c r="AS26" i="19"/>
  <c r="AR26" i="19"/>
  <c r="L26" i="19"/>
  <c r="E26" i="19"/>
  <c r="L25" i="19"/>
  <c r="E25" i="19"/>
  <c r="L324" i="18"/>
  <c r="L323" i="18"/>
  <c r="L322" i="18"/>
  <c r="L321" i="18"/>
  <c r="L320" i="18"/>
  <c r="L319" i="18"/>
  <c r="L318" i="18"/>
  <c r="L317" i="18"/>
  <c r="L316" i="18"/>
  <c r="L315" i="18"/>
  <c r="L314" i="18"/>
  <c r="L313" i="18"/>
  <c r="L312" i="18"/>
  <c r="L311" i="18"/>
  <c r="L310" i="18"/>
  <c r="L309" i="18"/>
  <c r="L308" i="18"/>
  <c r="L307" i="18"/>
  <c r="L306" i="18"/>
  <c r="L305" i="18"/>
  <c r="L304" i="18"/>
  <c r="L303" i="18"/>
  <c r="L302" i="18"/>
  <c r="L301" i="18"/>
  <c r="L300" i="18"/>
  <c r="E300" i="18"/>
  <c r="L299" i="18"/>
  <c r="E299" i="18"/>
  <c r="L298" i="18"/>
  <c r="E298" i="18"/>
  <c r="L297" i="18"/>
  <c r="E297" i="18"/>
  <c r="L296" i="18"/>
  <c r="E296" i="18"/>
  <c r="L295" i="18"/>
  <c r="E295" i="18"/>
  <c r="L294" i="18"/>
  <c r="E294" i="18"/>
  <c r="L293" i="18"/>
  <c r="E293" i="18"/>
  <c r="L292" i="18"/>
  <c r="E292" i="18"/>
  <c r="L291" i="18"/>
  <c r="E291" i="18"/>
  <c r="L290" i="18"/>
  <c r="E290" i="18"/>
  <c r="L289" i="18"/>
  <c r="E289" i="18"/>
  <c r="L288" i="18"/>
  <c r="E288" i="18"/>
  <c r="L287" i="18"/>
  <c r="E287" i="18"/>
  <c r="L286" i="18"/>
  <c r="E286" i="18"/>
  <c r="L285" i="18"/>
  <c r="E285" i="18"/>
  <c r="L284" i="18"/>
  <c r="E284" i="18"/>
  <c r="L283" i="18"/>
  <c r="E283" i="18"/>
  <c r="L282" i="18"/>
  <c r="E282" i="18"/>
  <c r="L281" i="18"/>
  <c r="E281" i="18"/>
  <c r="L280" i="18"/>
  <c r="E280" i="18"/>
  <c r="L279" i="18"/>
  <c r="E279" i="18"/>
  <c r="L278" i="18"/>
  <c r="E278" i="18"/>
  <c r="L277" i="18"/>
  <c r="E277" i="18"/>
  <c r="L276" i="18"/>
  <c r="E276" i="18"/>
  <c r="L275" i="18"/>
  <c r="E275" i="18"/>
  <c r="L274" i="18"/>
  <c r="E274" i="18"/>
  <c r="L273" i="18"/>
  <c r="E273" i="18"/>
  <c r="L272" i="18"/>
  <c r="E272" i="18"/>
  <c r="L271" i="18"/>
  <c r="E271" i="18"/>
  <c r="L270" i="18"/>
  <c r="E270" i="18"/>
  <c r="L269" i="18"/>
  <c r="E269" i="18"/>
  <c r="L268" i="18"/>
  <c r="E268" i="18"/>
  <c r="L267" i="18"/>
  <c r="E267" i="18"/>
  <c r="L266" i="18"/>
  <c r="E266" i="18"/>
  <c r="L265" i="18"/>
  <c r="E265" i="18"/>
  <c r="L264" i="18"/>
  <c r="E264" i="18"/>
  <c r="L263" i="18"/>
  <c r="E263" i="18"/>
  <c r="L262" i="18"/>
  <c r="E262" i="18"/>
  <c r="L261" i="18"/>
  <c r="E261" i="18"/>
  <c r="L260" i="18"/>
  <c r="E260" i="18"/>
  <c r="L259" i="18"/>
  <c r="E259" i="18"/>
  <c r="L258" i="18"/>
  <c r="E258" i="18"/>
  <c r="L257" i="18"/>
  <c r="E257" i="18"/>
  <c r="L256" i="18"/>
  <c r="E256" i="18"/>
  <c r="L255" i="18"/>
  <c r="E255" i="18"/>
  <c r="L254" i="18"/>
  <c r="E254" i="18"/>
  <c r="L253" i="18"/>
  <c r="E253" i="18"/>
  <c r="L252" i="18"/>
  <c r="E252" i="18"/>
  <c r="L251" i="18"/>
  <c r="E251" i="18"/>
  <c r="L250" i="18"/>
  <c r="E250" i="18"/>
  <c r="L249" i="18"/>
  <c r="E249" i="18"/>
  <c r="L248" i="18"/>
  <c r="E248" i="18"/>
  <c r="L247" i="18"/>
  <c r="E247" i="18"/>
  <c r="L246" i="18"/>
  <c r="E246" i="18"/>
  <c r="L245" i="18"/>
  <c r="E245" i="18"/>
  <c r="L244" i="18"/>
  <c r="E244" i="18"/>
  <c r="L243" i="18"/>
  <c r="E243" i="18"/>
  <c r="L242" i="18"/>
  <c r="E242" i="18"/>
  <c r="L241" i="18"/>
  <c r="E241" i="18"/>
  <c r="L240" i="18"/>
  <c r="E240" i="18"/>
  <c r="L239" i="18"/>
  <c r="E239" i="18"/>
  <c r="L238" i="18"/>
  <c r="E238" i="18"/>
  <c r="L237" i="18"/>
  <c r="E237" i="18"/>
  <c r="L236" i="18"/>
  <c r="E236" i="18"/>
  <c r="L235" i="18"/>
  <c r="E235" i="18"/>
  <c r="L234" i="18"/>
  <c r="E234" i="18"/>
  <c r="L233" i="18"/>
  <c r="E233" i="18"/>
  <c r="L232" i="18"/>
  <c r="E232" i="18"/>
  <c r="L231" i="18"/>
  <c r="E231" i="18"/>
  <c r="L230" i="18"/>
  <c r="E230" i="18"/>
  <c r="L229" i="18"/>
  <c r="E229" i="18"/>
  <c r="L228" i="18"/>
  <c r="E228" i="18"/>
  <c r="L227" i="18"/>
  <c r="E227" i="18"/>
  <c r="L226" i="18"/>
  <c r="E226" i="18"/>
  <c r="L225" i="18"/>
  <c r="E225" i="18"/>
  <c r="L224" i="18"/>
  <c r="E224" i="18"/>
  <c r="L223" i="18"/>
  <c r="E223" i="18"/>
  <c r="L222" i="18"/>
  <c r="E222" i="18"/>
  <c r="L221" i="18"/>
  <c r="E221" i="18"/>
  <c r="L220" i="18"/>
  <c r="E220" i="18"/>
  <c r="L219" i="18"/>
  <c r="E219" i="18"/>
  <c r="L218" i="18"/>
  <c r="E218" i="18"/>
  <c r="L217" i="18"/>
  <c r="E217" i="18"/>
  <c r="L216" i="18"/>
  <c r="E216" i="18"/>
  <c r="L215" i="18"/>
  <c r="E215" i="18"/>
  <c r="L214" i="18"/>
  <c r="E214" i="18"/>
  <c r="L213" i="18"/>
  <c r="E213" i="18"/>
  <c r="L212" i="18"/>
  <c r="E212" i="18"/>
  <c r="L211" i="18"/>
  <c r="E211" i="18"/>
  <c r="L210" i="18"/>
  <c r="E210" i="18"/>
  <c r="L209" i="18"/>
  <c r="E209" i="18"/>
  <c r="L208" i="18"/>
  <c r="E208" i="18"/>
  <c r="L207" i="18"/>
  <c r="E207" i="18"/>
  <c r="L206" i="18"/>
  <c r="E206" i="18"/>
  <c r="L205" i="18"/>
  <c r="E205" i="18"/>
  <c r="L204" i="18"/>
  <c r="E204" i="18"/>
  <c r="L203" i="18"/>
  <c r="E203" i="18"/>
  <c r="L202" i="18"/>
  <c r="E202" i="18"/>
  <c r="L201" i="18"/>
  <c r="E201" i="18"/>
  <c r="L200" i="18"/>
  <c r="E200" i="18"/>
  <c r="L199" i="18"/>
  <c r="E199" i="18"/>
  <c r="L198" i="18"/>
  <c r="E198" i="18"/>
  <c r="L197" i="18"/>
  <c r="E197" i="18"/>
  <c r="L196" i="18"/>
  <c r="E196" i="18"/>
  <c r="L195" i="18"/>
  <c r="E195" i="18"/>
  <c r="L194" i="18"/>
  <c r="E194" i="18"/>
  <c r="L193" i="18"/>
  <c r="E193" i="18"/>
  <c r="L192" i="18"/>
  <c r="E192" i="18"/>
  <c r="L191" i="18"/>
  <c r="E191" i="18"/>
  <c r="L190" i="18"/>
  <c r="E190" i="18"/>
  <c r="L189" i="18"/>
  <c r="E189" i="18"/>
  <c r="L188" i="18"/>
  <c r="E188" i="18"/>
  <c r="L187" i="18"/>
  <c r="E187" i="18"/>
  <c r="L186" i="18"/>
  <c r="E186" i="18"/>
  <c r="L185" i="18"/>
  <c r="E185" i="18"/>
  <c r="L184" i="18"/>
  <c r="E184" i="18"/>
  <c r="L183" i="18"/>
  <c r="E183" i="18"/>
  <c r="L182" i="18"/>
  <c r="E182" i="18"/>
  <c r="L181" i="18"/>
  <c r="E181" i="18"/>
  <c r="L180" i="18"/>
  <c r="E180" i="18"/>
  <c r="L179" i="18"/>
  <c r="E179" i="18"/>
  <c r="L178" i="18"/>
  <c r="E178" i="18"/>
  <c r="L177" i="18"/>
  <c r="E177" i="18"/>
  <c r="L176" i="18"/>
  <c r="E176" i="18"/>
  <c r="L175" i="18"/>
  <c r="E175" i="18"/>
  <c r="L174" i="18"/>
  <c r="E174" i="18"/>
  <c r="L173" i="18"/>
  <c r="E173" i="18"/>
  <c r="L172" i="18"/>
  <c r="E172" i="18"/>
  <c r="L171" i="18"/>
  <c r="E171" i="18"/>
  <c r="L170" i="18"/>
  <c r="E170" i="18"/>
  <c r="L169" i="18"/>
  <c r="E169" i="18"/>
  <c r="L168" i="18"/>
  <c r="E168" i="18"/>
  <c r="L167" i="18"/>
  <c r="E167" i="18"/>
  <c r="L166" i="18"/>
  <c r="E166" i="18"/>
  <c r="L165" i="18"/>
  <c r="E165" i="18"/>
  <c r="L164" i="18"/>
  <c r="E164" i="18"/>
  <c r="L163" i="18"/>
  <c r="E163" i="18"/>
  <c r="L162" i="18"/>
  <c r="E162" i="18"/>
  <c r="L161" i="18"/>
  <c r="E161" i="18"/>
  <c r="L160" i="18"/>
  <c r="E160" i="18"/>
  <c r="L159" i="18"/>
  <c r="E159" i="18"/>
  <c r="L158" i="18"/>
  <c r="E158" i="18"/>
  <c r="L157" i="18"/>
  <c r="E157" i="18"/>
  <c r="L156" i="18"/>
  <c r="E156" i="18"/>
  <c r="L155" i="18"/>
  <c r="E155" i="18"/>
  <c r="L154" i="18"/>
  <c r="E154" i="18"/>
  <c r="L153" i="18"/>
  <c r="E153" i="18"/>
  <c r="L152" i="18"/>
  <c r="E152" i="18"/>
  <c r="L151" i="18"/>
  <c r="E151" i="18"/>
  <c r="L150" i="18"/>
  <c r="E150" i="18"/>
  <c r="L149" i="18"/>
  <c r="E149" i="18"/>
  <c r="L148" i="18"/>
  <c r="E148" i="18"/>
  <c r="L147" i="18"/>
  <c r="E147" i="18"/>
  <c r="L146" i="18"/>
  <c r="E146" i="18"/>
  <c r="L145" i="18"/>
  <c r="E145" i="18"/>
  <c r="L144" i="18"/>
  <c r="E144" i="18"/>
  <c r="L143" i="18"/>
  <c r="E143" i="18"/>
  <c r="L142" i="18"/>
  <c r="E142" i="18"/>
  <c r="L141" i="18"/>
  <c r="E141" i="18"/>
  <c r="L140" i="18"/>
  <c r="E140" i="18"/>
  <c r="L139" i="18"/>
  <c r="E139" i="18"/>
  <c r="L138" i="18"/>
  <c r="E138" i="18"/>
  <c r="L137" i="18"/>
  <c r="E137" i="18"/>
  <c r="L136" i="18"/>
  <c r="E136" i="18"/>
  <c r="L135" i="18"/>
  <c r="E135" i="18"/>
  <c r="L134" i="18"/>
  <c r="E134" i="18"/>
  <c r="L133" i="18"/>
  <c r="E133" i="18"/>
  <c r="L132" i="18"/>
  <c r="E132" i="18"/>
  <c r="L131" i="18"/>
  <c r="E131" i="18"/>
  <c r="L130" i="18"/>
  <c r="E130" i="18"/>
  <c r="L129" i="18"/>
  <c r="E129" i="18"/>
  <c r="L128" i="18"/>
  <c r="E128" i="18"/>
  <c r="L127" i="18"/>
  <c r="E127" i="18"/>
  <c r="AU126" i="18"/>
  <c r="L126" i="18"/>
  <c r="E126" i="18"/>
  <c r="AU125" i="18"/>
  <c r="L125" i="18"/>
  <c r="E125" i="18"/>
  <c r="AU124" i="18"/>
  <c r="L124" i="18"/>
  <c r="E124" i="18"/>
  <c r="AU123" i="18"/>
  <c r="L123" i="18"/>
  <c r="E123" i="18"/>
  <c r="AU122" i="18"/>
  <c r="L122" i="18"/>
  <c r="E122" i="18"/>
  <c r="AU121" i="18"/>
  <c r="L121" i="18"/>
  <c r="E121" i="18"/>
  <c r="AU120" i="18"/>
  <c r="L120" i="18"/>
  <c r="E120" i="18"/>
  <c r="AU119" i="18"/>
  <c r="L119" i="18"/>
  <c r="E119" i="18"/>
  <c r="AU118" i="18"/>
  <c r="L118" i="18"/>
  <c r="E118" i="18"/>
  <c r="AU117" i="18"/>
  <c r="L117" i="18"/>
  <c r="E117" i="18"/>
  <c r="AU116" i="18"/>
  <c r="L116" i="18"/>
  <c r="E116" i="18"/>
  <c r="AU115" i="18"/>
  <c r="L115" i="18"/>
  <c r="E115" i="18"/>
  <c r="AU114" i="18"/>
  <c r="L114" i="18"/>
  <c r="E114" i="18"/>
  <c r="AU113" i="18"/>
  <c r="L113" i="18"/>
  <c r="E113" i="18"/>
  <c r="AU112" i="18"/>
  <c r="L112" i="18"/>
  <c r="E112" i="18"/>
  <c r="AU111" i="18"/>
  <c r="L111" i="18"/>
  <c r="E111" i="18"/>
  <c r="AU110" i="18"/>
  <c r="L110" i="18"/>
  <c r="E110" i="18"/>
  <c r="AU109" i="18"/>
  <c r="L109" i="18"/>
  <c r="E109" i="18"/>
  <c r="AU108" i="18"/>
  <c r="L108" i="18"/>
  <c r="E108" i="18"/>
  <c r="AU107" i="18"/>
  <c r="L107" i="18"/>
  <c r="E107" i="18"/>
  <c r="AU106" i="18"/>
  <c r="L106" i="18"/>
  <c r="E106" i="18"/>
  <c r="AU105" i="18"/>
  <c r="L105" i="18"/>
  <c r="E105" i="18"/>
  <c r="AU104" i="18"/>
  <c r="L104" i="18"/>
  <c r="E104" i="18"/>
  <c r="AU103" i="18"/>
  <c r="L103" i="18"/>
  <c r="E103" i="18"/>
  <c r="AU102" i="18"/>
  <c r="L102" i="18"/>
  <c r="E102" i="18"/>
  <c r="AU101" i="18"/>
  <c r="L101" i="18"/>
  <c r="E101" i="18"/>
  <c r="AU100" i="18"/>
  <c r="L100" i="18"/>
  <c r="E100" i="18"/>
  <c r="AU99" i="18"/>
  <c r="L99" i="18"/>
  <c r="E99" i="18"/>
  <c r="AU98" i="18"/>
  <c r="L98" i="18"/>
  <c r="E98" i="18"/>
  <c r="AU97" i="18"/>
  <c r="L97" i="18"/>
  <c r="E97" i="18"/>
  <c r="AU96" i="18"/>
  <c r="L96" i="18"/>
  <c r="E96" i="18"/>
  <c r="AU95" i="18"/>
  <c r="L95" i="18"/>
  <c r="E95" i="18"/>
  <c r="AU94" i="18"/>
  <c r="L94" i="18"/>
  <c r="E94" i="18"/>
  <c r="AU93" i="18"/>
  <c r="L93" i="18"/>
  <c r="E93" i="18"/>
  <c r="AU92" i="18"/>
  <c r="L92" i="18"/>
  <c r="E92" i="18"/>
  <c r="AU91" i="18"/>
  <c r="L91" i="18"/>
  <c r="E91" i="18"/>
  <c r="AU90" i="18"/>
  <c r="L90" i="18"/>
  <c r="E90" i="18"/>
  <c r="AU89" i="18"/>
  <c r="L89" i="18"/>
  <c r="E89" i="18"/>
  <c r="AU88" i="18"/>
  <c r="L88" i="18"/>
  <c r="E88" i="18"/>
  <c r="AU87" i="18"/>
  <c r="L87" i="18"/>
  <c r="E87" i="18"/>
  <c r="AU86" i="18"/>
  <c r="L86" i="18"/>
  <c r="E86" i="18"/>
  <c r="AU85" i="18"/>
  <c r="L85" i="18"/>
  <c r="E85" i="18"/>
  <c r="AU84" i="18"/>
  <c r="L84" i="18"/>
  <c r="E84" i="18"/>
  <c r="AU83" i="18"/>
  <c r="L83" i="18"/>
  <c r="E83" i="18"/>
  <c r="AU82" i="18"/>
  <c r="L82" i="18"/>
  <c r="E82" i="18"/>
  <c r="AU81" i="18"/>
  <c r="L81" i="18"/>
  <c r="E81" i="18"/>
  <c r="AU80" i="18"/>
  <c r="L80" i="18"/>
  <c r="E80" i="18"/>
  <c r="AU79" i="18"/>
  <c r="L79" i="18"/>
  <c r="E79" i="18"/>
  <c r="AU78" i="18"/>
  <c r="L78" i="18"/>
  <c r="E78" i="18"/>
  <c r="AU77" i="18"/>
  <c r="L77" i="18"/>
  <c r="E77" i="18"/>
  <c r="AU76" i="18"/>
  <c r="L76" i="18"/>
  <c r="E76" i="18"/>
  <c r="AU75" i="18"/>
  <c r="L75" i="18"/>
  <c r="E75" i="18"/>
  <c r="AU74" i="18"/>
  <c r="L74" i="18"/>
  <c r="E74" i="18"/>
  <c r="AU73" i="18"/>
  <c r="L73" i="18"/>
  <c r="E73" i="18"/>
  <c r="AU72" i="18"/>
  <c r="L72" i="18"/>
  <c r="E72" i="18"/>
  <c r="AU71" i="18"/>
  <c r="L71" i="18"/>
  <c r="E71" i="18"/>
  <c r="AU70" i="18"/>
  <c r="L70" i="18"/>
  <c r="E70" i="18"/>
  <c r="AU69" i="18"/>
  <c r="L69" i="18"/>
  <c r="E69" i="18"/>
  <c r="AU68" i="18"/>
  <c r="L68" i="18"/>
  <c r="E68" i="18"/>
  <c r="AU67" i="18"/>
  <c r="L67" i="18"/>
  <c r="E67" i="18"/>
  <c r="AU66" i="18"/>
  <c r="L66" i="18"/>
  <c r="E66" i="18"/>
  <c r="AU65" i="18"/>
  <c r="L65" i="18"/>
  <c r="E65" i="18"/>
  <c r="AU64" i="18"/>
  <c r="L64" i="18"/>
  <c r="E64" i="18"/>
  <c r="AU63" i="18"/>
  <c r="L63" i="18"/>
  <c r="E63" i="18"/>
  <c r="AU62" i="18"/>
  <c r="L62" i="18"/>
  <c r="E62" i="18"/>
  <c r="AU61" i="18"/>
  <c r="L61" i="18"/>
  <c r="E61" i="18"/>
  <c r="AU60" i="18"/>
  <c r="L60" i="18"/>
  <c r="E60" i="18"/>
  <c r="AU59" i="18"/>
  <c r="L59" i="18"/>
  <c r="E59" i="18"/>
  <c r="AU58" i="18"/>
  <c r="L58" i="18"/>
  <c r="E58" i="18"/>
  <c r="AU57" i="18"/>
  <c r="L57" i="18"/>
  <c r="E57" i="18"/>
  <c r="AU56" i="18"/>
  <c r="L56" i="18"/>
  <c r="E56" i="18"/>
  <c r="AU55" i="18"/>
  <c r="L55" i="18"/>
  <c r="E55" i="18"/>
  <c r="AU54" i="18"/>
  <c r="L54" i="18"/>
  <c r="E54" i="18"/>
  <c r="AU53" i="18"/>
  <c r="L53" i="18"/>
  <c r="E53" i="18"/>
  <c r="AU52" i="18"/>
  <c r="L52" i="18"/>
  <c r="E52" i="18"/>
  <c r="AU51" i="18"/>
  <c r="L51" i="18"/>
  <c r="E51" i="18"/>
  <c r="AU50" i="18"/>
  <c r="L50" i="18"/>
  <c r="E50" i="18"/>
  <c r="AU49" i="18"/>
  <c r="L49" i="18"/>
  <c r="E49" i="18"/>
  <c r="AU48" i="18"/>
  <c r="L48" i="18"/>
  <c r="E48" i="18"/>
  <c r="AU47" i="18"/>
  <c r="L47" i="18"/>
  <c r="E47" i="18"/>
  <c r="AU46" i="18"/>
  <c r="L46" i="18"/>
  <c r="E46" i="18"/>
  <c r="AU45" i="18"/>
  <c r="L45" i="18"/>
  <c r="E45" i="18"/>
  <c r="AU44" i="18"/>
  <c r="L44" i="18"/>
  <c r="E44" i="18"/>
  <c r="AU43" i="18"/>
  <c r="L43" i="18"/>
  <c r="E43" i="18"/>
  <c r="AU42" i="18"/>
  <c r="L42" i="18"/>
  <c r="E42" i="18"/>
  <c r="AU41" i="18"/>
  <c r="L41" i="18"/>
  <c r="E41" i="18"/>
  <c r="AU40" i="18"/>
  <c r="L40" i="18"/>
  <c r="E40" i="18"/>
  <c r="AU39" i="18"/>
  <c r="L39" i="18"/>
  <c r="E39" i="18"/>
  <c r="AU38" i="18"/>
  <c r="L38" i="18"/>
  <c r="E38" i="18"/>
  <c r="AU37" i="18"/>
  <c r="L37" i="18"/>
  <c r="E37" i="18"/>
  <c r="AU36" i="18"/>
  <c r="L36" i="18"/>
  <c r="E36" i="18"/>
  <c r="AU35" i="18"/>
  <c r="L35" i="18"/>
  <c r="E35" i="18"/>
  <c r="AU34" i="18"/>
  <c r="L34" i="18"/>
  <c r="E34" i="18"/>
  <c r="AU33" i="18"/>
  <c r="L33" i="18"/>
  <c r="E33" i="18"/>
  <c r="AU32" i="18"/>
  <c r="L32" i="18"/>
  <c r="E32" i="18"/>
  <c r="AU31" i="18"/>
  <c r="L31" i="18"/>
  <c r="E31" i="18"/>
  <c r="AU30" i="18"/>
  <c r="L30" i="18"/>
  <c r="E30" i="18"/>
  <c r="AU29" i="18"/>
  <c r="L29" i="18"/>
  <c r="E29" i="18"/>
  <c r="AU28" i="18"/>
  <c r="L28" i="18"/>
  <c r="E28" i="18"/>
  <c r="AU27" i="18"/>
  <c r="L27" i="18"/>
  <c r="E27" i="18"/>
  <c r="AU26" i="18"/>
  <c r="L26" i="18"/>
  <c r="E26" i="18"/>
  <c r="L25" i="18"/>
  <c r="E25" i="18"/>
  <c r="CK26" i="10"/>
  <c r="CN26" i="10"/>
  <c r="CK25" i="10"/>
  <c r="CN25" i="10"/>
  <c r="CK24" i="10"/>
  <c r="CN24" i="10"/>
  <c r="CK23" i="10"/>
  <c r="CN23" i="10"/>
  <c r="CK22" i="10"/>
  <c r="CN22" i="10"/>
  <c r="CK21" i="10"/>
  <c r="CN21" i="10"/>
  <c r="CK20" i="10"/>
  <c r="CN20" i="10"/>
  <c r="CK19" i="10"/>
  <c r="CN19" i="10"/>
  <c r="CK18" i="10"/>
  <c r="CN18" i="10"/>
  <c r="CK16" i="10"/>
  <c r="CN16" i="10"/>
  <c r="CK15" i="10"/>
  <c r="CN15" i="10"/>
  <c r="CK14" i="10"/>
  <c r="CN14" i="10"/>
  <c r="CK13" i="10"/>
  <c r="CN13" i="10"/>
  <c r="CK12" i="10"/>
  <c r="CN12" i="10"/>
  <c r="CK11" i="10"/>
  <c r="CN11" i="10"/>
  <c r="CK10" i="10"/>
  <c r="CN10" i="10"/>
  <c r="CK9" i="10"/>
  <c r="CN9" i="10"/>
  <c r="CK8" i="10"/>
  <c r="CN8" i="10"/>
  <c r="CK7" i="10"/>
  <c r="CN7" i="10"/>
  <c r="CK6" i="10"/>
  <c r="CN6" i="10"/>
  <c r="CK5" i="10"/>
  <c r="CN5" i="10"/>
  <c r="CK4" i="10"/>
  <c r="CN4" i="10"/>
  <c r="CK3" i="10"/>
  <c r="CN3" i="10"/>
  <c r="CM26" i="10"/>
  <c r="CM25" i="10"/>
  <c r="CM24" i="10"/>
  <c r="CM23" i="10"/>
  <c r="CM22" i="10"/>
  <c r="CM21" i="10"/>
  <c r="CM20" i="10"/>
  <c r="CM19" i="10"/>
  <c r="CM18" i="10"/>
  <c r="CM16" i="10"/>
  <c r="CM15" i="10"/>
  <c r="CM14" i="10"/>
  <c r="CM13" i="10"/>
  <c r="CM12" i="10"/>
  <c r="CM11" i="10"/>
  <c r="CM10" i="10"/>
  <c r="CM9" i="10"/>
  <c r="CM8" i="10"/>
  <c r="CM7" i="10"/>
  <c r="CM6" i="10"/>
  <c r="CM5" i="10"/>
  <c r="CM4" i="10"/>
  <c r="CM3" i="10"/>
  <c r="CL26" i="10"/>
  <c r="CL25" i="10"/>
  <c r="CL24" i="10"/>
  <c r="CL23" i="10"/>
  <c r="CL22" i="10"/>
  <c r="CL21" i="10"/>
  <c r="CL20" i="10"/>
  <c r="CL19" i="10"/>
  <c r="CL18" i="10"/>
  <c r="CL16" i="10"/>
  <c r="CL15" i="10"/>
  <c r="CL14" i="10"/>
  <c r="CL13" i="10"/>
  <c r="CL12" i="10"/>
  <c r="CL11" i="10"/>
  <c r="CL10" i="10"/>
  <c r="CL9" i="10"/>
  <c r="CL8" i="10"/>
  <c r="CL7" i="10"/>
  <c r="CL6" i="10"/>
  <c r="CL5" i="10"/>
  <c r="CL4" i="10"/>
  <c r="CL3" i="10"/>
  <c r="BS6802" i="10"/>
  <c r="BS6801" i="10"/>
  <c r="BS6800" i="10"/>
  <c r="BS6799" i="10"/>
  <c r="BS6798" i="10"/>
  <c r="BS6797" i="10"/>
  <c r="BS6796" i="10"/>
  <c r="BS6795" i="10"/>
  <c r="BS6794" i="10"/>
  <c r="BS6793" i="10"/>
  <c r="BS6792" i="10"/>
  <c r="BS6791" i="10"/>
  <c r="BS6790" i="10"/>
  <c r="BS6789" i="10"/>
  <c r="BS6788" i="10"/>
  <c r="BS6787" i="10"/>
  <c r="BS6786" i="10"/>
  <c r="BS6785" i="10"/>
  <c r="BS6784" i="10"/>
  <c r="BS6783" i="10"/>
  <c r="BS6782" i="10"/>
  <c r="BS6781" i="10"/>
  <c r="BS6780" i="10"/>
  <c r="BS6779" i="10"/>
  <c r="BS6778" i="10"/>
  <c r="BS6777" i="10"/>
  <c r="BS6776" i="10"/>
  <c r="BS6775" i="10"/>
  <c r="BS6774" i="10"/>
  <c r="BS6773" i="10"/>
  <c r="BS6772" i="10"/>
  <c r="BS6771" i="10"/>
  <c r="BS6770" i="10"/>
  <c r="BS6769" i="10"/>
  <c r="BS6768" i="10"/>
  <c r="BS6767" i="10"/>
  <c r="BS6766" i="10"/>
  <c r="BS6765" i="10"/>
  <c r="BS6764" i="10"/>
  <c r="BS6763" i="10"/>
  <c r="BS6762" i="10"/>
  <c r="BS6761" i="10"/>
  <c r="BS6760" i="10"/>
  <c r="BS6759" i="10"/>
  <c r="BS6758" i="10"/>
  <c r="BS6757" i="10"/>
  <c r="BS6756" i="10"/>
  <c r="BS6755" i="10"/>
  <c r="BS6754" i="10"/>
  <c r="BS6753" i="10"/>
  <c r="BS6752" i="10"/>
  <c r="BS6751" i="10"/>
  <c r="BS6750" i="10"/>
  <c r="BS6749" i="10"/>
  <c r="BS6748" i="10"/>
  <c r="BS6747" i="10"/>
  <c r="BS6746" i="10"/>
  <c r="BS6745" i="10"/>
  <c r="BS6744" i="10"/>
  <c r="BS6743" i="10"/>
  <c r="BS6742" i="10"/>
  <c r="BS6741" i="10"/>
  <c r="BS6740" i="10"/>
  <c r="BS6739" i="10"/>
  <c r="BS6738" i="10"/>
  <c r="BS6737" i="10"/>
  <c r="BS6736" i="10"/>
  <c r="BS6735" i="10"/>
  <c r="BS6734" i="10"/>
  <c r="BS6733" i="10"/>
  <c r="BS6732" i="10"/>
  <c r="BS6731" i="10"/>
  <c r="BS6730" i="10"/>
  <c r="BS6729" i="10"/>
  <c r="BS6728" i="10"/>
  <c r="BS6727" i="10"/>
  <c r="BS6726" i="10"/>
  <c r="BS6725" i="10"/>
  <c r="BS6724" i="10"/>
  <c r="BS6723" i="10"/>
  <c r="BS6722" i="10"/>
  <c r="BS6721" i="10"/>
  <c r="BS6720" i="10"/>
  <c r="BS6719" i="10"/>
  <c r="BS6718" i="10"/>
  <c r="BS6717" i="10"/>
  <c r="BS6716" i="10"/>
  <c r="BS6715" i="10"/>
  <c r="BS6714" i="10"/>
  <c r="BS6713" i="10"/>
  <c r="BS6712" i="10"/>
  <c r="BS6711" i="10"/>
  <c r="BS6710" i="10"/>
  <c r="BS6709" i="10"/>
  <c r="BS6708" i="10"/>
  <c r="BS6707" i="10"/>
  <c r="BS6706" i="10"/>
  <c r="BS6705" i="10"/>
  <c r="BS6704" i="10"/>
  <c r="BS6703" i="10"/>
  <c r="BS6702" i="10"/>
  <c r="BS6701" i="10"/>
  <c r="BS6700" i="10"/>
  <c r="BS6699" i="10"/>
  <c r="BS6698" i="10"/>
  <c r="BS6697" i="10"/>
  <c r="BS6696" i="10"/>
  <c r="BS6695" i="10"/>
  <c r="BS6694" i="10"/>
  <c r="BS6693" i="10"/>
  <c r="BS6692" i="10"/>
  <c r="BS6691" i="10"/>
  <c r="BS6690" i="10"/>
  <c r="BS6689" i="10"/>
  <c r="BS6688" i="10"/>
  <c r="BS6687" i="10"/>
  <c r="BS6686" i="10"/>
  <c r="BS6685" i="10"/>
  <c r="BS6684" i="10"/>
  <c r="BS6683" i="10"/>
  <c r="BS6682" i="10"/>
  <c r="BS6681" i="10"/>
  <c r="BS6680" i="10"/>
  <c r="BS6679" i="10"/>
  <c r="BS6678" i="10"/>
  <c r="BS6677" i="10"/>
  <c r="BS6676" i="10"/>
  <c r="BS6675" i="10"/>
  <c r="BS6674" i="10"/>
  <c r="BS6673" i="10"/>
  <c r="BS6672" i="10"/>
  <c r="BS6671" i="10"/>
  <c r="BS6670" i="10"/>
  <c r="BS6669" i="10"/>
  <c r="BS6668" i="10"/>
  <c r="BS6667" i="10"/>
  <c r="BS6666" i="10"/>
  <c r="BS6665" i="10"/>
  <c r="BS6664" i="10"/>
  <c r="BS6663" i="10"/>
  <c r="BS6662" i="10"/>
  <c r="BS6661" i="10"/>
  <c r="BS6660" i="10"/>
  <c r="BS6659" i="10"/>
  <c r="BS6658" i="10"/>
  <c r="BS6657" i="10"/>
  <c r="BS6656" i="10"/>
  <c r="BS6655" i="10"/>
  <c r="BS6654" i="10"/>
  <c r="BS6653" i="10"/>
  <c r="BS6652" i="10"/>
  <c r="BS6651" i="10"/>
  <c r="BS6650" i="10"/>
  <c r="BS6649" i="10"/>
  <c r="BS6648" i="10"/>
  <c r="BS6647" i="10"/>
  <c r="BS6646" i="10"/>
  <c r="BS6645" i="10"/>
  <c r="BS6644" i="10"/>
  <c r="BS6643" i="10"/>
  <c r="BS6642" i="10"/>
  <c r="BS6641" i="10"/>
  <c r="BS6640" i="10"/>
  <c r="BS6639" i="10"/>
  <c r="BS6638" i="10"/>
  <c r="BS6637" i="10"/>
  <c r="BS6636" i="10"/>
  <c r="BS6635" i="10"/>
  <c r="BS6634" i="10"/>
  <c r="BS6633" i="10"/>
  <c r="BS6632" i="10"/>
  <c r="BS6631" i="10"/>
  <c r="BS6630" i="10"/>
  <c r="BS6629" i="10"/>
  <c r="BS6628" i="10"/>
  <c r="BS6627" i="10"/>
  <c r="BS6626" i="10"/>
  <c r="BS6625" i="10"/>
  <c r="BS6624" i="10"/>
  <c r="BS6623" i="10"/>
  <c r="BS6622" i="10"/>
  <c r="BS6621" i="10"/>
  <c r="BS6620" i="10"/>
  <c r="BS6619" i="10"/>
  <c r="BS6618" i="10"/>
  <c r="BS6617" i="10"/>
  <c r="BS6616" i="10"/>
  <c r="BS6615" i="10"/>
  <c r="BS6614" i="10"/>
  <c r="BS6613" i="10"/>
  <c r="BS6612" i="10"/>
  <c r="BS6611" i="10"/>
  <c r="BS6610" i="10"/>
  <c r="BS6609" i="10"/>
  <c r="BS6608" i="10"/>
  <c r="BS6607" i="10"/>
  <c r="BS6606" i="10"/>
  <c r="BS6605" i="10"/>
  <c r="BS6604" i="10"/>
  <c r="BS6603" i="10"/>
  <c r="BS6602" i="10"/>
  <c r="BS6601" i="10"/>
  <c r="BS6600" i="10"/>
  <c r="BS6599" i="10"/>
  <c r="BS6598" i="10"/>
  <c r="BS6597" i="10"/>
  <c r="BS6596" i="10"/>
  <c r="BS6595" i="10"/>
  <c r="BS6594" i="10"/>
  <c r="BS6593" i="10"/>
  <c r="BS6592" i="10"/>
  <c r="BS6591" i="10"/>
  <c r="BS6590" i="10"/>
  <c r="BS6589" i="10"/>
  <c r="BS6588" i="10"/>
  <c r="BS6587" i="10"/>
  <c r="BS6586" i="10"/>
  <c r="BS6585" i="10"/>
  <c r="BS6584" i="10"/>
  <c r="BS6583" i="10"/>
  <c r="BS6582" i="10"/>
  <c r="BS6581" i="10"/>
  <c r="BS6580" i="10"/>
  <c r="BS6579" i="10"/>
  <c r="BS6578" i="10"/>
  <c r="BS6577" i="10"/>
  <c r="BS6576" i="10"/>
  <c r="BS6575" i="10"/>
  <c r="BS6574" i="10"/>
  <c r="BS6573" i="10"/>
  <c r="BS6572" i="10"/>
  <c r="BS6571" i="10"/>
  <c r="BS6570" i="10"/>
  <c r="BS6569" i="10"/>
  <c r="BS6568" i="10"/>
  <c r="BS6567" i="10"/>
  <c r="BS6566" i="10"/>
  <c r="BS6565" i="10"/>
  <c r="BS6564" i="10"/>
  <c r="BS6563" i="10"/>
  <c r="BS6562" i="10"/>
  <c r="BS6561" i="10"/>
  <c r="BS6560" i="10"/>
  <c r="BS6559" i="10"/>
  <c r="BS6558" i="10"/>
  <c r="BS6557" i="10"/>
  <c r="BS6556" i="10"/>
  <c r="BS6555" i="10"/>
  <c r="BS6554" i="10"/>
  <c r="BS6553" i="10"/>
  <c r="BS6552" i="10"/>
  <c r="BS6551" i="10"/>
  <c r="BS6550" i="10"/>
  <c r="BS6549" i="10"/>
  <c r="BS6548" i="10"/>
  <c r="BS6547" i="10"/>
  <c r="BS6546" i="10"/>
  <c r="BS6545" i="10"/>
  <c r="BS6544" i="10"/>
  <c r="BS6543" i="10"/>
  <c r="BS6542" i="10"/>
  <c r="BS6541" i="10"/>
  <c r="BS6540" i="10"/>
  <c r="BS6539" i="10"/>
  <c r="BS6538" i="10"/>
  <c r="BS6537" i="10"/>
  <c r="BS6536" i="10"/>
  <c r="BS6535" i="10"/>
  <c r="BS6534" i="10"/>
  <c r="BS6533" i="10"/>
  <c r="BS6532" i="10"/>
  <c r="BS6531" i="10"/>
  <c r="BS6530" i="10"/>
  <c r="BS6529" i="10"/>
  <c r="BS6528" i="10"/>
  <c r="BS6527" i="10"/>
  <c r="BS6526" i="10"/>
  <c r="BS6525" i="10"/>
  <c r="BS6524" i="10"/>
  <c r="BS6523" i="10"/>
  <c r="BS6522" i="10"/>
  <c r="BS6521" i="10"/>
  <c r="BS6520" i="10"/>
  <c r="BS6519" i="10"/>
  <c r="BS6518" i="10"/>
  <c r="BS6517" i="10"/>
  <c r="BS6516" i="10"/>
  <c r="BS6515" i="10"/>
  <c r="BS6514" i="10"/>
  <c r="BS6513" i="10"/>
  <c r="BS6512" i="10"/>
  <c r="BS6511" i="10"/>
  <c r="BS6510" i="10"/>
  <c r="BS6509" i="10"/>
  <c r="BS6508" i="10"/>
  <c r="BS6507" i="10"/>
  <c r="BS6506" i="10"/>
  <c r="BS6505" i="10"/>
  <c r="BS6504" i="10"/>
  <c r="BS6503" i="10"/>
  <c r="BS6502" i="10"/>
  <c r="BS6501" i="10"/>
  <c r="BS6500" i="10"/>
  <c r="BS6499" i="10"/>
  <c r="BS6498" i="10"/>
  <c r="BS6497" i="10"/>
  <c r="BS6496" i="10"/>
  <c r="BS6495" i="10"/>
  <c r="BS6494" i="10"/>
  <c r="BS6493" i="10"/>
  <c r="BS6492" i="10"/>
  <c r="BS6491" i="10"/>
  <c r="BS6490" i="10"/>
  <c r="BS6489" i="10"/>
  <c r="BS6488" i="10"/>
  <c r="BS6487" i="10"/>
  <c r="BS6486" i="10"/>
  <c r="BS6485" i="10"/>
  <c r="BS6484" i="10"/>
  <c r="BS6483" i="10"/>
  <c r="BS6482" i="10"/>
  <c r="BS6481" i="10"/>
  <c r="BS6480" i="10"/>
  <c r="BS6479" i="10"/>
  <c r="BS6478" i="10"/>
  <c r="BS6477" i="10"/>
  <c r="BS6476" i="10"/>
  <c r="BS6475" i="10"/>
  <c r="BS6474" i="10"/>
  <c r="BS6473" i="10"/>
  <c r="BS6472" i="10"/>
  <c r="BS6471" i="10"/>
  <c r="BS6470" i="10"/>
  <c r="BS6469" i="10"/>
  <c r="BS6468" i="10"/>
  <c r="BS6467" i="10"/>
  <c r="BS6466" i="10"/>
  <c r="BS6465" i="10"/>
  <c r="BS6464" i="10"/>
  <c r="BS6463" i="10"/>
  <c r="BS6462" i="10"/>
  <c r="BS6461" i="10"/>
  <c r="BS6460" i="10"/>
  <c r="BS6459" i="10"/>
  <c r="BS6458" i="10"/>
  <c r="BS6457" i="10"/>
  <c r="BS6456" i="10"/>
  <c r="BS6455" i="10"/>
  <c r="BS6454" i="10"/>
  <c r="BS6453" i="10"/>
  <c r="BS6452" i="10"/>
  <c r="BS6451" i="10"/>
  <c r="BS6450" i="10"/>
  <c r="BS6449" i="10"/>
  <c r="BS6448" i="10"/>
  <c r="BS6447" i="10"/>
  <c r="BS6446" i="10"/>
  <c r="BS6445" i="10"/>
  <c r="BS6444" i="10"/>
  <c r="BS6443" i="10"/>
  <c r="BS6442" i="10"/>
  <c r="BS6441" i="10"/>
  <c r="BS6440" i="10"/>
  <c r="BS6439" i="10"/>
  <c r="BS6438" i="10"/>
  <c r="BS6437" i="10"/>
  <c r="BS6436" i="10"/>
  <c r="BS6435" i="10"/>
  <c r="BS6434" i="10"/>
  <c r="BS6433" i="10"/>
  <c r="BS6432" i="10"/>
  <c r="BS6431" i="10"/>
  <c r="BS6430" i="10"/>
  <c r="BS6429" i="10"/>
  <c r="BS6428" i="10"/>
  <c r="BS6427" i="10"/>
  <c r="BS6426" i="10"/>
  <c r="BS6425" i="10"/>
  <c r="BS6424" i="10"/>
  <c r="BS6423" i="10"/>
  <c r="BS6422" i="10"/>
  <c r="BS6421" i="10"/>
  <c r="BS6420" i="10"/>
  <c r="BS6419" i="10"/>
  <c r="BS6418" i="10"/>
  <c r="BS6417" i="10"/>
  <c r="BS6416" i="10"/>
  <c r="BS6415" i="10"/>
  <c r="BS6414" i="10"/>
  <c r="BS6413" i="10"/>
  <c r="BS6412" i="10"/>
  <c r="BS6411" i="10"/>
  <c r="BS6410" i="10"/>
  <c r="BS6409" i="10"/>
  <c r="BS6408" i="10"/>
  <c r="BS6407" i="10"/>
  <c r="BS6406" i="10"/>
  <c r="BS6405" i="10"/>
  <c r="BS6404" i="10"/>
  <c r="BS6403" i="10"/>
  <c r="BS6402" i="10"/>
  <c r="BS6401" i="10"/>
  <c r="BS6400" i="10"/>
  <c r="BS6399" i="10"/>
  <c r="BS6398" i="10"/>
  <c r="BS6397" i="10"/>
  <c r="BS6396" i="10"/>
  <c r="BS6395" i="10"/>
  <c r="BS6394" i="10"/>
  <c r="BS6393" i="10"/>
  <c r="BS6392" i="10"/>
  <c r="BS6391" i="10"/>
  <c r="BS6390" i="10"/>
  <c r="BS6389" i="10"/>
  <c r="BS6388" i="10"/>
  <c r="BS6387" i="10"/>
  <c r="BS6386" i="10"/>
  <c r="BS6385" i="10"/>
  <c r="BS6384" i="10"/>
  <c r="BS6383" i="10"/>
  <c r="BS6382" i="10"/>
  <c r="BS6381" i="10"/>
  <c r="BS6380" i="10"/>
  <c r="BS6379" i="10"/>
  <c r="BS6378" i="10"/>
  <c r="BS6377" i="10"/>
  <c r="BS6376" i="10"/>
  <c r="BS6375" i="10"/>
  <c r="BS6374" i="10"/>
  <c r="BS6373" i="10"/>
  <c r="BS6372" i="10"/>
  <c r="BS6371" i="10"/>
  <c r="BS6370" i="10"/>
  <c r="BS6369" i="10"/>
  <c r="BS6368" i="10"/>
  <c r="BS6367" i="10"/>
  <c r="BS6366" i="10"/>
  <c r="BS6365" i="10"/>
  <c r="BS6364" i="10"/>
  <c r="BS6363" i="10"/>
  <c r="BS6362" i="10"/>
  <c r="BS6361" i="10"/>
  <c r="BS6360" i="10"/>
  <c r="BS6359" i="10"/>
  <c r="BS6358" i="10"/>
  <c r="BS6357" i="10"/>
  <c r="BS6356" i="10"/>
  <c r="BS6355" i="10"/>
  <c r="BS6354" i="10"/>
  <c r="BS6353" i="10"/>
  <c r="BS6352" i="10"/>
  <c r="BS6351" i="10"/>
  <c r="BS6350" i="10"/>
  <c r="BS6349" i="10"/>
  <c r="BS6348" i="10"/>
  <c r="BS6347" i="10"/>
  <c r="BS6346" i="10"/>
  <c r="BS6345" i="10"/>
  <c r="BS6344" i="10"/>
  <c r="BS6343" i="10"/>
  <c r="BS6342" i="10"/>
  <c r="BS6341" i="10"/>
  <c r="BS6340" i="10"/>
  <c r="BS6339" i="10"/>
  <c r="BS6338" i="10"/>
  <c r="BS6337" i="10"/>
  <c r="BS6336" i="10"/>
  <c r="BS6335" i="10"/>
  <c r="BS6334" i="10"/>
  <c r="BS6333" i="10"/>
  <c r="BS6332" i="10"/>
  <c r="BS6331" i="10"/>
  <c r="BS6330" i="10"/>
  <c r="BS6329" i="10"/>
  <c r="BS6328" i="10"/>
  <c r="BS6327" i="10"/>
  <c r="BS6326" i="10"/>
  <c r="BS6325" i="10"/>
  <c r="BS6324" i="10"/>
  <c r="BS6323" i="10"/>
  <c r="BS6322" i="10"/>
  <c r="BS6321" i="10"/>
  <c r="BS6320" i="10"/>
  <c r="BS6319" i="10"/>
  <c r="BS6318" i="10"/>
  <c r="BS6317" i="10"/>
  <c r="BS6316" i="10"/>
  <c r="BS6315" i="10"/>
  <c r="BS6314" i="10"/>
  <c r="BS6313" i="10"/>
  <c r="BS6312" i="10"/>
  <c r="BS6311" i="10"/>
  <c r="BS6310" i="10"/>
  <c r="BS6309" i="10"/>
  <c r="BS6308" i="10"/>
  <c r="BS6307" i="10"/>
  <c r="BS6306" i="10"/>
  <c r="BS6305" i="10"/>
  <c r="BS6304" i="10"/>
  <c r="BS6303" i="10"/>
  <c r="BS6302" i="10"/>
  <c r="BS6301" i="10"/>
  <c r="BS6300" i="10"/>
  <c r="BS6299" i="10"/>
  <c r="BS6298" i="10"/>
  <c r="BS6297" i="10"/>
  <c r="BS6296" i="10"/>
  <c r="BS6295" i="10"/>
  <c r="BS6294" i="10"/>
  <c r="BS6293" i="10"/>
  <c r="BS6292" i="10"/>
  <c r="BS6291" i="10"/>
  <c r="BS6290" i="10"/>
  <c r="BS6289" i="10"/>
  <c r="BS6288" i="10"/>
  <c r="BS6287" i="10"/>
  <c r="BS6286" i="10"/>
  <c r="BS6285" i="10"/>
  <c r="BS6284" i="10"/>
  <c r="BS6283" i="10"/>
  <c r="BS6282" i="10"/>
  <c r="BS6281" i="10"/>
  <c r="BS6280" i="10"/>
  <c r="BS6279" i="10"/>
  <c r="BS6278" i="10"/>
  <c r="BS6277" i="10"/>
  <c r="BS6276" i="10"/>
  <c r="BS6275" i="10"/>
  <c r="BS6274" i="10"/>
  <c r="BS6273" i="10"/>
  <c r="BS6272" i="10"/>
  <c r="BS6271" i="10"/>
  <c r="BS6270" i="10"/>
  <c r="BS6269" i="10"/>
  <c r="BS6268" i="10"/>
  <c r="BS6267" i="10"/>
  <c r="BS6266" i="10"/>
  <c r="BS6265" i="10"/>
  <c r="BS6264" i="10"/>
  <c r="BS6263" i="10"/>
  <c r="BS6262" i="10"/>
  <c r="BS6261" i="10"/>
  <c r="BS6260" i="10"/>
  <c r="BS6259" i="10"/>
  <c r="BS6258" i="10"/>
  <c r="BS6257" i="10"/>
  <c r="BS6256" i="10"/>
  <c r="BS6255" i="10"/>
  <c r="BS6254" i="10"/>
  <c r="BS6253" i="10"/>
  <c r="BS6252" i="10"/>
  <c r="BS6251" i="10"/>
  <c r="BS6250" i="10"/>
  <c r="BS6249" i="10"/>
  <c r="BS6248" i="10"/>
  <c r="BS6247" i="10"/>
  <c r="BS6246" i="10"/>
  <c r="BS6245" i="10"/>
  <c r="BS6244" i="10"/>
  <c r="BS6243" i="10"/>
  <c r="BS6242" i="10"/>
  <c r="BS6241" i="10"/>
  <c r="BS6240" i="10"/>
  <c r="BS6239" i="10"/>
  <c r="BS6238" i="10"/>
  <c r="BS6237" i="10"/>
  <c r="BS6236" i="10"/>
  <c r="BS6235" i="10"/>
  <c r="BS6234" i="10"/>
  <c r="BS6233" i="10"/>
  <c r="BS6232" i="10"/>
  <c r="BS6231" i="10"/>
  <c r="BS6230" i="10"/>
  <c r="BS6229" i="10"/>
  <c r="BS6228" i="10"/>
  <c r="BS6227" i="10"/>
  <c r="BS6226" i="10"/>
  <c r="BS6225" i="10"/>
  <c r="BS6224" i="10"/>
  <c r="BS6223" i="10"/>
  <c r="BS6222" i="10"/>
  <c r="BS6221" i="10"/>
  <c r="BS6220" i="10"/>
  <c r="BS6219" i="10"/>
  <c r="BS6218" i="10"/>
  <c r="BS6217" i="10"/>
  <c r="BS6216" i="10"/>
  <c r="BS6215" i="10"/>
  <c r="BS6214" i="10"/>
  <c r="BS6213" i="10"/>
  <c r="BS6212" i="10"/>
  <c r="BS6211" i="10"/>
  <c r="BS6210" i="10"/>
  <c r="BS6209" i="10"/>
  <c r="BS6208" i="10"/>
  <c r="BS6207" i="10"/>
  <c r="BS6206" i="10"/>
  <c r="BS6205" i="10"/>
  <c r="BS6204" i="10"/>
  <c r="BS6203" i="10"/>
  <c r="BS6202" i="10"/>
  <c r="BS6201" i="10"/>
  <c r="BS6200" i="10"/>
  <c r="BS6199" i="10"/>
  <c r="BS6198" i="10"/>
  <c r="BS6197" i="10"/>
  <c r="BS6196" i="10"/>
  <c r="BS6195" i="10"/>
  <c r="BS6194" i="10"/>
  <c r="BS6193" i="10"/>
  <c r="BS6192" i="10"/>
  <c r="BS6191" i="10"/>
  <c r="BS6190" i="10"/>
  <c r="BS6189" i="10"/>
  <c r="BS6188" i="10"/>
  <c r="BS6187" i="10"/>
  <c r="BS6186" i="10"/>
  <c r="BS6185" i="10"/>
  <c r="BS6184" i="10"/>
  <c r="BS6183" i="10"/>
  <c r="BS6182" i="10"/>
  <c r="BS6181" i="10"/>
  <c r="BS6180" i="10"/>
  <c r="BS6179" i="10"/>
  <c r="BS6178" i="10"/>
  <c r="BS6177" i="10"/>
  <c r="BS6176" i="10"/>
  <c r="BS6175" i="10"/>
  <c r="BS6174" i="10"/>
  <c r="BS6173" i="10"/>
  <c r="BS6172" i="10"/>
  <c r="BS6171" i="10"/>
  <c r="BS6170" i="10"/>
  <c r="BS6169" i="10"/>
  <c r="BS6168" i="10"/>
  <c r="BS6167" i="10"/>
  <c r="BS6166" i="10"/>
  <c r="BS6165" i="10"/>
  <c r="BS6164" i="10"/>
  <c r="BS6163" i="10"/>
  <c r="BS6162" i="10"/>
  <c r="BS6161" i="10"/>
  <c r="BS6160" i="10"/>
  <c r="BS6159" i="10"/>
  <c r="BS6158" i="10"/>
  <c r="BS6157" i="10"/>
  <c r="BS6156" i="10"/>
  <c r="BS6155" i="10"/>
  <c r="BS6154" i="10"/>
  <c r="BS6153" i="10"/>
  <c r="BS6152" i="10"/>
  <c r="BS6151" i="10"/>
  <c r="BS6150" i="10"/>
  <c r="BS6149" i="10"/>
  <c r="BS6148" i="10"/>
  <c r="BS6147" i="10"/>
  <c r="BS6146" i="10"/>
  <c r="BS6145" i="10"/>
  <c r="BS6144" i="10"/>
  <c r="BS6143" i="10"/>
  <c r="BS6142" i="10"/>
  <c r="BS6141" i="10"/>
  <c r="BS6140" i="10"/>
  <c r="BS6139" i="10"/>
  <c r="BS6138" i="10"/>
  <c r="BS6137" i="10"/>
  <c r="BS6136" i="10"/>
  <c r="BS6135" i="10"/>
  <c r="BS6134" i="10"/>
  <c r="BS6133" i="10"/>
  <c r="BS6132" i="10"/>
  <c r="BS6131" i="10"/>
  <c r="BS6130" i="10"/>
  <c r="BS6129" i="10"/>
  <c r="BS6128" i="10"/>
  <c r="BS6127" i="10"/>
  <c r="BS6126" i="10"/>
  <c r="BS6125" i="10"/>
  <c r="BS6124" i="10"/>
  <c r="BS6123" i="10"/>
  <c r="BS6122" i="10"/>
  <c r="BS6121" i="10"/>
  <c r="BS6120" i="10"/>
  <c r="BS6119" i="10"/>
  <c r="BS6118" i="10"/>
  <c r="BS6117" i="10"/>
  <c r="BS6116" i="10"/>
  <c r="BS6115" i="10"/>
  <c r="BS6114" i="10"/>
  <c r="BS6113" i="10"/>
  <c r="BS6112" i="10"/>
  <c r="BS6111" i="10"/>
  <c r="BS6110" i="10"/>
  <c r="BS6109" i="10"/>
  <c r="BS6108" i="10"/>
  <c r="BS6107" i="10"/>
  <c r="BS6106" i="10"/>
  <c r="BS6105" i="10"/>
  <c r="BS6104" i="10"/>
  <c r="BS6103" i="10"/>
  <c r="BS6102" i="10"/>
  <c r="BS6101" i="10"/>
  <c r="BS6100" i="10"/>
  <c r="BS6099" i="10"/>
  <c r="BS6098" i="10"/>
  <c r="BS6097" i="10"/>
  <c r="BS6096" i="10"/>
  <c r="BS6095" i="10"/>
  <c r="BS6094" i="10"/>
  <c r="BS6093" i="10"/>
  <c r="BS6092" i="10"/>
  <c r="BS6091" i="10"/>
  <c r="BS6090" i="10"/>
  <c r="BS6089" i="10"/>
  <c r="BS6088" i="10"/>
  <c r="BS6087" i="10"/>
  <c r="BS6086" i="10"/>
  <c r="BS6085" i="10"/>
  <c r="BS6084" i="10"/>
  <c r="BS6083" i="10"/>
  <c r="BS6082" i="10"/>
  <c r="BS6081" i="10"/>
  <c r="BS6080" i="10"/>
  <c r="BS6079" i="10"/>
  <c r="BS6078" i="10"/>
  <c r="BS6077" i="10"/>
  <c r="BS6076" i="10"/>
  <c r="BS6075" i="10"/>
  <c r="BS6074" i="10"/>
  <c r="BS6073" i="10"/>
  <c r="BS6072" i="10"/>
  <c r="BS6071" i="10"/>
  <c r="BS6070" i="10"/>
  <c r="BS6069" i="10"/>
  <c r="BS6068" i="10"/>
  <c r="BS6067" i="10"/>
  <c r="BS6066" i="10"/>
  <c r="BS6065" i="10"/>
  <c r="BS6064" i="10"/>
  <c r="BS6063" i="10"/>
  <c r="BS6062" i="10"/>
  <c r="BS6061" i="10"/>
  <c r="BS6060" i="10"/>
  <c r="BS6059" i="10"/>
  <c r="BS6058" i="10"/>
  <c r="BS6057" i="10"/>
  <c r="BS6056" i="10"/>
  <c r="BS6055" i="10"/>
  <c r="BS6054" i="10"/>
  <c r="BS6053" i="10"/>
  <c r="BS6052" i="10"/>
  <c r="BS6051" i="10"/>
  <c r="BS6050" i="10"/>
  <c r="BS6049" i="10"/>
  <c r="BS6048" i="10"/>
  <c r="BS6047" i="10"/>
  <c r="BS6046" i="10"/>
  <c r="BS6045" i="10"/>
  <c r="BS6044" i="10"/>
  <c r="BS6043" i="10"/>
  <c r="BS6042" i="10"/>
  <c r="BS6041" i="10"/>
  <c r="BS6040" i="10"/>
  <c r="BS6039" i="10"/>
  <c r="BS6038" i="10"/>
  <c r="BS6037" i="10"/>
  <c r="BS6036" i="10"/>
  <c r="BS6035" i="10"/>
  <c r="BS6034" i="10"/>
  <c r="BS6033" i="10"/>
  <c r="BS6032" i="10"/>
  <c r="BS6031" i="10"/>
  <c r="BS6030" i="10"/>
  <c r="BS6029" i="10"/>
  <c r="BS6028" i="10"/>
  <c r="BS6027" i="10"/>
  <c r="BS6026" i="10"/>
  <c r="BS6025" i="10"/>
  <c r="BS6024" i="10"/>
  <c r="BS6023" i="10"/>
  <c r="BS6022" i="10"/>
  <c r="BS6021" i="10"/>
  <c r="BS6020" i="10"/>
  <c r="BS6019" i="10"/>
  <c r="BS6018" i="10"/>
  <c r="BS6017" i="10"/>
  <c r="BS6016" i="10"/>
  <c r="BS6015" i="10"/>
  <c r="BS6014" i="10"/>
  <c r="BS6013" i="10"/>
  <c r="BS6012" i="10"/>
  <c r="BS6011" i="10"/>
  <c r="BS6010" i="10"/>
  <c r="BS6009" i="10"/>
  <c r="BS6008" i="10"/>
  <c r="BS6007" i="10"/>
  <c r="BS6006" i="10"/>
  <c r="BS6005" i="10"/>
  <c r="BS6004" i="10"/>
  <c r="BS6003" i="10"/>
  <c r="BS6002" i="10"/>
  <c r="BS6001" i="10"/>
  <c r="BS6000" i="10"/>
  <c r="BS5999" i="10"/>
  <c r="BS5998" i="10"/>
  <c r="BS5997" i="10"/>
  <c r="BS5996" i="10"/>
  <c r="BS5995" i="10"/>
  <c r="BS5994" i="10"/>
  <c r="BS5993" i="10"/>
  <c r="BS5992" i="10"/>
  <c r="BS5991" i="10"/>
  <c r="BS5990" i="10"/>
  <c r="BS5989" i="10"/>
  <c r="BS5988" i="10"/>
  <c r="BS5987" i="10"/>
  <c r="BS5986" i="10"/>
  <c r="BS5985" i="10"/>
  <c r="BS5984" i="10"/>
  <c r="BS5983" i="10"/>
  <c r="BS5982" i="10"/>
  <c r="BS5981" i="10"/>
  <c r="BS5980" i="10"/>
  <c r="BS5979" i="10"/>
  <c r="BS5978" i="10"/>
  <c r="BS5977" i="10"/>
  <c r="BS5976" i="10"/>
  <c r="BS5975" i="10"/>
  <c r="BS5974" i="10"/>
  <c r="BS5973" i="10"/>
  <c r="BS5972" i="10"/>
  <c r="BS5971" i="10"/>
  <c r="BS5970" i="10"/>
  <c r="BS5969" i="10"/>
  <c r="BS5968" i="10"/>
  <c r="BS5967" i="10"/>
  <c r="BS5966" i="10"/>
  <c r="BS5965" i="10"/>
  <c r="BS5964" i="10"/>
  <c r="BS5963" i="10"/>
  <c r="BS5962" i="10"/>
  <c r="BS5961" i="10"/>
  <c r="BS5960" i="10"/>
  <c r="BS5959" i="10"/>
  <c r="BS5958" i="10"/>
  <c r="BS5957" i="10"/>
  <c r="BS5956" i="10"/>
  <c r="BS5955" i="10"/>
  <c r="BS5954" i="10"/>
  <c r="BS5953" i="10"/>
  <c r="BS5952" i="10"/>
  <c r="BS5951" i="10"/>
  <c r="BS5950" i="10"/>
  <c r="BS5949" i="10"/>
  <c r="BS5948" i="10"/>
  <c r="BS5947" i="10"/>
  <c r="BS5946" i="10"/>
  <c r="BS5945" i="10"/>
  <c r="BS5944" i="10"/>
  <c r="BS5943" i="10"/>
  <c r="BS5942" i="10"/>
  <c r="BS5941" i="10"/>
  <c r="BS5940" i="10"/>
  <c r="BS5939" i="10"/>
  <c r="BS5938" i="10"/>
  <c r="BS5937" i="10"/>
  <c r="BS5936" i="10"/>
  <c r="BS5935" i="10"/>
  <c r="BS5934" i="10"/>
  <c r="BS5933" i="10"/>
  <c r="BS5932" i="10"/>
  <c r="BS5931" i="10"/>
  <c r="BS5930" i="10"/>
  <c r="BS5929" i="10"/>
  <c r="BS5928" i="10"/>
  <c r="BS5927" i="10"/>
  <c r="BS5926" i="10"/>
  <c r="BS5925" i="10"/>
  <c r="BS5924" i="10"/>
  <c r="BS5923" i="10"/>
  <c r="BS5922" i="10"/>
  <c r="BS5921" i="10"/>
  <c r="BS5920" i="10"/>
  <c r="BS5919" i="10"/>
  <c r="BS5918" i="10"/>
  <c r="BS5917" i="10"/>
  <c r="BS5916" i="10"/>
  <c r="BS5915" i="10"/>
  <c r="BS5914" i="10"/>
  <c r="BS5913" i="10"/>
  <c r="BS5912" i="10"/>
  <c r="BS5911" i="10"/>
  <c r="BS5910" i="10"/>
  <c r="BS5909" i="10"/>
  <c r="BS5908" i="10"/>
  <c r="BS5907" i="10"/>
  <c r="BS5906" i="10"/>
  <c r="BS5905" i="10"/>
  <c r="BS5904" i="10"/>
  <c r="BS5903" i="10"/>
  <c r="BS5902" i="10"/>
  <c r="BS5901" i="10"/>
  <c r="BS5900" i="10"/>
  <c r="BS5899" i="10"/>
  <c r="BS5898" i="10"/>
  <c r="BS5897" i="10"/>
  <c r="BS5896" i="10"/>
  <c r="BS5895" i="10"/>
  <c r="BS5894" i="10"/>
  <c r="BS5893" i="10"/>
  <c r="BS5892" i="10"/>
  <c r="BS5891" i="10"/>
  <c r="BS5890" i="10"/>
  <c r="BS5889" i="10"/>
  <c r="BS5888" i="10"/>
  <c r="BS5887" i="10"/>
  <c r="BS5886" i="10"/>
  <c r="BS5885" i="10"/>
  <c r="BS5884" i="10"/>
  <c r="BS5883" i="10"/>
  <c r="BS5882" i="10"/>
  <c r="BS5881" i="10"/>
  <c r="BS5880" i="10"/>
  <c r="BS5879" i="10"/>
  <c r="BS5878" i="10"/>
  <c r="BS5877" i="10"/>
  <c r="BS5876" i="10"/>
  <c r="BS5875" i="10"/>
  <c r="BS5874" i="10"/>
  <c r="BS5873" i="10"/>
  <c r="BS5872" i="10"/>
  <c r="BS5871" i="10"/>
  <c r="BS5870" i="10"/>
  <c r="BS5869" i="10"/>
  <c r="BS5868" i="10"/>
  <c r="BS5867" i="10"/>
  <c r="BS5866" i="10"/>
  <c r="BS5865" i="10"/>
  <c r="BS5864" i="10"/>
  <c r="BS5863" i="10"/>
  <c r="BS5862" i="10"/>
  <c r="BS5861" i="10"/>
  <c r="BS5860" i="10"/>
  <c r="BS5859" i="10"/>
  <c r="BS5858" i="10"/>
  <c r="BS5857" i="10"/>
  <c r="BS5856" i="10"/>
  <c r="BS5855" i="10"/>
  <c r="BS5854" i="10"/>
  <c r="BS5853" i="10"/>
  <c r="BS5852" i="10"/>
  <c r="BS5851" i="10"/>
  <c r="BS5850" i="10"/>
  <c r="BS5849" i="10"/>
  <c r="BS5848" i="10"/>
  <c r="BS5847" i="10"/>
  <c r="BS5846" i="10"/>
  <c r="BS5845" i="10"/>
  <c r="BS5844" i="10"/>
  <c r="BS5843" i="10"/>
  <c r="BS5842" i="10"/>
  <c r="BS5841" i="10"/>
  <c r="BS5840" i="10"/>
  <c r="BS5839" i="10"/>
  <c r="BS5838" i="10"/>
  <c r="BS5837" i="10"/>
  <c r="BS5836" i="10"/>
  <c r="BS5835" i="10"/>
  <c r="BS5834" i="10"/>
  <c r="BS5833" i="10"/>
  <c r="BS5832" i="10"/>
  <c r="BS5831" i="10"/>
  <c r="BS5830" i="10"/>
  <c r="BS5829" i="10"/>
  <c r="BS5828" i="10"/>
  <c r="BS5827" i="10"/>
  <c r="BS5826" i="10"/>
  <c r="BS5825" i="10"/>
  <c r="BS5824" i="10"/>
  <c r="BS5823" i="10"/>
  <c r="BS5822" i="10"/>
  <c r="BS5821" i="10"/>
  <c r="BS5820" i="10"/>
  <c r="BS5819" i="10"/>
  <c r="BS5818" i="10"/>
  <c r="BS5817" i="10"/>
  <c r="BS5816" i="10"/>
  <c r="BS5815" i="10"/>
  <c r="BS5814" i="10"/>
  <c r="BS5813" i="10"/>
  <c r="BS5812" i="10"/>
  <c r="BS5811" i="10"/>
  <c r="BS5810" i="10"/>
  <c r="BS5809" i="10"/>
  <c r="BS5808" i="10"/>
  <c r="BS5807" i="10"/>
  <c r="BS5806" i="10"/>
  <c r="BS5805" i="10"/>
  <c r="BS5804" i="10"/>
  <c r="BS5803" i="10"/>
  <c r="BS5802" i="10"/>
  <c r="BS5801" i="10"/>
  <c r="BS5800" i="10"/>
  <c r="BS5799" i="10"/>
  <c r="BS5798" i="10"/>
  <c r="BS5797" i="10"/>
  <c r="BS5796" i="10"/>
  <c r="BS5795" i="10"/>
  <c r="BS5794" i="10"/>
  <c r="BS5793" i="10"/>
  <c r="BS5792" i="10"/>
  <c r="BS5791" i="10"/>
  <c r="BS5790" i="10"/>
  <c r="BS5789" i="10"/>
  <c r="BS5788" i="10"/>
  <c r="BS5787" i="10"/>
  <c r="BS5786" i="10"/>
  <c r="BS5785" i="10"/>
  <c r="BS5784" i="10"/>
  <c r="BS5783" i="10"/>
  <c r="BS5782" i="10"/>
  <c r="BS5781" i="10"/>
  <c r="BS5780" i="10"/>
  <c r="BS5779" i="10"/>
  <c r="BS5778" i="10"/>
  <c r="BS5777" i="10"/>
  <c r="BS5776" i="10"/>
  <c r="BS5775" i="10"/>
  <c r="BS5774" i="10"/>
  <c r="BS5773" i="10"/>
  <c r="BS5772" i="10"/>
  <c r="BS5771" i="10"/>
  <c r="BS5770" i="10"/>
  <c r="BS5769" i="10"/>
  <c r="BS5768" i="10"/>
  <c r="BS5767" i="10"/>
  <c r="BS5766" i="10"/>
  <c r="BS5765" i="10"/>
  <c r="BS5764" i="10"/>
  <c r="BS5763" i="10"/>
  <c r="BS5762" i="10"/>
  <c r="BS5761" i="10"/>
  <c r="BS5760" i="10"/>
  <c r="BS5759" i="10"/>
  <c r="BS5758" i="10"/>
  <c r="BS5757" i="10"/>
  <c r="BS5756" i="10"/>
  <c r="BS5755" i="10"/>
  <c r="BS5754" i="10"/>
  <c r="BS5753" i="10"/>
  <c r="BS5752" i="10"/>
  <c r="BS5751" i="10"/>
  <c r="BS5750" i="10"/>
  <c r="BS5749" i="10"/>
  <c r="BS5748" i="10"/>
  <c r="BS5747" i="10"/>
  <c r="BS5746" i="10"/>
  <c r="BS5745" i="10"/>
  <c r="BS5744" i="10"/>
  <c r="BS5743" i="10"/>
  <c r="BS5742" i="10"/>
  <c r="BS5741" i="10"/>
  <c r="BS5740" i="10"/>
  <c r="BS5739" i="10"/>
  <c r="BS5738" i="10"/>
  <c r="BS5737" i="10"/>
  <c r="BS5736" i="10"/>
  <c r="BS5735" i="10"/>
  <c r="BS5734" i="10"/>
  <c r="BS5733" i="10"/>
  <c r="BS5732" i="10"/>
  <c r="BS5731" i="10"/>
  <c r="BS5730" i="10"/>
  <c r="BS5729" i="10"/>
  <c r="BS5728" i="10"/>
  <c r="BS5727" i="10"/>
  <c r="BS5726" i="10"/>
  <c r="BS5725" i="10"/>
  <c r="BS5724" i="10"/>
  <c r="BS5723" i="10"/>
  <c r="BS5722" i="10"/>
  <c r="BS5721" i="10"/>
  <c r="BS5720" i="10"/>
  <c r="BS5719" i="10"/>
  <c r="BS5718" i="10"/>
  <c r="BS5717" i="10"/>
  <c r="BS5716" i="10"/>
  <c r="BS5715" i="10"/>
  <c r="BS5714" i="10"/>
  <c r="BS5713" i="10"/>
  <c r="BS5712" i="10"/>
  <c r="BS5711" i="10"/>
  <c r="BS5710" i="10"/>
  <c r="BS5709" i="10"/>
  <c r="BS5708" i="10"/>
  <c r="BS5707" i="10"/>
  <c r="BS5706" i="10"/>
  <c r="BS5705" i="10"/>
  <c r="BS5704" i="10"/>
  <c r="BS5703" i="10"/>
  <c r="BS5702" i="10"/>
  <c r="BS5701" i="10"/>
  <c r="BS5700" i="10"/>
  <c r="BS5699" i="10"/>
  <c r="BS5698" i="10"/>
  <c r="BS5697" i="10"/>
  <c r="BS5696" i="10"/>
  <c r="BS5695" i="10"/>
  <c r="BS5694" i="10"/>
  <c r="BS5693" i="10"/>
  <c r="BS5692" i="10"/>
  <c r="BS5691" i="10"/>
  <c r="BS5690" i="10"/>
  <c r="BS5689" i="10"/>
  <c r="BS5688" i="10"/>
  <c r="BS5687" i="10"/>
  <c r="BS5686" i="10"/>
  <c r="BS5685" i="10"/>
  <c r="BS5684" i="10"/>
  <c r="BS5683" i="10"/>
  <c r="BS5682" i="10"/>
  <c r="BS5681" i="10"/>
  <c r="BS5680" i="10"/>
  <c r="BS5679" i="10"/>
  <c r="BS5678" i="10"/>
  <c r="BS5677" i="10"/>
  <c r="BS5676" i="10"/>
  <c r="BS5675" i="10"/>
  <c r="BS5674" i="10"/>
  <c r="BS5673" i="10"/>
  <c r="BS5672" i="10"/>
  <c r="BS5671" i="10"/>
  <c r="BS5670" i="10"/>
  <c r="BS5669" i="10"/>
  <c r="BS5668" i="10"/>
  <c r="BS5667" i="10"/>
  <c r="BS5666" i="10"/>
  <c r="BS5665" i="10"/>
  <c r="BS5664" i="10"/>
  <c r="BS5663" i="10"/>
  <c r="BS5662" i="10"/>
  <c r="BS5661" i="10"/>
  <c r="BS5660" i="10"/>
  <c r="BS5659" i="10"/>
  <c r="BS5658" i="10"/>
  <c r="BS5657" i="10"/>
  <c r="BS5656" i="10"/>
  <c r="BS5655" i="10"/>
  <c r="BS5654" i="10"/>
  <c r="BS5653" i="10"/>
  <c r="BS5652" i="10"/>
  <c r="BS5651" i="10"/>
  <c r="BS5650" i="10"/>
  <c r="BS5649" i="10"/>
  <c r="BS5648" i="10"/>
  <c r="BS5647" i="10"/>
  <c r="BS5646" i="10"/>
  <c r="BS5645" i="10"/>
  <c r="BS5644" i="10"/>
  <c r="BS5643" i="10"/>
  <c r="BS5642" i="10"/>
  <c r="BS5641" i="10"/>
  <c r="BS5640" i="10"/>
  <c r="BS5639" i="10"/>
  <c r="BS5638" i="10"/>
  <c r="BS5637" i="10"/>
  <c r="BS5636" i="10"/>
  <c r="BS5635" i="10"/>
  <c r="BS5634" i="10"/>
  <c r="BS5633" i="10"/>
  <c r="BS5632" i="10"/>
  <c r="BS5631" i="10"/>
  <c r="BS5630" i="10"/>
  <c r="BS5629" i="10"/>
  <c r="BS5628" i="10"/>
  <c r="BS5627" i="10"/>
  <c r="BS5626" i="10"/>
  <c r="BS5625" i="10"/>
  <c r="BS5624" i="10"/>
  <c r="BS5623" i="10"/>
  <c r="BS5622" i="10"/>
  <c r="BS5621" i="10"/>
  <c r="BS5620" i="10"/>
  <c r="BS5619" i="10"/>
  <c r="BS5618" i="10"/>
  <c r="BS5617" i="10"/>
  <c r="BS5616" i="10"/>
  <c r="BS5615" i="10"/>
  <c r="BS5614" i="10"/>
  <c r="BS5613" i="10"/>
  <c r="BS5612" i="10"/>
  <c r="BS5611" i="10"/>
  <c r="BS5610" i="10"/>
  <c r="BS5609" i="10"/>
  <c r="BS5608" i="10"/>
  <c r="BS5607" i="10"/>
  <c r="BS5606" i="10"/>
  <c r="BS5605" i="10"/>
  <c r="BS5604" i="10"/>
  <c r="BS5603" i="10"/>
  <c r="BS5602" i="10"/>
  <c r="BS5601" i="10"/>
  <c r="BS5600" i="10"/>
  <c r="BS5599" i="10"/>
  <c r="BS5598" i="10"/>
  <c r="BS5597" i="10"/>
  <c r="BS5596" i="10"/>
  <c r="BS5595" i="10"/>
  <c r="BS5594" i="10"/>
  <c r="BS5593" i="10"/>
  <c r="BS5592" i="10"/>
  <c r="BS5591" i="10"/>
  <c r="BS5590" i="10"/>
  <c r="BS5589" i="10"/>
  <c r="BS5588" i="10"/>
  <c r="BS5587" i="10"/>
  <c r="BS5586" i="10"/>
  <c r="BS5585" i="10"/>
  <c r="BS5584" i="10"/>
  <c r="BS5583" i="10"/>
  <c r="BS5582" i="10"/>
  <c r="BS5581" i="10"/>
  <c r="BS5580" i="10"/>
  <c r="BS5579" i="10"/>
  <c r="BS5578" i="10"/>
  <c r="BS5577" i="10"/>
  <c r="BS5576" i="10"/>
  <c r="BS5575" i="10"/>
  <c r="BS5574" i="10"/>
  <c r="BS5573" i="10"/>
  <c r="BS5572" i="10"/>
  <c r="BS5571" i="10"/>
  <c r="BS5570" i="10"/>
  <c r="BS5569" i="10"/>
  <c r="BS5568" i="10"/>
  <c r="BS5567" i="10"/>
  <c r="BS5566" i="10"/>
  <c r="BS5565" i="10"/>
  <c r="BS5564" i="10"/>
  <c r="BS5563" i="10"/>
  <c r="BS5562" i="10"/>
  <c r="BS5561" i="10"/>
  <c r="BS5560" i="10"/>
  <c r="BS5559" i="10"/>
  <c r="BS5558" i="10"/>
  <c r="BS5557" i="10"/>
  <c r="BS5556" i="10"/>
  <c r="BS5555" i="10"/>
  <c r="BS5554" i="10"/>
  <c r="BS5553" i="10"/>
  <c r="BS5552" i="10"/>
  <c r="BS5551" i="10"/>
  <c r="BS5550" i="10"/>
  <c r="BS5549" i="10"/>
  <c r="BS5548" i="10"/>
  <c r="BS5547" i="10"/>
  <c r="BS5546" i="10"/>
  <c r="BS5545" i="10"/>
  <c r="BS5544" i="10"/>
  <c r="BS5543" i="10"/>
  <c r="BS5542" i="10"/>
  <c r="BS5541" i="10"/>
  <c r="BS5540" i="10"/>
  <c r="BS5539" i="10"/>
  <c r="BS5538" i="10"/>
  <c r="BS5537" i="10"/>
  <c r="BS5536" i="10"/>
  <c r="BS5535" i="10"/>
  <c r="BS5534" i="10"/>
  <c r="BS5533" i="10"/>
  <c r="BS5532" i="10"/>
  <c r="BS5531" i="10"/>
  <c r="BS5530" i="10"/>
  <c r="BS5529" i="10"/>
  <c r="BS5528" i="10"/>
  <c r="BS5527" i="10"/>
  <c r="BS5526" i="10"/>
  <c r="BS5525" i="10"/>
  <c r="BS5524" i="10"/>
  <c r="BS5523" i="10"/>
  <c r="BS5522" i="10"/>
  <c r="BS5521" i="10"/>
  <c r="BS5520" i="10"/>
  <c r="BS5519" i="10"/>
  <c r="BS5518" i="10"/>
  <c r="BS5517" i="10"/>
  <c r="BS5516" i="10"/>
  <c r="BS5515" i="10"/>
  <c r="BS5514" i="10"/>
  <c r="BS5513" i="10"/>
  <c r="BS5512" i="10"/>
  <c r="BS5511" i="10"/>
  <c r="BS5510" i="10"/>
  <c r="BS5509" i="10"/>
  <c r="BS5508" i="10"/>
  <c r="BS5507" i="10"/>
  <c r="BS5506" i="10"/>
  <c r="BS5505" i="10"/>
  <c r="BS5504" i="10"/>
  <c r="BS5503" i="10"/>
  <c r="BS5502" i="10"/>
  <c r="BS5501" i="10"/>
  <c r="BS5500" i="10"/>
  <c r="BS5499" i="10"/>
  <c r="BS5498" i="10"/>
  <c r="BS5497" i="10"/>
  <c r="BS5496" i="10"/>
  <c r="BS5495" i="10"/>
  <c r="BS5494" i="10"/>
  <c r="BS5493" i="10"/>
  <c r="BS5492" i="10"/>
  <c r="BS5491" i="10"/>
  <c r="BS5490" i="10"/>
  <c r="BS5489" i="10"/>
  <c r="BS5488" i="10"/>
  <c r="BS5487" i="10"/>
  <c r="BS5486" i="10"/>
  <c r="BS5485" i="10"/>
  <c r="BS5484" i="10"/>
  <c r="BS5483" i="10"/>
  <c r="BS5482" i="10"/>
  <c r="BS5481" i="10"/>
  <c r="BS5480" i="10"/>
  <c r="BS5479" i="10"/>
  <c r="BS5478" i="10"/>
  <c r="BS5477" i="10"/>
  <c r="BS5476" i="10"/>
  <c r="BS5475" i="10"/>
  <c r="BS5474" i="10"/>
  <c r="BS5473" i="10"/>
  <c r="BS5472" i="10"/>
  <c r="BS5471" i="10"/>
  <c r="BS5470" i="10"/>
  <c r="BS5469" i="10"/>
  <c r="BS5468" i="10"/>
  <c r="BS5467" i="10"/>
  <c r="BS5466" i="10"/>
  <c r="BS5465" i="10"/>
  <c r="BS5464" i="10"/>
  <c r="BS5463" i="10"/>
  <c r="BS5462" i="10"/>
  <c r="BS5461" i="10"/>
  <c r="BS5460" i="10"/>
  <c r="BS5459" i="10"/>
  <c r="BS5458" i="10"/>
  <c r="BS5457" i="10"/>
  <c r="BS5456" i="10"/>
  <c r="BS5455" i="10"/>
  <c r="BS5454" i="10"/>
  <c r="BS5453" i="10"/>
  <c r="BS5452" i="10"/>
  <c r="BS5451" i="10"/>
  <c r="BS5450" i="10"/>
  <c r="BS5449" i="10"/>
  <c r="BS5448" i="10"/>
  <c r="BS5447" i="10"/>
  <c r="BS5446" i="10"/>
  <c r="BS5445" i="10"/>
  <c r="BS5444" i="10"/>
  <c r="BS5443" i="10"/>
  <c r="BS5442" i="10"/>
  <c r="BS5441" i="10"/>
  <c r="BS5440" i="10"/>
  <c r="BS5439" i="10"/>
  <c r="BS5438" i="10"/>
  <c r="BS5437" i="10"/>
  <c r="BS5436" i="10"/>
  <c r="BS5435" i="10"/>
  <c r="BS5434" i="10"/>
  <c r="BS5433" i="10"/>
  <c r="BS5432" i="10"/>
  <c r="BS5431" i="10"/>
  <c r="BS5430" i="10"/>
  <c r="BS5429" i="10"/>
  <c r="BS5428" i="10"/>
  <c r="BS5427" i="10"/>
  <c r="BS5426" i="10"/>
  <c r="BS5425" i="10"/>
  <c r="BS5424" i="10"/>
  <c r="BS5423" i="10"/>
  <c r="BS5422" i="10"/>
  <c r="BS5421" i="10"/>
  <c r="BS5420" i="10"/>
  <c r="BS5419" i="10"/>
  <c r="BS5418" i="10"/>
  <c r="BS5417" i="10"/>
  <c r="BS5416" i="10"/>
  <c r="BS5415" i="10"/>
  <c r="BS5414" i="10"/>
  <c r="BS5413" i="10"/>
  <c r="BS5412" i="10"/>
  <c r="BS5411" i="10"/>
  <c r="BS5410" i="10"/>
  <c r="BS5409" i="10"/>
  <c r="BS5408" i="10"/>
  <c r="BS5407" i="10"/>
  <c r="BS5406" i="10"/>
  <c r="BS5405" i="10"/>
  <c r="BS5404" i="10"/>
  <c r="BS5403" i="10"/>
  <c r="BS5402" i="10"/>
  <c r="BS5401" i="10"/>
  <c r="BS5400" i="10"/>
  <c r="BS5399" i="10"/>
  <c r="BS5398" i="10"/>
  <c r="BS5397" i="10"/>
  <c r="BS5396" i="10"/>
  <c r="BS5395" i="10"/>
  <c r="BS5394" i="10"/>
  <c r="BS5393" i="10"/>
  <c r="BS5392" i="10"/>
  <c r="BS5391" i="10"/>
  <c r="BS5390" i="10"/>
  <c r="BS5389" i="10"/>
  <c r="BS5388" i="10"/>
  <c r="BS5387" i="10"/>
  <c r="BS5386" i="10"/>
  <c r="BS5385" i="10"/>
  <c r="BS5384" i="10"/>
  <c r="BS5383" i="10"/>
  <c r="BS5382" i="10"/>
  <c r="BS5381" i="10"/>
  <c r="BS5380" i="10"/>
  <c r="BS5379" i="10"/>
  <c r="BS5378" i="10"/>
  <c r="BS5377" i="10"/>
  <c r="BS5376" i="10"/>
  <c r="BS5375" i="10"/>
  <c r="BS5374" i="10"/>
  <c r="BS5373" i="10"/>
  <c r="BS5372" i="10"/>
  <c r="BS5371" i="10"/>
  <c r="BS5370" i="10"/>
  <c r="BS5369" i="10"/>
  <c r="BS5368" i="10"/>
  <c r="BS5367" i="10"/>
  <c r="BS5366" i="10"/>
  <c r="BS5365" i="10"/>
  <c r="BS5364" i="10"/>
  <c r="BS5363" i="10"/>
  <c r="BS5362" i="10"/>
  <c r="BS5361" i="10"/>
  <c r="BS5360" i="10"/>
  <c r="BS5359" i="10"/>
  <c r="BS5358" i="10"/>
  <c r="BS5357" i="10"/>
  <c r="BS5356" i="10"/>
  <c r="BS5355" i="10"/>
  <c r="BS5354" i="10"/>
  <c r="BS5353" i="10"/>
  <c r="BS5352" i="10"/>
  <c r="BS5351" i="10"/>
  <c r="BS5350" i="10"/>
  <c r="BS5349" i="10"/>
  <c r="BS5348" i="10"/>
  <c r="BS5347" i="10"/>
  <c r="BS5346" i="10"/>
  <c r="BS5345" i="10"/>
  <c r="BS5344" i="10"/>
  <c r="BS5343" i="10"/>
  <c r="BS5342" i="10"/>
  <c r="BS5341" i="10"/>
  <c r="BS5340" i="10"/>
  <c r="BS5339" i="10"/>
  <c r="BS5338" i="10"/>
  <c r="BS5337" i="10"/>
  <c r="BS5336" i="10"/>
  <c r="BS5335" i="10"/>
  <c r="BS5334" i="10"/>
  <c r="BS5333" i="10"/>
  <c r="BS5332" i="10"/>
  <c r="BS5331" i="10"/>
  <c r="BS5330" i="10"/>
  <c r="BS5329" i="10"/>
  <c r="BS5328" i="10"/>
  <c r="BS5327" i="10"/>
  <c r="BS5326" i="10"/>
  <c r="BS5325" i="10"/>
  <c r="BS5324" i="10"/>
  <c r="BS5323" i="10"/>
  <c r="BS5322" i="10"/>
  <c r="BS5321" i="10"/>
  <c r="BS5320" i="10"/>
  <c r="BS5319" i="10"/>
  <c r="BS5318" i="10"/>
  <c r="BS5317" i="10"/>
  <c r="BS5316" i="10"/>
  <c r="BS5315" i="10"/>
  <c r="BS5314" i="10"/>
  <c r="BS5313" i="10"/>
  <c r="BS5312" i="10"/>
  <c r="BS5311" i="10"/>
  <c r="BS5310" i="10"/>
  <c r="BS5309" i="10"/>
  <c r="BS5308" i="10"/>
  <c r="BS5307" i="10"/>
  <c r="BS5306" i="10"/>
  <c r="BS5305" i="10"/>
  <c r="BS5304" i="10"/>
  <c r="BS5303" i="10"/>
  <c r="BS5302" i="10"/>
  <c r="BS5301" i="10"/>
  <c r="BS5300" i="10"/>
  <c r="BS5299" i="10"/>
  <c r="BS5298" i="10"/>
  <c r="BS5297" i="10"/>
  <c r="BS5296" i="10"/>
  <c r="BS5295" i="10"/>
  <c r="BS5294" i="10"/>
  <c r="BS5293" i="10"/>
  <c r="BS5292" i="10"/>
  <c r="BS5291" i="10"/>
  <c r="BS5290" i="10"/>
  <c r="BS5289" i="10"/>
  <c r="BS5288" i="10"/>
  <c r="BS5287" i="10"/>
  <c r="BS5286" i="10"/>
  <c r="BS5285" i="10"/>
  <c r="BS5284" i="10"/>
  <c r="BS5283" i="10"/>
  <c r="BS5282" i="10"/>
  <c r="BS5281" i="10"/>
  <c r="BS5280" i="10"/>
  <c r="BS5279" i="10"/>
  <c r="BS5278" i="10"/>
  <c r="BS5277" i="10"/>
  <c r="BS5276" i="10"/>
  <c r="BS5275" i="10"/>
  <c r="BS5274" i="10"/>
  <c r="BS5273" i="10"/>
  <c r="BS5272" i="10"/>
  <c r="BS5271" i="10"/>
  <c r="BS5270" i="10"/>
  <c r="BS5269" i="10"/>
  <c r="BS5268" i="10"/>
  <c r="BS5267" i="10"/>
  <c r="BS5266" i="10"/>
  <c r="BS5265" i="10"/>
  <c r="BS5264" i="10"/>
  <c r="BS5263" i="10"/>
  <c r="BS5262" i="10"/>
  <c r="BS5261" i="10"/>
  <c r="BS5260" i="10"/>
  <c r="BS5259" i="10"/>
  <c r="BS5258" i="10"/>
  <c r="BS5257" i="10"/>
  <c r="BS5256" i="10"/>
  <c r="BS5255" i="10"/>
  <c r="BS5254" i="10"/>
  <c r="BS5253" i="10"/>
  <c r="BS5252" i="10"/>
  <c r="BS5251" i="10"/>
  <c r="BS5250" i="10"/>
  <c r="BS5249" i="10"/>
  <c r="BS5248" i="10"/>
  <c r="BS5247" i="10"/>
  <c r="BS5246" i="10"/>
  <c r="BS5245" i="10"/>
  <c r="BS5244" i="10"/>
  <c r="BS5243" i="10"/>
  <c r="BS5242" i="10"/>
  <c r="BS5241" i="10"/>
  <c r="BS5240" i="10"/>
  <c r="BS5239" i="10"/>
  <c r="BS5238" i="10"/>
  <c r="BS5237" i="10"/>
  <c r="BS5236" i="10"/>
  <c r="BS5235" i="10"/>
  <c r="BS5234" i="10"/>
  <c r="BS5233" i="10"/>
  <c r="BS5232" i="10"/>
  <c r="BS5231" i="10"/>
  <c r="BS5230" i="10"/>
  <c r="BS5229" i="10"/>
  <c r="BS5228" i="10"/>
  <c r="BS5227" i="10"/>
  <c r="BS5226" i="10"/>
  <c r="BS5225" i="10"/>
  <c r="BS5224" i="10"/>
  <c r="BS5223" i="10"/>
  <c r="BS5222" i="10"/>
  <c r="BS5221" i="10"/>
  <c r="BS5220" i="10"/>
  <c r="BS5219" i="10"/>
  <c r="BS5218" i="10"/>
  <c r="BS5217" i="10"/>
  <c r="BS5216" i="10"/>
  <c r="BS5215" i="10"/>
  <c r="BS5214" i="10"/>
  <c r="BS5213" i="10"/>
  <c r="BS5212" i="10"/>
  <c r="BS5211" i="10"/>
  <c r="BS5210" i="10"/>
  <c r="BS5209" i="10"/>
  <c r="BS5208" i="10"/>
  <c r="BS5207" i="10"/>
  <c r="BS5206" i="10"/>
  <c r="BS5205" i="10"/>
  <c r="BS5204" i="10"/>
  <c r="BS5203" i="10"/>
  <c r="BS5202" i="10"/>
  <c r="BS5201" i="10"/>
  <c r="BS5200" i="10"/>
  <c r="BS5199" i="10"/>
  <c r="BS5198" i="10"/>
  <c r="BS5197" i="10"/>
  <c r="BS5196" i="10"/>
  <c r="BS5195" i="10"/>
  <c r="BS5194" i="10"/>
  <c r="BS5193" i="10"/>
  <c r="BS5192" i="10"/>
  <c r="BS5191" i="10"/>
  <c r="BS5190" i="10"/>
  <c r="BS5189" i="10"/>
  <c r="BS5188" i="10"/>
  <c r="BS5187" i="10"/>
  <c r="BS5186" i="10"/>
  <c r="BS5185" i="10"/>
  <c r="BS5184" i="10"/>
  <c r="BS5183" i="10"/>
  <c r="BS5182" i="10"/>
  <c r="BS5181" i="10"/>
  <c r="BS5180" i="10"/>
  <c r="BS5179" i="10"/>
  <c r="BS5178" i="10"/>
  <c r="BS5177" i="10"/>
  <c r="BS5176" i="10"/>
  <c r="BS5175" i="10"/>
  <c r="BS5174" i="10"/>
  <c r="BS5173" i="10"/>
  <c r="BS5172" i="10"/>
  <c r="BS5171" i="10"/>
  <c r="BS5170" i="10"/>
  <c r="BS5169" i="10"/>
  <c r="BS5168" i="10"/>
  <c r="BS5167" i="10"/>
  <c r="BS5166" i="10"/>
  <c r="BS5165" i="10"/>
  <c r="BS5164" i="10"/>
  <c r="BS5163" i="10"/>
  <c r="BS5162" i="10"/>
  <c r="BS5161" i="10"/>
  <c r="BS5160" i="10"/>
  <c r="BS5159" i="10"/>
  <c r="BS5158" i="10"/>
  <c r="BS5157" i="10"/>
  <c r="BS5156" i="10"/>
  <c r="BS5155" i="10"/>
  <c r="BS5154" i="10"/>
  <c r="BS5153" i="10"/>
  <c r="BS5152" i="10"/>
  <c r="BS5151" i="10"/>
  <c r="BS5150" i="10"/>
  <c r="BS5149" i="10"/>
  <c r="BS5148" i="10"/>
  <c r="BS5147" i="10"/>
  <c r="BS5146" i="10"/>
  <c r="BS5145" i="10"/>
  <c r="BS5144" i="10"/>
  <c r="BS5143" i="10"/>
  <c r="BS5142" i="10"/>
  <c r="BS5141" i="10"/>
  <c r="BS5140" i="10"/>
  <c r="BS5139" i="10"/>
  <c r="BS5138" i="10"/>
  <c r="BS5137" i="10"/>
  <c r="BS5136" i="10"/>
  <c r="BS5135" i="10"/>
  <c r="BS5134" i="10"/>
  <c r="BS5133" i="10"/>
  <c r="BS5132" i="10"/>
  <c r="BS5131" i="10"/>
  <c r="BS5130" i="10"/>
  <c r="BS5129" i="10"/>
  <c r="BS5128" i="10"/>
  <c r="BS5127" i="10"/>
  <c r="BS5126" i="10"/>
  <c r="BS5125" i="10"/>
  <c r="BS5124" i="10"/>
  <c r="BS5123" i="10"/>
  <c r="BS5122" i="10"/>
  <c r="BS5121" i="10"/>
  <c r="BS5120" i="10"/>
  <c r="BS5119" i="10"/>
  <c r="BS5118" i="10"/>
  <c r="BS5117" i="10"/>
  <c r="BS5116" i="10"/>
  <c r="BS5115" i="10"/>
  <c r="BS5114" i="10"/>
  <c r="BS5113" i="10"/>
  <c r="BS5112" i="10"/>
  <c r="BS5111" i="10"/>
  <c r="BS5110" i="10"/>
  <c r="BS5109" i="10"/>
  <c r="BS5108" i="10"/>
  <c r="BS5107" i="10"/>
  <c r="BS5106" i="10"/>
  <c r="BS5105" i="10"/>
  <c r="BS5104" i="10"/>
  <c r="BS5103" i="10"/>
  <c r="BS5102" i="10"/>
  <c r="BS5101" i="10"/>
  <c r="BS5100" i="10"/>
  <c r="BS5099" i="10"/>
  <c r="BS5098" i="10"/>
  <c r="BS5097" i="10"/>
  <c r="BS5096" i="10"/>
  <c r="BS5095" i="10"/>
  <c r="BS5094" i="10"/>
  <c r="BS5093" i="10"/>
  <c r="BS5092" i="10"/>
  <c r="BS5091" i="10"/>
  <c r="BS5090" i="10"/>
  <c r="BS5089" i="10"/>
  <c r="BS5088" i="10"/>
  <c r="BS5087" i="10"/>
  <c r="BS5086" i="10"/>
  <c r="BS5085" i="10"/>
  <c r="BS5084" i="10"/>
  <c r="BS5083" i="10"/>
  <c r="BS5082" i="10"/>
  <c r="BS5081" i="10"/>
  <c r="BS5080" i="10"/>
  <c r="BS5079" i="10"/>
  <c r="BS5078" i="10"/>
  <c r="BS5077" i="10"/>
  <c r="BS5076" i="10"/>
  <c r="BS5075" i="10"/>
  <c r="BS5074" i="10"/>
  <c r="BS5073" i="10"/>
  <c r="BS5072" i="10"/>
  <c r="BS5071" i="10"/>
  <c r="BS5070" i="10"/>
  <c r="BS5069" i="10"/>
  <c r="BS5068" i="10"/>
  <c r="BS5067" i="10"/>
  <c r="BS5066" i="10"/>
  <c r="BS5065" i="10"/>
  <c r="BS5064" i="10"/>
  <c r="BS5063" i="10"/>
  <c r="BS5062" i="10"/>
  <c r="BS5061" i="10"/>
  <c r="BS5060" i="10"/>
  <c r="BS5059" i="10"/>
  <c r="BS5058" i="10"/>
  <c r="BS5057" i="10"/>
  <c r="BS5056" i="10"/>
  <c r="BS5055" i="10"/>
  <c r="BS5054" i="10"/>
  <c r="BS5053" i="10"/>
  <c r="BS5052" i="10"/>
  <c r="BS5051" i="10"/>
  <c r="BS5050" i="10"/>
  <c r="BS5049" i="10"/>
  <c r="BS5048" i="10"/>
  <c r="BS5047" i="10"/>
  <c r="BS5046" i="10"/>
  <c r="BS5045" i="10"/>
  <c r="BS5044" i="10"/>
  <c r="BS5043" i="10"/>
  <c r="BS5042" i="10"/>
  <c r="BS5041" i="10"/>
  <c r="BS5040" i="10"/>
  <c r="BS5039" i="10"/>
  <c r="BS5038" i="10"/>
  <c r="BS5037" i="10"/>
  <c r="BS5036" i="10"/>
  <c r="BS5035" i="10"/>
  <c r="BS5034" i="10"/>
  <c r="BS5033" i="10"/>
  <c r="BS5032" i="10"/>
  <c r="BS5031" i="10"/>
  <c r="BS5030" i="10"/>
  <c r="BS5029" i="10"/>
  <c r="BS5028" i="10"/>
  <c r="BS5027" i="10"/>
  <c r="BS5026" i="10"/>
  <c r="BS5025" i="10"/>
  <c r="BS5024" i="10"/>
  <c r="BS5023" i="10"/>
  <c r="BS5022" i="10"/>
  <c r="BS5021" i="10"/>
  <c r="BS5020" i="10"/>
  <c r="BS5019" i="10"/>
  <c r="BS5018" i="10"/>
  <c r="BS5017" i="10"/>
  <c r="BS5016" i="10"/>
  <c r="BS5015" i="10"/>
  <c r="BS5014" i="10"/>
  <c r="BS5013" i="10"/>
  <c r="BS5012" i="10"/>
  <c r="BS5011" i="10"/>
  <c r="BS5010" i="10"/>
  <c r="BS5009" i="10"/>
  <c r="BS5008" i="10"/>
  <c r="BS5007" i="10"/>
  <c r="BS5006" i="10"/>
  <c r="BS5005" i="10"/>
  <c r="BS5004" i="10"/>
  <c r="BS5003" i="10"/>
  <c r="BS5002" i="10"/>
  <c r="BS5001" i="10"/>
  <c r="BS5000" i="10"/>
  <c r="BS4999" i="10"/>
  <c r="BS4998" i="10"/>
  <c r="BS4997" i="10"/>
  <c r="BS4996" i="10"/>
  <c r="BS4995" i="10"/>
  <c r="BS4994" i="10"/>
  <c r="BS4993" i="10"/>
  <c r="BS4992" i="10"/>
  <c r="BS4991" i="10"/>
  <c r="BS4990" i="10"/>
  <c r="BS4989" i="10"/>
  <c r="BS4988" i="10"/>
  <c r="BS4987" i="10"/>
  <c r="BS4986" i="10"/>
  <c r="BS4985" i="10"/>
  <c r="BS4984" i="10"/>
  <c r="BS4983" i="10"/>
  <c r="BS4982" i="10"/>
  <c r="BS4981" i="10"/>
  <c r="BS4980" i="10"/>
  <c r="BS4979" i="10"/>
  <c r="BS4978" i="10"/>
  <c r="BS4977" i="10"/>
  <c r="BS4976" i="10"/>
  <c r="BS4975" i="10"/>
  <c r="BS4974" i="10"/>
  <c r="BS4973" i="10"/>
  <c r="BS4972" i="10"/>
  <c r="BS4971" i="10"/>
  <c r="BS4970" i="10"/>
  <c r="BS4969" i="10"/>
  <c r="BS4968" i="10"/>
  <c r="BS4967" i="10"/>
  <c r="BS4966" i="10"/>
  <c r="BS4965" i="10"/>
  <c r="BS4964" i="10"/>
  <c r="BS4963" i="10"/>
  <c r="BS4962" i="10"/>
  <c r="BS4961" i="10"/>
  <c r="BS4960" i="10"/>
  <c r="BS4959" i="10"/>
  <c r="BS4958" i="10"/>
  <c r="BS4957" i="10"/>
  <c r="BS4956" i="10"/>
  <c r="BS4955" i="10"/>
  <c r="BS4954" i="10"/>
  <c r="BS4953" i="10"/>
  <c r="BS4952" i="10"/>
  <c r="BS4951" i="10"/>
  <c r="BS4950" i="10"/>
  <c r="BS4949" i="10"/>
  <c r="BS4948" i="10"/>
  <c r="BS4947" i="10"/>
  <c r="BS4946" i="10"/>
  <c r="BS4945" i="10"/>
  <c r="BS4944" i="10"/>
  <c r="BS4943" i="10"/>
  <c r="BS4942" i="10"/>
  <c r="BS4941" i="10"/>
  <c r="BS4940" i="10"/>
  <c r="BS4939" i="10"/>
  <c r="BS4938" i="10"/>
  <c r="BS4937" i="10"/>
  <c r="BS4936" i="10"/>
  <c r="BS4935" i="10"/>
  <c r="BS4934" i="10"/>
  <c r="BS4933" i="10"/>
  <c r="BS4932" i="10"/>
  <c r="BS4931" i="10"/>
  <c r="BS4930" i="10"/>
  <c r="BS4929" i="10"/>
  <c r="BS4928" i="10"/>
  <c r="BS4927" i="10"/>
  <c r="BS4926" i="10"/>
  <c r="BS4925" i="10"/>
  <c r="BS4924" i="10"/>
  <c r="BS4923" i="10"/>
  <c r="BS4922" i="10"/>
  <c r="BS4921" i="10"/>
  <c r="BS4920" i="10"/>
  <c r="BS4919" i="10"/>
  <c r="BS4918" i="10"/>
  <c r="BS4917" i="10"/>
  <c r="BS4916" i="10"/>
  <c r="BS4915" i="10"/>
  <c r="BS4914" i="10"/>
  <c r="BS4913" i="10"/>
  <c r="BS4912" i="10"/>
  <c r="BS4911" i="10"/>
  <c r="BS4910" i="10"/>
  <c r="BS4909" i="10"/>
  <c r="BS4908" i="10"/>
  <c r="BS4907" i="10"/>
  <c r="BS4906" i="10"/>
  <c r="BS4905" i="10"/>
  <c r="BS4904" i="10"/>
  <c r="BS4903" i="10"/>
  <c r="BS4902" i="10"/>
  <c r="BS4901" i="10"/>
  <c r="BS4900" i="10"/>
  <c r="BS4899" i="10"/>
  <c r="BS4898" i="10"/>
  <c r="BS4897" i="10"/>
  <c r="BS4896" i="10"/>
  <c r="BS4895" i="10"/>
  <c r="BS4894" i="10"/>
  <c r="BS4893" i="10"/>
  <c r="BS4892" i="10"/>
  <c r="BS4891" i="10"/>
  <c r="BS4890" i="10"/>
  <c r="BS4889" i="10"/>
  <c r="BS4888" i="10"/>
  <c r="BS4887" i="10"/>
  <c r="BS4886" i="10"/>
  <c r="BS4885" i="10"/>
  <c r="BS4884" i="10"/>
  <c r="BS4883" i="10"/>
  <c r="BS4882" i="10"/>
  <c r="BS4881" i="10"/>
  <c r="BS4880" i="10"/>
  <c r="BS4879" i="10"/>
  <c r="BS4878" i="10"/>
  <c r="BS4877" i="10"/>
  <c r="BS4876" i="10"/>
  <c r="BS4875" i="10"/>
  <c r="BS4874" i="10"/>
  <c r="BS4873" i="10"/>
  <c r="BS4872" i="10"/>
  <c r="BS4871" i="10"/>
  <c r="BS4870" i="10"/>
  <c r="BS4869" i="10"/>
  <c r="BS4868" i="10"/>
  <c r="BS4867" i="10"/>
  <c r="BS4866" i="10"/>
  <c r="BS4865" i="10"/>
  <c r="BS4864" i="10"/>
  <c r="BS4863" i="10"/>
  <c r="BS4862" i="10"/>
  <c r="BS4861" i="10"/>
  <c r="BS4860" i="10"/>
  <c r="BS4859" i="10"/>
  <c r="BS4858" i="10"/>
  <c r="BS4857" i="10"/>
  <c r="BS4856" i="10"/>
  <c r="BS4855" i="10"/>
  <c r="BS4854" i="10"/>
  <c r="BS4853" i="10"/>
  <c r="BS4852" i="10"/>
  <c r="BS4851" i="10"/>
  <c r="BS4850" i="10"/>
  <c r="BS4849" i="10"/>
  <c r="BS4848" i="10"/>
  <c r="BS4847" i="10"/>
  <c r="BS4846" i="10"/>
  <c r="BS4845" i="10"/>
  <c r="BS4844" i="10"/>
  <c r="BS4843" i="10"/>
  <c r="BS4842" i="10"/>
  <c r="BS4841" i="10"/>
  <c r="BS4840" i="10"/>
  <c r="BS4839" i="10"/>
  <c r="BS4838" i="10"/>
  <c r="BS4837" i="10"/>
  <c r="BS4836" i="10"/>
  <c r="BS4835" i="10"/>
  <c r="BS4834" i="10"/>
  <c r="BS4833" i="10"/>
  <c r="BS4832" i="10"/>
  <c r="BS4831" i="10"/>
  <c r="BS4830" i="10"/>
  <c r="BS4829" i="10"/>
  <c r="BS4828" i="10"/>
  <c r="BS4827" i="10"/>
  <c r="BS4826" i="10"/>
  <c r="BS4825" i="10"/>
  <c r="BS4824" i="10"/>
  <c r="BS4823" i="10"/>
  <c r="BS4822" i="10"/>
  <c r="BS4821" i="10"/>
  <c r="BS4820" i="10"/>
  <c r="BS4819" i="10"/>
  <c r="BS4818" i="10"/>
  <c r="BS4817" i="10"/>
  <c r="BS4816" i="10"/>
  <c r="BS4815" i="10"/>
  <c r="BS4814" i="10"/>
  <c r="BS4813" i="10"/>
  <c r="BS4812" i="10"/>
  <c r="BS4811" i="10"/>
  <c r="BS4810" i="10"/>
  <c r="BS4809" i="10"/>
  <c r="BS4808" i="10"/>
  <c r="BS4807" i="10"/>
  <c r="BS4806" i="10"/>
  <c r="BS4805" i="10"/>
  <c r="BS4804" i="10"/>
  <c r="BS4803" i="10"/>
  <c r="BS4802" i="10"/>
  <c r="BS4801" i="10"/>
  <c r="BS4800" i="10"/>
  <c r="BS4799" i="10"/>
  <c r="BS4798" i="10"/>
  <c r="BS4797" i="10"/>
  <c r="BS4796" i="10"/>
  <c r="BS4795" i="10"/>
  <c r="BS4794" i="10"/>
  <c r="BS4793" i="10"/>
  <c r="BS4792" i="10"/>
  <c r="BS4791" i="10"/>
  <c r="BS4790" i="10"/>
  <c r="BS4789" i="10"/>
  <c r="BS4788" i="10"/>
  <c r="BS4787" i="10"/>
  <c r="BS4786" i="10"/>
  <c r="BS4785" i="10"/>
  <c r="BS4784" i="10"/>
  <c r="BS4783" i="10"/>
  <c r="BS4782" i="10"/>
  <c r="BS4781" i="10"/>
  <c r="BS4780" i="10"/>
  <c r="BS4779" i="10"/>
  <c r="BS4778" i="10"/>
  <c r="BS4777" i="10"/>
  <c r="BS4776" i="10"/>
  <c r="BS4775" i="10"/>
  <c r="BS4774" i="10"/>
  <c r="BS4773" i="10"/>
  <c r="BS4772" i="10"/>
  <c r="BS4771" i="10"/>
  <c r="BS4770" i="10"/>
  <c r="BS4769" i="10"/>
  <c r="BS4768" i="10"/>
  <c r="BS4767" i="10"/>
  <c r="BS4766" i="10"/>
  <c r="BS4765" i="10"/>
  <c r="BS4764" i="10"/>
  <c r="BS4763" i="10"/>
  <c r="BS4762" i="10"/>
  <c r="BS4761" i="10"/>
  <c r="BS4760" i="10"/>
  <c r="BS4759" i="10"/>
  <c r="BS4758" i="10"/>
  <c r="BS4757" i="10"/>
  <c r="BS4756" i="10"/>
  <c r="BS4755" i="10"/>
  <c r="BS4754" i="10"/>
  <c r="BS4753" i="10"/>
  <c r="BS4752" i="10"/>
  <c r="BS4751" i="10"/>
  <c r="BS4750" i="10"/>
  <c r="BS4749" i="10"/>
  <c r="BS4748" i="10"/>
  <c r="BS4747" i="10"/>
  <c r="BS4746" i="10"/>
  <c r="BS4745" i="10"/>
  <c r="BS4744" i="10"/>
  <c r="BS4743" i="10"/>
  <c r="BS4742" i="10"/>
  <c r="BS4741" i="10"/>
  <c r="BS4740" i="10"/>
  <c r="BS4739" i="10"/>
  <c r="BS4738" i="10"/>
  <c r="BS4737" i="10"/>
  <c r="BS4736" i="10"/>
  <c r="BS4735" i="10"/>
  <c r="BS4734" i="10"/>
  <c r="BS4733" i="10"/>
  <c r="BS4732" i="10"/>
  <c r="BS4731" i="10"/>
  <c r="BS4730" i="10"/>
  <c r="BS4729" i="10"/>
  <c r="BS4728" i="10"/>
  <c r="BS4727" i="10"/>
  <c r="BS4726" i="10"/>
  <c r="BS4725" i="10"/>
  <c r="BS4724" i="10"/>
  <c r="BS4723" i="10"/>
  <c r="BS4722" i="10"/>
  <c r="BS4721" i="10"/>
  <c r="BS4720" i="10"/>
  <c r="BS4719" i="10"/>
  <c r="BS4718" i="10"/>
  <c r="BS4717" i="10"/>
  <c r="BS4716" i="10"/>
  <c r="BS4715" i="10"/>
  <c r="BS4714" i="10"/>
  <c r="BS4713" i="10"/>
  <c r="BS4712" i="10"/>
  <c r="BS4711" i="10"/>
  <c r="BS4710" i="10"/>
  <c r="BS4709" i="10"/>
  <c r="BS4708" i="10"/>
  <c r="BS4707" i="10"/>
  <c r="BS4706" i="10"/>
  <c r="BS4705" i="10"/>
  <c r="BS4704" i="10"/>
  <c r="BS4703" i="10"/>
  <c r="BS4702" i="10"/>
  <c r="BS4701" i="10"/>
  <c r="BS4700" i="10"/>
  <c r="BS4699" i="10"/>
  <c r="BS4698" i="10"/>
  <c r="BS4697" i="10"/>
  <c r="BS4696" i="10"/>
  <c r="BS4695" i="10"/>
  <c r="BS4694" i="10"/>
  <c r="BS4693" i="10"/>
  <c r="BS4692" i="10"/>
  <c r="BS4691" i="10"/>
  <c r="BS4690" i="10"/>
  <c r="BS4689" i="10"/>
  <c r="BS4688" i="10"/>
  <c r="BS4687" i="10"/>
  <c r="BS4686" i="10"/>
  <c r="BS4685" i="10"/>
  <c r="BS4684" i="10"/>
  <c r="BS4683" i="10"/>
  <c r="BS4682" i="10"/>
  <c r="BS4681" i="10"/>
  <c r="BS4680" i="10"/>
  <c r="BS4679" i="10"/>
  <c r="BS4678" i="10"/>
  <c r="BS4677" i="10"/>
  <c r="BS4676" i="10"/>
  <c r="BS4675" i="10"/>
  <c r="BS4674" i="10"/>
  <c r="BS4673" i="10"/>
  <c r="BS4672" i="10"/>
  <c r="BS4671" i="10"/>
  <c r="BS4670" i="10"/>
  <c r="BS4669" i="10"/>
  <c r="BS4668" i="10"/>
  <c r="BS4667" i="10"/>
  <c r="BS4666" i="10"/>
  <c r="BS4665" i="10"/>
  <c r="BS4664" i="10"/>
  <c r="BS4663" i="10"/>
  <c r="BS4662" i="10"/>
  <c r="BS4661" i="10"/>
  <c r="BS4660" i="10"/>
  <c r="BS4659" i="10"/>
  <c r="BS4658" i="10"/>
  <c r="BS4657" i="10"/>
  <c r="BS4656" i="10"/>
  <c r="BS4655" i="10"/>
  <c r="BS4654" i="10"/>
  <c r="BS4653" i="10"/>
  <c r="BS4652" i="10"/>
  <c r="BS4651" i="10"/>
  <c r="BS4650" i="10"/>
  <c r="BS4649" i="10"/>
  <c r="BS4648" i="10"/>
  <c r="BS4647" i="10"/>
  <c r="BS4646" i="10"/>
  <c r="BS4645" i="10"/>
  <c r="BS4644" i="10"/>
  <c r="BS4643" i="10"/>
  <c r="BS4642" i="10"/>
  <c r="BS4641" i="10"/>
  <c r="BS4640" i="10"/>
  <c r="BS4639" i="10"/>
  <c r="BS4638" i="10"/>
  <c r="BS4637" i="10"/>
  <c r="BS4636" i="10"/>
  <c r="BS4635" i="10"/>
  <c r="BS4634" i="10"/>
  <c r="BS4633" i="10"/>
  <c r="BS4632" i="10"/>
  <c r="BS4631" i="10"/>
  <c r="BS4630" i="10"/>
  <c r="BS4629" i="10"/>
  <c r="BS4628" i="10"/>
  <c r="BS4627" i="10"/>
  <c r="BS4626" i="10"/>
  <c r="BS4625" i="10"/>
  <c r="BS4624" i="10"/>
  <c r="BS4623" i="10"/>
  <c r="BS4622" i="10"/>
  <c r="BS4621" i="10"/>
  <c r="BS4620" i="10"/>
  <c r="BS4619" i="10"/>
  <c r="BS4618" i="10"/>
  <c r="BS4617" i="10"/>
  <c r="BS4616" i="10"/>
  <c r="BS4615" i="10"/>
  <c r="BS4614" i="10"/>
  <c r="BS4613" i="10"/>
  <c r="BS4612" i="10"/>
  <c r="BS4611" i="10"/>
  <c r="BS4610" i="10"/>
  <c r="BS4609" i="10"/>
  <c r="BS4608" i="10"/>
  <c r="BS4607" i="10"/>
  <c r="BS4606" i="10"/>
  <c r="BS4605" i="10"/>
  <c r="BS4604" i="10"/>
  <c r="BS4603" i="10"/>
  <c r="BS4602" i="10"/>
  <c r="BS4601" i="10"/>
  <c r="BS4600" i="10"/>
  <c r="BS4599" i="10"/>
  <c r="BS4598" i="10"/>
  <c r="BS4597" i="10"/>
  <c r="BS4596" i="10"/>
  <c r="BS4595" i="10"/>
  <c r="BS4594" i="10"/>
  <c r="BS4593" i="10"/>
  <c r="BS4592" i="10"/>
  <c r="BS4591" i="10"/>
  <c r="BS4590" i="10"/>
  <c r="BS4589" i="10"/>
  <c r="BS4588" i="10"/>
  <c r="BS4587" i="10"/>
  <c r="BS4586" i="10"/>
  <c r="BS4585" i="10"/>
  <c r="BS4584" i="10"/>
  <c r="BS4583" i="10"/>
  <c r="BS4582" i="10"/>
  <c r="BS4581" i="10"/>
  <c r="BS4580" i="10"/>
  <c r="BS4579" i="10"/>
  <c r="BS4578" i="10"/>
  <c r="BS4577" i="10"/>
  <c r="BS4576" i="10"/>
  <c r="BS4575" i="10"/>
  <c r="BS4574" i="10"/>
  <c r="BS4573" i="10"/>
  <c r="BS4572" i="10"/>
  <c r="BS4571" i="10"/>
  <c r="BS4570" i="10"/>
  <c r="BS4569" i="10"/>
  <c r="BS4568" i="10"/>
  <c r="BS4567" i="10"/>
  <c r="BS4566" i="10"/>
  <c r="BS4565" i="10"/>
  <c r="BS4564" i="10"/>
  <c r="BS4563" i="10"/>
  <c r="BS4562" i="10"/>
  <c r="BS4561" i="10"/>
  <c r="BS4560" i="10"/>
  <c r="BS4559" i="10"/>
  <c r="BS4558" i="10"/>
  <c r="BS4557" i="10"/>
  <c r="BS4556" i="10"/>
  <c r="BS4555" i="10"/>
  <c r="BS4554" i="10"/>
  <c r="BS4553" i="10"/>
  <c r="BS4552" i="10"/>
  <c r="BS4551" i="10"/>
  <c r="BS4550" i="10"/>
  <c r="BS4549" i="10"/>
  <c r="BS4548" i="10"/>
  <c r="BS4547" i="10"/>
  <c r="BS4546" i="10"/>
  <c r="BS4545" i="10"/>
  <c r="BS4544" i="10"/>
  <c r="BS4543" i="10"/>
  <c r="BS4542" i="10"/>
  <c r="BS4541" i="10"/>
  <c r="BS4540" i="10"/>
  <c r="BS4539" i="10"/>
  <c r="BS4538" i="10"/>
  <c r="BS4537" i="10"/>
  <c r="BS4536" i="10"/>
  <c r="BS4535" i="10"/>
  <c r="BS4534" i="10"/>
  <c r="BS4533" i="10"/>
  <c r="BS4532" i="10"/>
  <c r="BS4531" i="10"/>
  <c r="BS4530" i="10"/>
  <c r="BS4529" i="10"/>
  <c r="BS4528" i="10"/>
  <c r="BS4527" i="10"/>
  <c r="BS4526" i="10"/>
  <c r="BS4525" i="10"/>
  <c r="BS4524" i="10"/>
  <c r="BS4523" i="10"/>
  <c r="BS4522" i="10"/>
  <c r="BS4521" i="10"/>
  <c r="BS4520" i="10"/>
  <c r="BS4519" i="10"/>
  <c r="BS4518" i="10"/>
  <c r="BS4517" i="10"/>
  <c r="BS4516" i="10"/>
  <c r="BS4515" i="10"/>
  <c r="BS4514" i="10"/>
  <c r="BS4513" i="10"/>
  <c r="BS4512" i="10"/>
  <c r="BS4511" i="10"/>
  <c r="BS4510" i="10"/>
  <c r="BS4509" i="10"/>
  <c r="BS4508" i="10"/>
  <c r="BS4507" i="10"/>
  <c r="BS4506" i="10"/>
  <c r="BS4505" i="10"/>
  <c r="BS4504" i="10"/>
  <c r="BS4503" i="10"/>
  <c r="BS4502" i="10"/>
  <c r="BS4501" i="10"/>
  <c r="BS4500" i="10"/>
  <c r="BS4499" i="10"/>
  <c r="BS4498" i="10"/>
  <c r="BS4497" i="10"/>
  <c r="BS4496" i="10"/>
  <c r="BS4495" i="10"/>
  <c r="BS4494" i="10"/>
  <c r="BS4493" i="10"/>
  <c r="BS4492" i="10"/>
  <c r="BS4491" i="10"/>
  <c r="BS4490" i="10"/>
  <c r="BS4489" i="10"/>
  <c r="BS4488" i="10"/>
  <c r="BS4487" i="10"/>
  <c r="BS4486" i="10"/>
  <c r="BS4485" i="10"/>
  <c r="BS4484" i="10"/>
  <c r="BS4483" i="10"/>
  <c r="BS4482" i="10"/>
  <c r="BS4481" i="10"/>
  <c r="BS4480" i="10"/>
  <c r="BS4479" i="10"/>
  <c r="BS4478" i="10"/>
  <c r="BS4477" i="10"/>
  <c r="BS4476" i="10"/>
  <c r="BS4475" i="10"/>
  <c r="BS4474" i="10"/>
  <c r="BS4473" i="10"/>
  <c r="BS4472" i="10"/>
  <c r="BS4471" i="10"/>
  <c r="BS4470" i="10"/>
  <c r="BS4469" i="10"/>
  <c r="BS4468" i="10"/>
  <c r="BS4467" i="10"/>
  <c r="BS4466" i="10"/>
  <c r="BS4465" i="10"/>
  <c r="BS4464" i="10"/>
  <c r="BS4463" i="10"/>
  <c r="BS4462" i="10"/>
  <c r="BS4461" i="10"/>
  <c r="BS4460" i="10"/>
  <c r="BS4459" i="10"/>
  <c r="BS4458" i="10"/>
  <c r="BS4457" i="10"/>
  <c r="BS4456" i="10"/>
  <c r="BS4455" i="10"/>
  <c r="BS4454" i="10"/>
  <c r="BS4453" i="10"/>
  <c r="BS4452" i="10"/>
  <c r="BS4451" i="10"/>
  <c r="BS4450" i="10"/>
  <c r="BS4449" i="10"/>
  <c r="BS4448" i="10"/>
  <c r="BS4447" i="10"/>
  <c r="BS4446" i="10"/>
  <c r="BS4445" i="10"/>
  <c r="BS4444" i="10"/>
  <c r="BS4443" i="10"/>
  <c r="BS4442" i="10"/>
  <c r="BS4441" i="10"/>
  <c r="BS4440" i="10"/>
  <c r="BS4439" i="10"/>
  <c r="BS4438" i="10"/>
  <c r="BS4437" i="10"/>
  <c r="BS4436" i="10"/>
  <c r="BS4435" i="10"/>
  <c r="BS4434" i="10"/>
  <c r="BS4433" i="10"/>
  <c r="BS4432" i="10"/>
  <c r="BS4431" i="10"/>
  <c r="BS4430" i="10"/>
  <c r="BS4429" i="10"/>
  <c r="BS4428" i="10"/>
  <c r="BS4427" i="10"/>
  <c r="BS4426" i="10"/>
  <c r="BS4425" i="10"/>
  <c r="BS4424" i="10"/>
  <c r="BS4423" i="10"/>
  <c r="BS4422" i="10"/>
  <c r="BS4421" i="10"/>
  <c r="BS4420" i="10"/>
  <c r="BS4419" i="10"/>
  <c r="BS4418" i="10"/>
  <c r="BS4417" i="10"/>
  <c r="BS4416" i="10"/>
  <c r="BS4415" i="10"/>
  <c r="BS4414" i="10"/>
  <c r="BS4413" i="10"/>
  <c r="BS4412" i="10"/>
  <c r="BS4411" i="10"/>
  <c r="BS4410" i="10"/>
  <c r="BS4409" i="10"/>
  <c r="BS4408" i="10"/>
  <c r="BS4407" i="10"/>
  <c r="BS4406" i="10"/>
  <c r="BS4405" i="10"/>
  <c r="BS4404" i="10"/>
  <c r="BS4403" i="10"/>
  <c r="BS4402" i="10"/>
  <c r="BS4401" i="10"/>
  <c r="BS4400" i="10"/>
  <c r="BS4399" i="10"/>
  <c r="BS4398" i="10"/>
  <c r="BS4397" i="10"/>
  <c r="BS4396" i="10"/>
  <c r="BS4395" i="10"/>
  <c r="BS4394" i="10"/>
  <c r="BS4393" i="10"/>
  <c r="BS4392" i="10"/>
  <c r="BS4391" i="10"/>
  <c r="BS4390" i="10"/>
  <c r="BS4389" i="10"/>
  <c r="BS4388" i="10"/>
  <c r="BS4387" i="10"/>
  <c r="BS4386" i="10"/>
  <c r="BS4385" i="10"/>
  <c r="BS4384" i="10"/>
  <c r="BS4383" i="10"/>
  <c r="BS4382" i="10"/>
  <c r="BS4381" i="10"/>
  <c r="BS4380" i="10"/>
  <c r="BS4379" i="10"/>
  <c r="BS4378" i="10"/>
  <c r="BS4377" i="10"/>
  <c r="BS4376" i="10"/>
  <c r="BS4375" i="10"/>
  <c r="BS4374" i="10"/>
  <c r="BS4373" i="10"/>
  <c r="BS4372" i="10"/>
  <c r="BS4371" i="10"/>
  <c r="BS4370" i="10"/>
  <c r="BS4369" i="10"/>
  <c r="BS4368" i="10"/>
  <c r="BS4367" i="10"/>
  <c r="BS4366" i="10"/>
  <c r="BS4365" i="10"/>
  <c r="BS4364" i="10"/>
  <c r="BS4363" i="10"/>
  <c r="BS4362" i="10"/>
  <c r="BS4361" i="10"/>
  <c r="BS4360" i="10"/>
  <c r="BS4359" i="10"/>
  <c r="BS4358" i="10"/>
  <c r="BS4357" i="10"/>
  <c r="BS4356" i="10"/>
  <c r="BS4355" i="10"/>
  <c r="BS4354" i="10"/>
  <c r="BS4353" i="10"/>
  <c r="BS4352" i="10"/>
  <c r="BS4351" i="10"/>
  <c r="BS4350" i="10"/>
  <c r="BS4349" i="10"/>
  <c r="BS4348" i="10"/>
  <c r="BS4347" i="10"/>
  <c r="BS4346" i="10"/>
  <c r="BS4345" i="10"/>
  <c r="BS4344" i="10"/>
  <c r="BS4343" i="10"/>
  <c r="BS4342" i="10"/>
  <c r="BS4341" i="10"/>
  <c r="BS4340" i="10"/>
  <c r="BS4339" i="10"/>
  <c r="BS4338" i="10"/>
  <c r="BS4337" i="10"/>
  <c r="BS4336" i="10"/>
  <c r="BS4335" i="10"/>
  <c r="BS4334" i="10"/>
  <c r="BS4333" i="10"/>
  <c r="BS4332" i="10"/>
  <c r="BS4331" i="10"/>
  <c r="BS4330" i="10"/>
  <c r="BS4329" i="10"/>
  <c r="BS4328" i="10"/>
  <c r="BS4327" i="10"/>
  <c r="BS4326" i="10"/>
  <c r="BS4325" i="10"/>
  <c r="BS4324" i="10"/>
  <c r="BS4323" i="10"/>
  <c r="BS4322" i="10"/>
  <c r="BS4321" i="10"/>
  <c r="BS4320" i="10"/>
  <c r="BS4319" i="10"/>
  <c r="BS4318" i="10"/>
  <c r="BS4317" i="10"/>
  <c r="BS4316" i="10"/>
  <c r="BS4315" i="10"/>
  <c r="BS4314" i="10"/>
  <c r="BS4313" i="10"/>
  <c r="BS4312" i="10"/>
  <c r="BS4311" i="10"/>
  <c r="BS4310" i="10"/>
  <c r="BS4309" i="10"/>
  <c r="BS4308" i="10"/>
  <c r="BS4307" i="10"/>
  <c r="BS4306" i="10"/>
  <c r="BS4305" i="10"/>
  <c r="BS4304" i="10"/>
  <c r="BS4303" i="10"/>
  <c r="BS4302" i="10"/>
  <c r="BS4301" i="10"/>
  <c r="BS4300" i="10"/>
  <c r="BS4299" i="10"/>
  <c r="BS4298" i="10"/>
  <c r="BS4297" i="10"/>
  <c r="BS4296" i="10"/>
  <c r="BS4295" i="10"/>
  <c r="BS4294" i="10"/>
  <c r="BS4293" i="10"/>
  <c r="BS4292" i="10"/>
  <c r="BS4291" i="10"/>
  <c r="BS4290" i="10"/>
  <c r="BS4289" i="10"/>
  <c r="BS4288" i="10"/>
  <c r="BS4287" i="10"/>
  <c r="BS4286" i="10"/>
  <c r="BS4285" i="10"/>
  <c r="BS4284" i="10"/>
  <c r="BS4283" i="10"/>
  <c r="BS4282" i="10"/>
  <c r="BS4281" i="10"/>
  <c r="BS4280" i="10"/>
  <c r="BS4279" i="10"/>
  <c r="BS4278" i="10"/>
  <c r="BS4277" i="10"/>
  <c r="BS4276" i="10"/>
  <c r="BS4275" i="10"/>
  <c r="BS4274" i="10"/>
  <c r="BS4273" i="10"/>
  <c r="BS4272" i="10"/>
  <c r="BS4271" i="10"/>
  <c r="BS4270" i="10"/>
  <c r="BS4269" i="10"/>
  <c r="BS4268" i="10"/>
  <c r="BS4267" i="10"/>
  <c r="BS4266" i="10"/>
  <c r="BS4265" i="10"/>
  <c r="BS4264" i="10"/>
  <c r="BS4263" i="10"/>
  <c r="BS4262" i="10"/>
  <c r="BS4261" i="10"/>
  <c r="BS4260" i="10"/>
  <c r="BS4259" i="10"/>
  <c r="BS4258" i="10"/>
  <c r="BS4257" i="10"/>
  <c r="BS4256" i="10"/>
  <c r="BS4255" i="10"/>
  <c r="BS4254" i="10"/>
  <c r="BS4253" i="10"/>
  <c r="BS4252" i="10"/>
  <c r="BS4251" i="10"/>
  <c r="BS4250" i="10"/>
  <c r="BS4249" i="10"/>
  <c r="BS4248" i="10"/>
  <c r="BS4247" i="10"/>
  <c r="BS4246" i="10"/>
  <c r="BS4245" i="10"/>
  <c r="BS4244" i="10"/>
  <c r="BS4243" i="10"/>
  <c r="BS4242" i="10"/>
  <c r="BS4241" i="10"/>
  <c r="BS4240" i="10"/>
  <c r="BS4239" i="10"/>
  <c r="BS4238" i="10"/>
  <c r="BS4237" i="10"/>
  <c r="BS4236" i="10"/>
  <c r="BS4235" i="10"/>
  <c r="BS4234" i="10"/>
  <c r="BS4233" i="10"/>
  <c r="BS4232" i="10"/>
  <c r="BS4231" i="10"/>
  <c r="BS4230" i="10"/>
  <c r="BS4229" i="10"/>
  <c r="BS4228" i="10"/>
  <c r="BS4227" i="10"/>
  <c r="BS4226" i="10"/>
  <c r="BS4225" i="10"/>
  <c r="BS4224" i="10"/>
  <c r="BS4223" i="10"/>
  <c r="BS4222" i="10"/>
  <c r="BS4221" i="10"/>
  <c r="BS4220" i="10"/>
  <c r="BS4219" i="10"/>
  <c r="BS4218" i="10"/>
  <c r="BS4217" i="10"/>
  <c r="BS4216" i="10"/>
  <c r="BS4215" i="10"/>
  <c r="BS4214" i="10"/>
  <c r="BS4213" i="10"/>
  <c r="BS4212" i="10"/>
  <c r="BS4211" i="10"/>
  <c r="BS4210" i="10"/>
  <c r="BS4209" i="10"/>
  <c r="BS4208" i="10"/>
  <c r="BS4207" i="10"/>
  <c r="BS4206" i="10"/>
  <c r="BS4205" i="10"/>
  <c r="BS4204" i="10"/>
  <c r="BS4203" i="10"/>
  <c r="BS4202" i="10"/>
  <c r="BS4201" i="10"/>
  <c r="BS4200" i="10"/>
  <c r="BS4199" i="10"/>
  <c r="BS4198" i="10"/>
  <c r="BS4197" i="10"/>
  <c r="BS4196" i="10"/>
  <c r="BS4195" i="10"/>
  <c r="BS4194" i="10"/>
  <c r="BS4193" i="10"/>
  <c r="BS4192" i="10"/>
  <c r="BS4191" i="10"/>
  <c r="BS4190" i="10"/>
  <c r="BS4189" i="10"/>
  <c r="BS4188" i="10"/>
  <c r="BS4187" i="10"/>
  <c r="BS4186" i="10"/>
  <c r="BS4185" i="10"/>
  <c r="BS4184" i="10"/>
  <c r="BS4183" i="10"/>
  <c r="BS4182" i="10"/>
  <c r="BS4181" i="10"/>
  <c r="BS4180" i="10"/>
  <c r="BS4179" i="10"/>
  <c r="BS4178" i="10"/>
  <c r="BS4177" i="10"/>
  <c r="BS4176" i="10"/>
  <c r="BS4175" i="10"/>
  <c r="BS4174" i="10"/>
  <c r="BS4173" i="10"/>
  <c r="BS4172" i="10"/>
  <c r="BS4171" i="10"/>
  <c r="BS4170" i="10"/>
  <c r="BS4169" i="10"/>
  <c r="BS4168" i="10"/>
  <c r="BS4167" i="10"/>
  <c r="BS4166" i="10"/>
  <c r="BS4165" i="10"/>
  <c r="BS4164" i="10"/>
  <c r="BS4163" i="10"/>
  <c r="BS4162" i="10"/>
  <c r="BS4161" i="10"/>
  <c r="BS4160" i="10"/>
  <c r="BS4159" i="10"/>
  <c r="BS4158" i="10"/>
  <c r="BS4157" i="10"/>
  <c r="BS4156" i="10"/>
  <c r="BS4155" i="10"/>
  <c r="BS4154" i="10"/>
  <c r="BS4153" i="10"/>
  <c r="BS4152" i="10"/>
  <c r="BS4151" i="10"/>
  <c r="BS4150" i="10"/>
  <c r="BS4149" i="10"/>
  <c r="BS4148" i="10"/>
  <c r="BS4147" i="10"/>
  <c r="BS4146" i="10"/>
  <c r="BS4145" i="10"/>
  <c r="BS4144" i="10"/>
  <c r="BS4143" i="10"/>
  <c r="BS4142" i="10"/>
  <c r="BS4141" i="10"/>
  <c r="BS4140" i="10"/>
  <c r="BS4139" i="10"/>
  <c r="BS4138" i="10"/>
  <c r="BS4137" i="10"/>
  <c r="BS4136" i="10"/>
  <c r="BS4135" i="10"/>
  <c r="BS4134" i="10"/>
  <c r="BS4133" i="10"/>
  <c r="BS4132" i="10"/>
  <c r="BS4131" i="10"/>
  <c r="BS4130" i="10"/>
  <c r="BS4129" i="10"/>
  <c r="BS4128" i="10"/>
  <c r="BS4127" i="10"/>
  <c r="BS4126" i="10"/>
  <c r="BS4125" i="10"/>
  <c r="BS4124" i="10"/>
  <c r="BS4123" i="10"/>
  <c r="BS4122" i="10"/>
  <c r="BS4121" i="10"/>
  <c r="BS4120" i="10"/>
  <c r="BS4119" i="10"/>
  <c r="BS4118" i="10"/>
  <c r="BS4117" i="10"/>
  <c r="BS4116" i="10"/>
  <c r="BS4115" i="10"/>
  <c r="BS4114" i="10"/>
  <c r="BS4113" i="10"/>
  <c r="BS4112" i="10"/>
  <c r="BS4111" i="10"/>
  <c r="BS4110" i="10"/>
  <c r="BS4109" i="10"/>
  <c r="BS4108" i="10"/>
  <c r="BS4107" i="10"/>
  <c r="BS4106" i="10"/>
  <c r="BS4105" i="10"/>
  <c r="BS4104" i="10"/>
  <c r="BS4103" i="10"/>
  <c r="BS4102" i="10"/>
  <c r="BS4101" i="10"/>
  <c r="BS4100" i="10"/>
  <c r="BS4099" i="10"/>
  <c r="BS4098" i="10"/>
  <c r="BS4097" i="10"/>
  <c r="BS4096" i="10"/>
  <c r="BS4095" i="10"/>
  <c r="BS4094" i="10"/>
  <c r="BS4093" i="10"/>
  <c r="BS4092" i="10"/>
  <c r="BS4091" i="10"/>
  <c r="BS4090" i="10"/>
  <c r="BS4089" i="10"/>
  <c r="BS4088" i="10"/>
  <c r="BS4087" i="10"/>
  <c r="BS4086" i="10"/>
  <c r="BS4085" i="10"/>
  <c r="BS4084" i="10"/>
  <c r="BS4083" i="10"/>
  <c r="BS4082" i="10"/>
  <c r="BS4081" i="10"/>
  <c r="BS4080" i="10"/>
  <c r="BS4079" i="10"/>
  <c r="BS4078" i="10"/>
  <c r="BS4077" i="10"/>
  <c r="BS4076" i="10"/>
  <c r="BS4075" i="10"/>
  <c r="BS4074" i="10"/>
  <c r="BS4073" i="10"/>
  <c r="BS4072" i="10"/>
  <c r="BS4071" i="10"/>
  <c r="BS4070" i="10"/>
  <c r="BS4069" i="10"/>
  <c r="BS4068" i="10"/>
  <c r="BS4067" i="10"/>
  <c r="BS4066" i="10"/>
  <c r="BS4065" i="10"/>
  <c r="BS4064" i="10"/>
  <c r="BS4063" i="10"/>
  <c r="BS4062" i="10"/>
  <c r="BS4061" i="10"/>
  <c r="BS4060" i="10"/>
  <c r="BS4059" i="10"/>
  <c r="BS4058" i="10"/>
  <c r="BS4057" i="10"/>
  <c r="BS4056" i="10"/>
  <c r="BS4055" i="10"/>
  <c r="BS4054" i="10"/>
  <c r="BS4053" i="10"/>
  <c r="BS4052" i="10"/>
  <c r="BS4051" i="10"/>
  <c r="BS4050" i="10"/>
  <c r="BS4049" i="10"/>
  <c r="BS4048" i="10"/>
  <c r="BS4047" i="10"/>
  <c r="BS4046" i="10"/>
  <c r="BS4045" i="10"/>
  <c r="BS4044" i="10"/>
  <c r="BS4043" i="10"/>
  <c r="BS4042" i="10"/>
  <c r="BS4041" i="10"/>
  <c r="BS4040" i="10"/>
  <c r="BS4039" i="10"/>
  <c r="BS4038" i="10"/>
  <c r="BS4037" i="10"/>
  <c r="BS4036" i="10"/>
  <c r="BS4035" i="10"/>
  <c r="BS4034" i="10"/>
  <c r="BS4033" i="10"/>
  <c r="BS4032" i="10"/>
  <c r="BS4031" i="10"/>
  <c r="BS4030" i="10"/>
  <c r="BS4029" i="10"/>
  <c r="BS4028" i="10"/>
  <c r="BS4027" i="10"/>
  <c r="BS4026" i="10"/>
  <c r="BS4025" i="10"/>
  <c r="BS4024" i="10"/>
  <c r="BS4023" i="10"/>
  <c r="BS4022" i="10"/>
  <c r="BS4021" i="10"/>
  <c r="BS4020" i="10"/>
  <c r="BS4019" i="10"/>
  <c r="BS4018" i="10"/>
  <c r="BS4017" i="10"/>
  <c r="BS4016" i="10"/>
  <c r="BS4015" i="10"/>
  <c r="BS4014" i="10"/>
  <c r="BS4013" i="10"/>
  <c r="BS4012" i="10"/>
  <c r="BS4011" i="10"/>
  <c r="BS4010" i="10"/>
  <c r="BS4009" i="10"/>
  <c r="BS4008" i="10"/>
  <c r="BS4007" i="10"/>
  <c r="BS4006" i="10"/>
  <c r="BS4005" i="10"/>
  <c r="BS4004" i="10"/>
  <c r="BS4003" i="10"/>
  <c r="BS4002" i="10"/>
  <c r="BS4001" i="10"/>
  <c r="BS4000" i="10"/>
  <c r="BS3999" i="10"/>
  <c r="BS3998" i="10"/>
  <c r="BS3997" i="10"/>
  <c r="BS3996" i="10"/>
  <c r="BS3995" i="10"/>
  <c r="BS3994" i="10"/>
  <c r="BS3993" i="10"/>
  <c r="BS3992" i="10"/>
  <c r="BS3991" i="10"/>
  <c r="BS3990" i="10"/>
  <c r="BS3989" i="10"/>
  <c r="BS3988" i="10"/>
  <c r="BS3987" i="10"/>
  <c r="BS3986" i="10"/>
  <c r="BS3985" i="10"/>
  <c r="BS3984" i="10"/>
  <c r="BS3983" i="10"/>
  <c r="BS3982" i="10"/>
  <c r="BS3981" i="10"/>
  <c r="BS3980" i="10"/>
  <c r="BS3979" i="10"/>
  <c r="BS3978" i="10"/>
  <c r="BS3977" i="10"/>
  <c r="BS3976" i="10"/>
  <c r="BS3975" i="10"/>
  <c r="BS3974" i="10"/>
  <c r="BS3973" i="10"/>
  <c r="BS3972" i="10"/>
  <c r="BS3971" i="10"/>
  <c r="BS3970" i="10"/>
  <c r="BS3969" i="10"/>
  <c r="BS3968" i="10"/>
  <c r="BS3967" i="10"/>
  <c r="BS3966" i="10"/>
  <c r="BS3965" i="10"/>
  <c r="BS3964" i="10"/>
  <c r="BS3963" i="10"/>
  <c r="BS3962" i="10"/>
  <c r="BS3961" i="10"/>
  <c r="BS3960" i="10"/>
  <c r="BS3959" i="10"/>
  <c r="BS3958" i="10"/>
  <c r="BS3957" i="10"/>
  <c r="BS3956" i="10"/>
  <c r="BS3955" i="10"/>
  <c r="BS3954" i="10"/>
  <c r="BS3953" i="10"/>
  <c r="BS3952" i="10"/>
  <c r="BS3951" i="10"/>
  <c r="BS3950" i="10"/>
  <c r="BS3949" i="10"/>
  <c r="BS3948" i="10"/>
  <c r="BS3947" i="10"/>
  <c r="BS3946" i="10"/>
  <c r="BS3945" i="10"/>
  <c r="BS3944" i="10"/>
  <c r="BS3943" i="10"/>
  <c r="BS3942" i="10"/>
  <c r="BS3941" i="10"/>
  <c r="BS3940" i="10"/>
  <c r="BS3939" i="10"/>
  <c r="BS3938" i="10"/>
  <c r="BS3937" i="10"/>
  <c r="BS3936" i="10"/>
  <c r="BS3935" i="10"/>
  <c r="BS3934" i="10"/>
  <c r="BS3933" i="10"/>
  <c r="BS3932" i="10"/>
  <c r="BS3931" i="10"/>
  <c r="BS3930" i="10"/>
  <c r="BS3929" i="10"/>
  <c r="BS3928" i="10"/>
  <c r="BS3927" i="10"/>
  <c r="BS3926" i="10"/>
  <c r="BS3925" i="10"/>
  <c r="BS3924" i="10"/>
  <c r="BS3923" i="10"/>
  <c r="BS3922" i="10"/>
  <c r="BS3921" i="10"/>
  <c r="BS3920" i="10"/>
  <c r="BS3919" i="10"/>
  <c r="BS3918" i="10"/>
  <c r="BS3917" i="10"/>
  <c r="BS3916" i="10"/>
  <c r="BS3915" i="10"/>
  <c r="BS3914" i="10"/>
  <c r="BS3913" i="10"/>
  <c r="BS3912" i="10"/>
  <c r="BS3911" i="10"/>
  <c r="BS3910" i="10"/>
  <c r="BS3909" i="10"/>
  <c r="BS3908" i="10"/>
  <c r="BS3907" i="10"/>
  <c r="BS3906" i="10"/>
  <c r="BS3905" i="10"/>
  <c r="BS3904" i="10"/>
  <c r="BS3903" i="10"/>
  <c r="BS3902" i="10"/>
  <c r="BS3901" i="10"/>
  <c r="BS3900" i="10"/>
  <c r="BS3899" i="10"/>
  <c r="BS3898" i="10"/>
  <c r="BS3897" i="10"/>
  <c r="BS3896" i="10"/>
  <c r="BS3895" i="10"/>
  <c r="BS3894" i="10"/>
  <c r="BS3893" i="10"/>
  <c r="BS3892" i="10"/>
  <c r="BS3891" i="10"/>
  <c r="BS3890" i="10"/>
  <c r="BS3889" i="10"/>
  <c r="BS3888" i="10"/>
  <c r="BS3887" i="10"/>
  <c r="BS3886" i="10"/>
  <c r="BS3885" i="10"/>
  <c r="BS3884" i="10"/>
  <c r="BS3883" i="10"/>
  <c r="BS3882" i="10"/>
  <c r="BS3881" i="10"/>
  <c r="BS3880" i="10"/>
  <c r="BS3879" i="10"/>
  <c r="BS3878" i="10"/>
  <c r="BS3877" i="10"/>
  <c r="BS3876" i="10"/>
  <c r="BS3875" i="10"/>
  <c r="BS3874" i="10"/>
  <c r="BS3873" i="10"/>
  <c r="BS3872" i="10"/>
  <c r="BS3871" i="10"/>
  <c r="BS3870" i="10"/>
  <c r="BS3869" i="10"/>
  <c r="BS3868" i="10"/>
  <c r="BS3867" i="10"/>
  <c r="BS3866" i="10"/>
  <c r="BS3865" i="10"/>
  <c r="BS3864" i="10"/>
  <c r="BS3863" i="10"/>
  <c r="BS3862" i="10"/>
  <c r="BS3861" i="10"/>
  <c r="BS3860" i="10"/>
  <c r="BS3859" i="10"/>
  <c r="BS3858" i="10"/>
  <c r="BS3857" i="10"/>
  <c r="BS3856" i="10"/>
  <c r="BS3855" i="10"/>
  <c r="BS3854" i="10"/>
  <c r="BS3853" i="10"/>
  <c r="BS3852" i="10"/>
  <c r="BS3851" i="10"/>
  <c r="BS3850" i="10"/>
  <c r="BS3849" i="10"/>
  <c r="BS3848" i="10"/>
  <c r="BS3847" i="10"/>
  <c r="BS3846" i="10"/>
  <c r="BS3845" i="10"/>
  <c r="BS3844" i="10"/>
  <c r="BS3843" i="10"/>
  <c r="BS3842" i="10"/>
  <c r="BS3841" i="10"/>
  <c r="BS3840" i="10"/>
  <c r="BS3839" i="10"/>
  <c r="BS3838" i="10"/>
  <c r="BS3837" i="10"/>
  <c r="BS3836" i="10"/>
  <c r="BS3835" i="10"/>
  <c r="BS3834" i="10"/>
  <c r="BS3833" i="10"/>
  <c r="BS3832" i="10"/>
  <c r="BS3831" i="10"/>
  <c r="BS3830" i="10"/>
  <c r="BS3829" i="10"/>
  <c r="BS3828" i="10"/>
  <c r="BS3827" i="10"/>
  <c r="BS3826" i="10"/>
  <c r="BS3825" i="10"/>
  <c r="BS3824" i="10"/>
  <c r="BS3823" i="10"/>
  <c r="BS3822" i="10"/>
  <c r="BS3821" i="10"/>
  <c r="BS3820" i="10"/>
  <c r="BS3819" i="10"/>
  <c r="BS3818" i="10"/>
  <c r="BS3817" i="10"/>
  <c r="BS3816" i="10"/>
  <c r="BS3815" i="10"/>
  <c r="BS3814" i="10"/>
  <c r="BS3813" i="10"/>
  <c r="BS3812" i="10"/>
  <c r="BS3811" i="10"/>
  <c r="BS3810" i="10"/>
  <c r="BS3809" i="10"/>
  <c r="BS3808" i="10"/>
  <c r="BS3807" i="10"/>
  <c r="BS3806" i="10"/>
  <c r="BS3805" i="10"/>
  <c r="BS3804" i="10"/>
  <c r="BS3803" i="10"/>
  <c r="BS3802" i="10"/>
  <c r="BS3801" i="10"/>
  <c r="BS3800" i="10"/>
  <c r="BS3799" i="10"/>
  <c r="BS3798" i="10"/>
  <c r="BS3797" i="10"/>
  <c r="BS3796" i="10"/>
  <c r="BS3795" i="10"/>
  <c r="BS3794" i="10"/>
  <c r="BS3793" i="10"/>
  <c r="BS3792" i="10"/>
  <c r="BS3791" i="10"/>
  <c r="BS3790" i="10"/>
  <c r="BS3789" i="10"/>
  <c r="BS3788" i="10"/>
  <c r="BS3787" i="10"/>
  <c r="BS3786" i="10"/>
  <c r="BS3785" i="10"/>
  <c r="BS3784" i="10"/>
  <c r="BS3783" i="10"/>
  <c r="BS3782" i="10"/>
  <c r="BS3781" i="10"/>
  <c r="BS3780" i="10"/>
  <c r="BS3779" i="10"/>
  <c r="BS3778" i="10"/>
  <c r="BS3777" i="10"/>
  <c r="BS3776" i="10"/>
  <c r="BS3775" i="10"/>
  <c r="BS3774" i="10"/>
  <c r="BS3773" i="10"/>
  <c r="BS3772" i="10"/>
  <c r="BS3771" i="10"/>
  <c r="BS3770" i="10"/>
  <c r="BS3769" i="10"/>
  <c r="BS3768" i="10"/>
  <c r="BS3767" i="10"/>
  <c r="BS3766" i="10"/>
  <c r="BS3765" i="10"/>
  <c r="BS3764" i="10"/>
  <c r="BS3763" i="10"/>
  <c r="BS3762" i="10"/>
  <c r="BS3761" i="10"/>
  <c r="BS3760" i="10"/>
  <c r="BS3759" i="10"/>
  <c r="BS3758" i="10"/>
  <c r="BS3757" i="10"/>
  <c r="BS3756" i="10"/>
  <c r="BS3755" i="10"/>
  <c r="BS3754" i="10"/>
  <c r="BS3753" i="10"/>
  <c r="BS3752" i="10"/>
  <c r="BS3751" i="10"/>
  <c r="BS3750" i="10"/>
  <c r="BS3749" i="10"/>
  <c r="BS3748" i="10"/>
  <c r="BS3747" i="10"/>
  <c r="BS3746" i="10"/>
  <c r="BS3745" i="10"/>
  <c r="BS3744" i="10"/>
  <c r="BS3743" i="10"/>
  <c r="BS3742" i="10"/>
  <c r="BS3741" i="10"/>
  <c r="BS3740" i="10"/>
  <c r="BS3739" i="10"/>
  <c r="BS3738" i="10"/>
  <c r="BS3737" i="10"/>
  <c r="BS3736" i="10"/>
  <c r="BS3735" i="10"/>
  <c r="BS3734" i="10"/>
  <c r="BS3733" i="10"/>
  <c r="BS3732" i="10"/>
  <c r="BS3731" i="10"/>
  <c r="BS3730" i="10"/>
  <c r="BS3729" i="10"/>
  <c r="BS3728" i="10"/>
  <c r="BS3727" i="10"/>
  <c r="BS3726" i="10"/>
  <c r="BS3725" i="10"/>
  <c r="BS3724" i="10"/>
  <c r="BS3723" i="10"/>
  <c r="BS3722" i="10"/>
  <c r="BS3721" i="10"/>
  <c r="BS3720" i="10"/>
  <c r="BS3719" i="10"/>
  <c r="BS3718" i="10"/>
  <c r="BS3717" i="10"/>
  <c r="BS3716" i="10"/>
  <c r="BS3715" i="10"/>
  <c r="BS3714" i="10"/>
  <c r="BS3713" i="10"/>
  <c r="BS3712" i="10"/>
  <c r="BS3711" i="10"/>
  <c r="BS3710" i="10"/>
  <c r="BS3709" i="10"/>
  <c r="BS3708" i="10"/>
  <c r="BS3707" i="10"/>
  <c r="BS3706" i="10"/>
  <c r="BS3705" i="10"/>
  <c r="BS3704" i="10"/>
  <c r="BS3703" i="10"/>
  <c r="BS3702" i="10"/>
  <c r="BS3701" i="10"/>
  <c r="BS3700" i="10"/>
  <c r="BS3699" i="10"/>
  <c r="BS3698" i="10"/>
  <c r="BS3697" i="10"/>
  <c r="BS3696" i="10"/>
  <c r="BS3695" i="10"/>
  <c r="BS3694" i="10"/>
  <c r="BS3693" i="10"/>
  <c r="BS3692" i="10"/>
  <c r="BS3691" i="10"/>
  <c r="BS3690" i="10"/>
  <c r="BS3689" i="10"/>
  <c r="BS3688" i="10"/>
  <c r="BS3687" i="10"/>
  <c r="BS3686" i="10"/>
  <c r="BS3685" i="10"/>
  <c r="BS3684" i="10"/>
  <c r="BS3683" i="10"/>
  <c r="BS3682" i="10"/>
  <c r="BS3681" i="10"/>
  <c r="BS3680" i="10"/>
  <c r="BS3679" i="10"/>
  <c r="BS3678" i="10"/>
  <c r="BS3677" i="10"/>
  <c r="BS3676" i="10"/>
  <c r="BS3675" i="10"/>
  <c r="BS3674" i="10"/>
  <c r="BS3673" i="10"/>
  <c r="BS3672" i="10"/>
  <c r="BS3671" i="10"/>
  <c r="BS3670" i="10"/>
  <c r="BS3669" i="10"/>
  <c r="BS3668" i="10"/>
  <c r="BS3667" i="10"/>
  <c r="BS3666" i="10"/>
  <c r="BS3665" i="10"/>
  <c r="BS3664" i="10"/>
  <c r="BS3663" i="10"/>
  <c r="BS3662" i="10"/>
  <c r="BS3661" i="10"/>
  <c r="BS3660" i="10"/>
  <c r="BS3659" i="10"/>
  <c r="BS3658" i="10"/>
  <c r="BS3657" i="10"/>
  <c r="BS3656" i="10"/>
  <c r="BS3655" i="10"/>
  <c r="BS3654" i="10"/>
  <c r="BS3653" i="10"/>
  <c r="BS3652" i="10"/>
  <c r="BS3651" i="10"/>
  <c r="BS3650" i="10"/>
  <c r="BS3649" i="10"/>
  <c r="BS3648" i="10"/>
  <c r="BS3647" i="10"/>
  <c r="BS3646" i="10"/>
  <c r="BS3645" i="10"/>
  <c r="BS3644" i="10"/>
  <c r="BS3643" i="10"/>
  <c r="BS3642" i="10"/>
  <c r="BS3641" i="10"/>
  <c r="BS3640" i="10"/>
  <c r="BS3639" i="10"/>
  <c r="BS3638" i="10"/>
  <c r="BS3637" i="10"/>
  <c r="BS3636" i="10"/>
  <c r="BS3635" i="10"/>
  <c r="BS3634" i="10"/>
  <c r="BS3633" i="10"/>
  <c r="BS3632" i="10"/>
  <c r="BS3631" i="10"/>
  <c r="BS3630" i="10"/>
  <c r="BS3629" i="10"/>
  <c r="BS3628" i="10"/>
  <c r="BS3627" i="10"/>
  <c r="BS3626" i="10"/>
  <c r="BS3625" i="10"/>
  <c r="BS3624" i="10"/>
  <c r="BS3623" i="10"/>
  <c r="BS3622" i="10"/>
  <c r="BS3621" i="10"/>
  <c r="BS3620" i="10"/>
  <c r="BS3619" i="10"/>
  <c r="BS3618" i="10"/>
  <c r="BS3617" i="10"/>
  <c r="BS3616" i="10"/>
  <c r="BS3615" i="10"/>
  <c r="BS3614" i="10"/>
  <c r="BS3613" i="10"/>
  <c r="BS3612" i="10"/>
  <c r="BS3611" i="10"/>
  <c r="BS3610" i="10"/>
  <c r="BS3609" i="10"/>
  <c r="BS3608" i="10"/>
  <c r="BS3607" i="10"/>
  <c r="BS3606" i="10"/>
  <c r="BS3605" i="10"/>
  <c r="BS3604" i="10"/>
  <c r="BS3603" i="10"/>
  <c r="BS3602" i="10"/>
  <c r="BS3601" i="10"/>
  <c r="BS3600" i="10"/>
  <c r="BS3599" i="10"/>
  <c r="BS3598" i="10"/>
  <c r="BS3597" i="10"/>
  <c r="BS3596" i="10"/>
  <c r="BS3595" i="10"/>
  <c r="BS3594" i="10"/>
  <c r="BS3593" i="10"/>
  <c r="BS3592" i="10"/>
  <c r="BS3591" i="10"/>
  <c r="BS3590" i="10"/>
  <c r="BS3589" i="10"/>
  <c r="BS3588" i="10"/>
  <c r="BS3587" i="10"/>
  <c r="BS3586" i="10"/>
  <c r="BS3585" i="10"/>
  <c r="BS3584" i="10"/>
  <c r="BS3583" i="10"/>
  <c r="BS3582" i="10"/>
  <c r="BS3581" i="10"/>
  <c r="BS3580" i="10"/>
  <c r="BS3579" i="10"/>
  <c r="BS3578" i="10"/>
  <c r="BS3577" i="10"/>
  <c r="BS3576" i="10"/>
  <c r="BS3575" i="10"/>
  <c r="BS3574" i="10"/>
  <c r="BS3573" i="10"/>
  <c r="BS3572" i="10"/>
  <c r="BS3571" i="10"/>
  <c r="BS3570" i="10"/>
  <c r="BS3569" i="10"/>
  <c r="BS3568" i="10"/>
  <c r="BS3567" i="10"/>
  <c r="BS3566" i="10"/>
  <c r="BS3565" i="10"/>
  <c r="BS3564" i="10"/>
  <c r="BS3563" i="10"/>
  <c r="BS3562" i="10"/>
  <c r="BS3561" i="10"/>
  <c r="BS3560" i="10"/>
  <c r="BS3559" i="10"/>
  <c r="BS3558" i="10"/>
  <c r="BS3557" i="10"/>
  <c r="BS3556" i="10"/>
  <c r="BS3555" i="10"/>
  <c r="BS3554" i="10"/>
  <c r="BS3553" i="10"/>
  <c r="BS3552" i="10"/>
  <c r="BS3551" i="10"/>
  <c r="BS3550" i="10"/>
  <c r="BS3549" i="10"/>
  <c r="BS3548" i="10"/>
  <c r="BS3547" i="10"/>
  <c r="BS3546" i="10"/>
  <c r="BS3545" i="10"/>
  <c r="BS3544" i="10"/>
  <c r="BS3543" i="10"/>
  <c r="BS3542" i="10"/>
  <c r="BS3541" i="10"/>
  <c r="BS3540" i="10"/>
  <c r="BS3539" i="10"/>
  <c r="BS3538" i="10"/>
  <c r="BS3537" i="10"/>
  <c r="BS3536" i="10"/>
  <c r="BS3535" i="10"/>
  <c r="BS3534" i="10"/>
  <c r="BS3533" i="10"/>
  <c r="BS3532" i="10"/>
  <c r="BS3531" i="10"/>
  <c r="BS3530" i="10"/>
  <c r="BS3529" i="10"/>
  <c r="BS3528" i="10"/>
  <c r="BS3527" i="10"/>
  <c r="BS3526" i="10"/>
  <c r="BS3525" i="10"/>
  <c r="BS3524" i="10"/>
  <c r="BS3523" i="10"/>
  <c r="BS3522" i="10"/>
  <c r="BS3521" i="10"/>
  <c r="BS3520" i="10"/>
  <c r="BS3519" i="10"/>
  <c r="BS3518" i="10"/>
  <c r="BS3517" i="10"/>
  <c r="BS3516" i="10"/>
  <c r="BS3515" i="10"/>
  <c r="BS3514" i="10"/>
  <c r="BS3513" i="10"/>
  <c r="BS3512" i="10"/>
  <c r="BS3511" i="10"/>
  <c r="BS3510" i="10"/>
  <c r="BS3509" i="10"/>
  <c r="BS3508" i="10"/>
  <c r="BS3507" i="10"/>
  <c r="BS3506" i="10"/>
  <c r="BS3505" i="10"/>
  <c r="BS3504" i="10"/>
  <c r="BS3503" i="10"/>
  <c r="BS3502" i="10"/>
  <c r="BS3501" i="10"/>
  <c r="BS3500" i="10"/>
  <c r="BS3499" i="10"/>
  <c r="BS3498" i="10"/>
  <c r="BS3497" i="10"/>
  <c r="BS3496" i="10"/>
  <c r="BS3495" i="10"/>
  <c r="BS3494" i="10"/>
  <c r="BS3493" i="10"/>
  <c r="BS3492" i="10"/>
  <c r="BS3491" i="10"/>
  <c r="BS3490" i="10"/>
  <c r="BS3489" i="10"/>
  <c r="BS3488" i="10"/>
  <c r="BS3487" i="10"/>
  <c r="BS3486" i="10"/>
  <c r="BS3485" i="10"/>
  <c r="BS3484" i="10"/>
  <c r="BS3483" i="10"/>
  <c r="BS3482" i="10"/>
  <c r="BS3481" i="10"/>
  <c r="BS3480" i="10"/>
  <c r="BS3479" i="10"/>
  <c r="BS3478" i="10"/>
  <c r="BS3477" i="10"/>
  <c r="BS3476" i="10"/>
  <c r="BS3475" i="10"/>
  <c r="BS3474" i="10"/>
  <c r="BS3473" i="10"/>
  <c r="BS3472" i="10"/>
  <c r="BS3471" i="10"/>
  <c r="BS3470" i="10"/>
  <c r="BS3469" i="10"/>
  <c r="BS3468" i="10"/>
  <c r="BS3467" i="10"/>
  <c r="BS3466" i="10"/>
  <c r="BS3465" i="10"/>
  <c r="BS3464" i="10"/>
  <c r="BS3463" i="10"/>
  <c r="BS3462" i="10"/>
  <c r="BS3461" i="10"/>
  <c r="BS3460" i="10"/>
  <c r="BS3459" i="10"/>
  <c r="BS3458" i="10"/>
  <c r="BS3457" i="10"/>
  <c r="BS3456" i="10"/>
  <c r="BS3455" i="10"/>
  <c r="BS3454" i="10"/>
  <c r="BS3453" i="10"/>
  <c r="BS3452" i="10"/>
  <c r="BS3451" i="10"/>
  <c r="BS3450" i="10"/>
  <c r="BS3449" i="10"/>
  <c r="BS3448" i="10"/>
  <c r="BS3447" i="10"/>
  <c r="BS3446" i="10"/>
  <c r="BS3445" i="10"/>
  <c r="BS3444" i="10"/>
  <c r="BS3443" i="10"/>
  <c r="BS3442" i="10"/>
  <c r="BS3441" i="10"/>
  <c r="BS3440" i="10"/>
  <c r="BS3439" i="10"/>
  <c r="BS3438" i="10"/>
  <c r="BS3437" i="10"/>
  <c r="BS3436" i="10"/>
  <c r="BS3435" i="10"/>
  <c r="BS3434" i="10"/>
  <c r="BS3433" i="10"/>
  <c r="BS3432" i="10"/>
  <c r="BS3431" i="10"/>
  <c r="BS3430" i="10"/>
  <c r="BS3429" i="10"/>
  <c r="BS3428" i="10"/>
  <c r="BS3427" i="10"/>
  <c r="BS3426" i="10"/>
  <c r="BS3425" i="10"/>
  <c r="BS3424" i="10"/>
  <c r="BS3423" i="10"/>
  <c r="BS3422" i="10"/>
  <c r="BS3421" i="10"/>
  <c r="BS3420" i="10"/>
  <c r="BS3419" i="10"/>
  <c r="BS3418" i="10"/>
  <c r="BS3417" i="10"/>
  <c r="BS3416" i="10"/>
  <c r="BS3415" i="10"/>
  <c r="BS3414" i="10"/>
  <c r="BS3413" i="10"/>
  <c r="BS3412" i="10"/>
  <c r="BS3411" i="10"/>
  <c r="BS3410" i="10"/>
  <c r="BS3409" i="10"/>
  <c r="BS3408" i="10"/>
  <c r="BS3407" i="10"/>
  <c r="BS3406" i="10"/>
  <c r="BS3405" i="10"/>
  <c r="BS3404" i="10"/>
  <c r="BS3403" i="10"/>
  <c r="BS3402" i="10"/>
  <c r="BS3401" i="10"/>
  <c r="BS3400" i="10"/>
  <c r="BS3399" i="10"/>
  <c r="BS3398" i="10"/>
  <c r="BS3397" i="10"/>
  <c r="BS3396" i="10"/>
  <c r="BS3395" i="10"/>
  <c r="BS3394" i="10"/>
  <c r="BS3393" i="10"/>
  <c r="BS3392" i="10"/>
  <c r="BS3391" i="10"/>
  <c r="BS3390" i="10"/>
  <c r="BS3389" i="10"/>
  <c r="BS3388" i="10"/>
  <c r="BS3387" i="10"/>
  <c r="BS3386" i="10"/>
  <c r="BS3385" i="10"/>
  <c r="BS3384" i="10"/>
  <c r="BS3383" i="10"/>
  <c r="BS3382" i="10"/>
  <c r="BS3381" i="10"/>
  <c r="BS3380" i="10"/>
  <c r="BS3379" i="10"/>
  <c r="BS3378" i="10"/>
  <c r="BS3377" i="10"/>
  <c r="BS3376" i="10"/>
  <c r="BS3375" i="10"/>
  <c r="BS3374" i="10"/>
  <c r="BS3373" i="10"/>
  <c r="BS3372" i="10"/>
  <c r="BS3371" i="10"/>
  <c r="BS3370" i="10"/>
  <c r="BS3369" i="10"/>
  <c r="BS3368" i="10"/>
  <c r="BS3367" i="10"/>
  <c r="BS3366" i="10"/>
  <c r="BS3365" i="10"/>
  <c r="BS3364" i="10"/>
  <c r="BS3363" i="10"/>
  <c r="BS3362" i="10"/>
  <c r="BS3361" i="10"/>
  <c r="BS3360" i="10"/>
  <c r="BS3359" i="10"/>
  <c r="BS3358" i="10"/>
  <c r="BS3357" i="10"/>
  <c r="BS3356" i="10"/>
  <c r="BS3355" i="10"/>
  <c r="BS3354" i="10"/>
  <c r="BS3353" i="10"/>
  <c r="BS3352" i="10"/>
  <c r="BS3351" i="10"/>
  <c r="BS3350" i="10"/>
  <c r="BS3349" i="10"/>
  <c r="BS3348" i="10"/>
  <c r="BS3347" i="10"/>
  <c r="BS3346" i="10"/>
  <c r="BS3345" i="10"/>
  <c r="BS3344" i="10"/>
  <c r="BS3343" i="10"/>
  <c r="BS3342" i="10"/>
  <c r="BS3341" i="10"/>
  <c r="BS3340" i="10"/>
  <c r="BS3339" i="10"/>
  <c r="BS3338" i="10"/>
  <c r="BS3337" i="10"/>
  <c r="BS3336" i="10"/>
  <c r="BS3335" i="10"/>
  <c r="BS3334" i="10"/>
  <c r="BS3333" i="10"/>
  <c r="BS3332" i="10"/>
  <c r="BS3331" i="10"/>
  <c r="BS3330" i="10"/>
  <c r="BS3329" i="10"/>
  <c r="BS3328" i="10"/>
  <c r="BS3327" i="10"/>
  <c r="BS3326" i="10"/>
  <c r="BS3325" i="10"/>
  <c r="BS3324" i="10"/>
  <c r="BS3323" i="10"/>
  <c r="BS3322" i="10"/>
  <c r="BS3321" i="10"/>
  <c r="BS3320" i="10"/>
  <c r="BS3319" i="10"/>
  <c r="BS3318" i="10"/>
  <c r="BS3317" i="10"/>
  <c r="BS3316" i="10"/>
  <c r="BS3315" i="10"/>
  <c r="BS3314" i="10"/>
  <c r="BS3313" i="10"/>
  <c r="BS3312" i="10"/>
  <c r="BS3311" i="10"/>
  <c r="BS3310" i="10"/>
  <c r="BS3309" i="10"/>
  <c r="BS3308" i="10"/>
  <c r="BS3307" i="10"/>
  <c r="BS3306" i="10"/>
  <c r="BS3305" i="10"/>
  <c r="BS3304" i="10"/>
  <c r="BS3303" i="10"/>
  <c r="BS3302" i="10"/>
  <c r="BS3301" i="10"/>
  <c r="BS3300" i="10"/>
  <c r="BS3299" i="10"/>
  <c r="BS3298" i="10"/>
  <c r="BS3297" i="10"/>
  <c r="BS3296" i="10"/>
  <c r="BS3295" i="10"/>
  <c r="BS3294" i="10"/>
  <c r="BS3293" i="10"/>
  <c r="BS3292" i="10"/>
  <c r="BS3291" i="10"/>
  <c r="BS3290" i="10"/>
  <c r="BS3289" i="10"/>
  <c r="BS3288" i="10"/>
  <c r="BS3287" i="10"/>
  <c r="BS3286" i="10"/>
  <c r="BS3285" i="10"/>
  <c r="BS3284" i="10"/>
  <c r="BS3283" i="10"/>
  <c r="BS3282" i="10"/>
  <c r="BS3281" i="10"/>
  <c r="BS3280" i="10"/>
  <c r="BS3279" i="10"/>
  <c r="BS3278" i="10"/>
  <c r="BS3277" i="10"/>
  <c r="BS3276" i="10"/>
  <c r="BS3275" i="10"/>
  <c r="BS3274" i="10"/>
  <c r="BS3273" i="10"/>
  <c r="BS3272" i="10"/>
  <c r="BS3271" i="10"/>
  <c r="BS3270" i="10"/>
  <c r="BS3269" i="10"/>
  <c r="BS3268" i="10"/>
  <c r="BS3267" i="10"/>
  <c r="BS3266" i="10"/>
  <c r="BS3265" i="10"/>
  <c r="BS3264" i="10"/>
  <c r="BS3263" i="10"/>
  <c r="BS3262" i="10"/>
  <c r="BS3261" i="10"/>
  <c r="BS3260" i="10"/>
  <c r="BS3259" i="10"/>
  <c r="BS3258" i="10"/>
  <c r="BS3257" i="10"/>
  <c r="BS3256" i="10"/>
  <c r="BS3255" i="10"/>
  <c r="BS3254" i="10"/>
  <c r="BS3253" i="10"/>
  <c r="BS3252" i="10"/>
  <c r="BS3251" i="10"/>
  <c r="BS3250" i="10"/>
  <c r="BS3249" i="10"/>
  <c r="BS3248" i="10"/>
  <c r="BS3247" i="10"/>
  <c r="BS3246" i="10"/>
  <c r="BS3245" i="10"/>
  <c r="BS3244" i="10"/>
  <c r="BS3243" i="10"/>
  <c r="BS3242" i="10"/>
  <c r="BS3241" i="10"/>
  <c r="BS3240" i="10"/>
  <c r="BS3239" i="10"/>
  <c r="BS3238" i="10"/>
  <c r="BS3237" i="10"/>
  <c r="BS3236" i="10"/>
  <c r="BS3235" i="10"/>
  <c r="BS3234" i="10"/>
  <c r="BS3233" i="10"/>
  <c r="BS3232" i="10"/>
  <c r="BS3231" i="10"/>
  <c r="BS3230" i="10"/>
  <c r="BS3229" i="10"/>
  <c r="BS3228" i="10"/>
  <c r="BS3227" i="10"/>
  <c r="BS3226" i="10"/>
  <c r="BS3225" i="10"/>
  <c r="BS3224" i="10"/>
  <c r="BS3223" i="10"/>
  <c r="BS3222" i="10"/>
  <c r="BS3221" i="10"/>
  <c r="BS3220" i="10"/>
  <c r="BS3219" i="10"/>
  <c r="BS3218" i="10"/>
  <c r="BS3217" i="10"/>
  <c r="BS3216" i="10"/>
  <c r="BS3215" i="10"/>
  <c r="BS3214" i="10"/>
  <c r="BS3213" i="10"/>
  <c r="BS3212" i="10"/>
  <c r="BS3211" i="10"/>
  <c r="BS3210" i="10"/>
  <c r="BS3209" i="10"/>
  <c r="BS3208" i="10"/>
  <c r="BS3207" i="10"/>
  <c r="BS3206" i="10"/>
  <c r="BS3205" i="10"/>
  <c r="BS3204" i="10"/>
  <c r="BS3203" i="10"/>
  <c r="BS3202" i="10"/>
  <c r="BS3201" i="10"/>
  <c r="BS3200" i="10"/>
  <c r="BS3199" i="10"/>
  <c r="BS3198" i="10"/>
  <c r="BS3197" i="10"/>
  <c r="BS3196" i="10"/>
  <c r="BS3195" i="10"/>
  <c r="BS3194" i="10"/>
  <c r="BS3193" i="10"/>
  <c r="BS3192" i="10"/>
  <c r="BS3191" i="10"/>
  <c r="BS3190" i="10"/>
  <c r="BS3189" i="10"/>
  <c r="BS3188" i="10"/>
  <c r="BS3187" i="10"/>
  <c r="BS3186" i="10"/>
  <c r="BS3185" i="10"/>
  <c r="BS3184" i="10"/>
  <c r="BS3183" i="10"/>
  <c r="BS3182" i="10"/>
  <c r="BS3181" i="10"/>
  <c r="BS3180" i="10"/>
  <c r="BS3179" i="10"/>
  <c r="BS3178" i="10"/>
  <c r="BS3177" i="10"/>
  <c r="BS3176" i="10"/>
  <c r="BS3175" i="10"/>
  <c r="BS3174" i="10"/>
  <c r="BS3173" i="10"/>
  <c r="BS3172" i="10"/>
  <c r="BS3171" i="10"/>
  <c r="BS3170" i="10"/>
  <c r="BS3169" i="10"/>
  <c r="BS3168" i="10"/>
  <c r="BS3167" i="10"/>
  <c r="BS3166" i="10"/>
  <c r="BS3165" i="10"/>
  <c r="BS3164" i="10"/>
  <c r="BS3163" i="10"/>
  <c r="BS3162" i="10"/>
  <c r="BS3161" i="10"/>
  <c r="BS3160" i="10"/>
  <c r="BS3159" i="10"/>
  <c r="BS3158" i="10"/>
  <c r="BS3157" i="10"/>
  <c r="BS3156" i="10"/>
  <c r="BS3155" i="10"/>
  <c r="BS3154" i="10"/>
  <c r="BS3153" i="10"/>
  <c r="BS3152" i="10"/>
  <c r="BS3151" i="10"/>
  <c r="BS3150" i="10"/>
  <c r="BS3149" i="10"/>
  <c r="BS3148" i="10"/>
  <c r="BS3147" i="10"/>
  <c r="BS3146" i="10"/>
  <c r="BS3145" i="10"/>
  <c r="BS3144" i="10"/>
  <c r="BS3143" i="10"/>
  <c r="BS3142" i="10"/>
  <c r="BS3141" i="10"/>
  <c r="BS3140" i="10"/>
  <c r="BS3139" i="10"/>
  <c r="BS3138" i="10"/>
  <c r="BS3137" i="10"/>
  <c r="BS3136" i="10"/>
  <c r="BS3135" i="10"/>
  <c r="BS3134" i="10"/>
  <c r="BS3133" i="10"/>
  <c r="BS3132" i="10"/>
  <c r="BS3131" i="10"/>
  <c r="BS3130" i="10"/>
  <c r="BS3129" i="10"/>
  <c r="BS3128" i="10"/>
  <c r="BS3127" i="10"/>
  <c r="BS3126" i="10"/>
  <c r="BS3125" i="10"/>
  <c r="BS3124" i="10"/>
  <c r="BS3123" i="10"/>
  <c r="BS3122" i="10"/>
  <c r="BS3121" i="10"/>
  <c r="BS3120" i="10"/>
  <c r="BS3119" i="10"/>
  <c r="BS3118" i="10"/>
  <c r="BS3117" i="10"/>
  <c r="BS3116" i="10"/>
  <c r="BS3115" i="10"/>
  <c r="BS3114" i="10"/>
  <c r="BS3113" i="10"/>
  <c r="BS3112" i="10"/>
  <c r="BS3111" i="10"/>
  <c r="BS3110" i="10"/>
  <c r="BS3109" i="10"/>
  <c r="BS3108" i="10"/>
  <c r="BS3107" i="10"/>
  <c r="BS3106" i="10"/>
  <c r="BS3105" i="10"/>
  <c r="BS3104" i="10"/>
  <c r="BS3103" i="10"/>
  <c r="BS3102" i="10"/>
  <c r="BS3101" i="10"/>
  <c r="BS3100" i="10"/>
  <c r="BS3099" i="10"/>
  <c r="BS3098" i="10"/>
  <c r="BS3097" i="10"/>
  <c r="BS3096" i="10"/>
  <c r="BS3095" i="10"/>
  <c r="BS3094" i="10"/>
  <c r="BS3093" i="10"/>
  <c r="BS3092" i="10"/>
  <c r="BS3091" i="10"/>
  <c r="BS3090" i="10"/>
  <c r="BS3089" i="10"/>
  <c r="BS3088" i="10"/>
  <c r="BS3087" i="10"/>
  <c r="BS3086" i="10"/>
  <c r="BS3085" i="10"/>
  <c r="BS3084" i="10"/>
  <c r="BS3083" i="10"/>
  <c r="BS3082" i="10"/>
  <c r="BS3081" i="10"/>
  <c r="BS3080" i="10"/>
  <c r="BS3079" i="10"/>
  <c r="BS3078" i="10"/>
  <c r="BS3077" i="10"/>
  <c r="BS3076" i="10"/>
  <c r="BS3075" i="10"/>
  <c r="BS3074" i="10"/>
  <c r="BS3073" i="10"/>
  <c r="BS3072" i="10"/>
  <c r="BS3071" i="10"/>
  <c r="BS3070" i="10"/>
  <c r="BS3069" i="10"/>
  <c r="BS3068" i="10"/>
  <c r="BS3067" i="10"/>
  <c r="BS3066" i="10"/>
  <c r="BS3065" i="10"/>
  <c r="BS3064" i="10"/>
  <c r="BS3063" i="10"/>
  <c r="BS3062" i="10"/>
  <c r="BS3061" i="10"/>
  <c r="BS3060" i="10"/>
  <c r="BS3059" i="10"/>
  <c r="BS3058" i="10"/>
  <c r="BS3057" i="10"/>
  <c r="BS3056" i="10"/>
  <c r="BS3055" i="10"/>
  <c r="BS3054" i="10"/>
  <c r="BS3053" i="10"/>
  <c r="BS3052" i="10"/>
  <c r="BS3051" i="10"/>
  <c r="BS3050" i="10"/>
  <c r="BS3049" i="10"/>
  <c r="BS3048" i="10"/>
  <c r="BS3047" i="10"/>
  <c r="BS3046" i="10"/>
  <c r="BS3045" i="10"/>
  <c r="BS3044" i="10"/>
  <c r="BS3043" i="10"/>
  <c r="BS3042" i="10"/>
  <c r="BS3041" i="10"/>
  <c r="BS3040" i="10"/>
  <c r="BS3039" i="10"/>
  <c r="BS3038" i="10"/>
  <c r="BS3037" i="10"/>
  <c r="BS3036" i="10"/>
  <c r="BS3035" i="10"/>
  <c r="BS3034" i="10"/>
  <c r="BS3033" i="10"/>
  <c r="BS3032" i="10"/>
  <c r="BS3031" i="10"/>
  <c r="BS3030" i="10"/>
  <c r="BS3029" i="10"/>
  <c r="BS3028" i="10"/>
  <c r="BS3027" i="10"/>
  <c r="BS3026" i="10"/>
  <c r="BS3025" i="10"/>
  <c r="BS3024" i="10"/>
  <c r="BS3023" i="10"/>
  <c r="BS3022" i="10"/>
  <c r="BS3021" i="10"/>
  <c r="BS3020" i="10"/>
  <c r="BS3019" i="10"/>
  <c r="BS3018" i="10"/>
  <c r="BS3017" i="10"/>
  <c r="BS3016" i="10"/>
  <c r="BS3015" i="10"/>
  <c r="BS3014" i="10"/>
  <c r="BS3013" i="10"/>
  <c r="BS3012" i="10"/>
  <c r="BS3011" i="10"/>
  <c r="BS3010" i="10"/>
  <c r="BS3009" i="10"/>
  <c r="BS3008" i="10"/>
  <c r="BS3007" i="10"/>
  <c r="BS3006" i="10"/>
  <c r="BS3005" i="10"/>
  <c r="BS3004" i="10"/>
  <c r="BS3003" i="10"/>
  <c r="BS3002" i="10"/>
  <c r="BS3001" i="10"/>
  <c r="BS3000" i="10"/>
  <c r="BS2999" i="10"/>
  <c r="BS2998" i="10"/>
  <c r="BS2997" i="10"/>
  <c r="BS2996" i="10"/>
  <c r="BS2995" i="10"/>
  <c r="BS2994" i="10"/>
  <c r="BS2993" i="10"/>
  <c r="BS2992" i="10"/>
  <c r="BS2991" i="10"/>
  <c r="BS2990" i="10"/>
  <c r="BS2989" i="10"/>
  <c r="BS2988" i="10"/>
  <c r="BS2987" i="10"/>
  <c r="BS2986" i="10"/>
  <c r="BS2985" i="10"/>
  <c r="BS2984" i="10"/>
  <c r="BS2983" i="10"/>
  <c r="BS2982" i="10"/>
  <c r="BS2981" i="10"/>
  <c r="BS2980" i="10"/>
  <c r="BS2979" i="10"/>
  <c r="BS2978" i="10"/>
  <c r="BS2977" i="10"/>
  <c r="BS2976" i="10"/>
  <c r="BS2975" i="10"/>
  <c r="BS2974" i="10"/>
  <c r="BS2973" i="10"/>
  <c r="BS2972" i="10"/>
  <c r="BS2971" i="10"/>
  <c r="BS2970" i="10"/>
  <c r="BS2969" i="10"/>
  <c r="BS2968" i="10"/>
  <c r="BS2967" i="10"/>
  <c r="BS2966" i="10"/>
  <c r="BS2965" i="10"/>
  <c r="BS2964" i="10"/>
  <c r="BS2963" i="10"/>
  <c r="BS2962" i="10"/>
  <c r="BS2961" i="10"/>
  <c r="BS2960" i="10"/>
  <c r="BS2959" i="10"/>
  <c r="BS2958" i="10"/>
  <c r="BS2957" i="10"/>
  <c r="BS2956" i="10"/>
  <c r="BS2955" i="10"/>
  <c r="BS2954" i="10"/>
  <c r="BS2953" i="10"/>
  <c r="BS2952" i="10"/>
  <c r="BS2951" i="10"/>
  <c r="BS2950" i="10"/>
  <c r="BS2949" i="10"/>
  <c r="BS2948" i="10"/>
  <c r="BS2947" i="10"/>
  <c r="BS2946" i="10"/>
  <c r="BS2945" i="10"/>
  <c r="BS2944" i="10"/>
  <c r="BS2943" i="10"/>
  <c r="BS2942" i="10"/>
  <c r="BS2941" i="10"/>
  <c r="BS2940" i="10"/>
  <c r="BS2939" i="10"/>
  <c r="BS2938" i="10"/>
  <c r="BS2937" i="10"/>
  <c r="BS2936" i="10"/>
  <c r="BS2935" i="10"/>
  <c r="BS2934" i="10"/>
  <c r="BS2933" i="10"/>
  <c r="BS2932" i="10"/>
  <c r="BS2931" i="10"/>
  <c r="BS2930" i="10"/>
  <c r="BS2929" i="10"/>
  <c r="BS2928" i="10"/>
  <c r="BS2927" i="10"/>
  <c r="BS2926" i="10"/>
  <c r="BS2925" i="10"/>
  <c r="BS2924" i="10"/>
  <c r="BS2923" i="10"/>
  <c r="BS2922" i="10"/>
  <c r="BS2921" i="10"/>
  <c r="BS2920" i="10"/>
  <c r="BS2919" i="10"/>
  <c r="BS2918" i="10"/>
  <c r="BS2917" i="10"/>
  <c r="BS2916" i="10"/>
  <c r="BS2915" i="10"/>
  <c r="BS2914" i="10"/>
  <c r="BS2913" i="10"/>
  <c r="BS2912" i="10"/>
  <c r="BS2911" i="10"/>
  <c r="BS2910" i="10"/>
  <c r="BS2909" i="10"/>
  <c r="BS2908" i="10"/>
  <c r="BS2907" i="10"/>
  <c r="BS2906" i="10"/>
  <c r="BS2905" i="10"/>
  <c r="BS2904" i="10"/>
  <c r="BS2903" i="10"/>
  <c r="BS2902" i="10"/>
  <c r="BS2901" i="10"/>
  <c r="BS2900" i="10"/>
  <c r="BS2899" i="10"/>
  <c r="BS2898" i="10"/>
  <c r="BS2897" i="10"/>
  <c r="BS2896" i="10"/>
  <c r="BS2895" i="10"/>
  <c r="BS2894" i="10"/>
  <c r="BS2893" i="10"/>
  <c r="BS2892" i="10"/>
  <c r="BS2891" i="10"/>
  <c r="BS2890" i="10"/>
  <c r="BS2889" i="10"/>
  <c r="BS2888" i="10"/>
  <c r="BS2887" i="10"/>
  <c r="BS2886" i="10"/>
  <c r="BS2885" i="10"/>
  <c r="BS2884" i="10"/>
  <c r="BS2883" i="10"/>
  <c r="BS2882" i="10"/>
  <c r="BS2881" i="10"/>
  <c r="BS2880" i="10"/>
  <c r="BS2879" i="10"/>
  <c r="BS2878" i="10"/>
  <c r="BS2877" i="10"/>
  <c r="BS2876" i="10"/>
  <c r="BS2875" i="10"/>
  <c r="BS2874" i="10"/>
  <c r="BS2873" i="10"/>
  <c r="BS2872" i="10"/>
  <c r="BS2871" i="10"/>
  <c r="BS2870" i="10"/>
  <c r="BS2869" i="10"/>
  <c r="BS2868" i="10"/>
  <c r="BS2867" i="10"/>
  <c r="BS2866" i="10"/>
  <c r="BS2865" i="10"/>
  <c r="BS2864" i="10"/>
  <c r="BS2863" i="10"/>
  <c r="BS2862" i="10"/>
  <c r="BS2861" i="10"/>
  <c r="BS2860" i="10"/>
  <c r="BS2859" i="10"/>
  <c r="BS2858" i="10"/>
  <c r="BS2857" i="10"/>
  <c r="BS2856" i="10"/>
  <c r="BS2855" i="10"/>
  <c r="BS2854" i="10"/>
  <c r="BS2853" i="10"/>
  <c r="BS2852" i="10"/>
  <c r="BS2851" i="10"/>
  <c r="BS2850" i="10"/>
  <c r="BS2849" i="10"/>
  <c r="BS2848" i="10"/>
  <c r="BS2847" i="10"/>
  <c r="BS2846" i="10"/>
  <c r="BS2845" i="10"/>
  <c r="BS2844" i="10"/>
  <c r="BS2843" i="10"/>
  <c r="BS2842" i="10"/>
  <c r="BS2841" i="10"/>
  <c r="BS2840" i="10"/>
  <c r="BS2839" i="10"/>
  <c r="BS2838" i="10"/>
  <c r="BS2837" i="10"/>
  <c r="BS2836" i="10"/>
  <c r="BS2835" i="10"/>
  <c r="BS2834" i="10"/>
  <c r="BS2833" i="10"/>
  <c r="BS2832" i="10"/>
  <c r="BS2831" i="10"/>
  <c r="BS2830" i="10"/>
  <c r="BS2829" i="10"/>
  <c r="BS2828" i="10"/>
  <c r="BS2827" i="10"/>
  <c r="BS2826" i="10"/>
  <c r="BS2825" i="10"/>
  <c r="BS2824" i="10"/>
  <c r="BS2823" i="10"/>
  <c r="BS2822" i="10"/>
  <c r="BS2821" i="10"/>
  <c r="BS2820" i="10"/>
  <c r="BS2819" i="10"/>
  <c r="BS2818" i="10"/>
  <c r="BS2817" i="10"/>
  <c r="BS2816" i="10"/>
  <c r="BS2815" i="10"/>
  <c r="BS2814" i="10"/>
  <c r="BS2813" i="10"/>
  <c r="BS2812" i="10"/>
  <c r="BS2811" i="10"/>
  <c r="BS2810" i="10"/>
  <c r="BS2809" i="10"/>
  <c r="BS2808" i="10"/>
  <c r="BS2807" i="10"/>
  <c r="BS2806" i="10"/>
  <c r="BS2805" i="10"/>
  <c r="BS2804" i="10"/>
  <c r="BS2803" i="10"/>
  <c r="BS2802" i="10"/>
  <c r="BS2801" i="10"/>
  <c r="BS2800" i="10"/>
  <c r="BS2799" i="10"/>
  <c r="BS2798" i="10"/>
  <c r="BS2797" i="10"/>
  <c r="BS2796" i="10"/>
  <c r="BS2795" i="10"/>
  <c r="BS2794" i="10"/>
  <c r="BS2793" i="10"/>
  <c r="BS2792" i="10"/>
  <c r="BS2791" i="10"/>
  <c r="BS2790" i="10"/>
  <c r="BS2789" i="10"/>
  <c r="BS2788" i="10"/>
  <c r="BS2787" i="10"/>
  <c r="BS2786" i="10"/>
  <c r="BS2785" i="10"/>
  <c r="BS2784" i="10"/>
  <c r="BS2783" i="10"/>
  <c r="BS2782" i="10"/>
  <c r="BS2781" i="10"/>
  <c r="BS2780" i="10"/>
  <c r="BS2779" i="10"/>
  <c r="BS2778" i="10"/>
  <c r="BS2777" i="10"/>
  <c r="BS2776" i="10"/>
  <c r="BS2775" i="10"/>
  <c r="BS2774" i="10"/>
  <c r="BS2773" i="10"/>
  <c r="BS2772" i="10"/>
  <c r="BS2771" i="10"/>
  <c r="BS2770" i="10"/>
  <c r="BS2769" i="10"/>
  <c r="BS2768" i="10"/>
  <c r="BS2767" i="10"/>
  <c r="BS2766" i="10"/>
  <c r="BS2765" i="10"/>
  <c r="BS2764" i="10"/>
  <c r="BS2763" i="10"/>
  <c r="BS2762" i="10"/>
  <c r="BS2761" i="10"/>
  <c r="BS2760" i="10"/>
  <c r="BS2759" i="10"/>
  <c r="BS2758" i="10"/>
  <c r="BS2757" i="10"/>
  <c r="BS2756" i="10"/>
  <c r="BS2755" i="10"/>
  <c r="BS2754" i="10"/>
  <c r="BS2753" i="10"/>
  <c r="BS2752" i="10"/>
  <c r="BS2751" i="10"/>
  <c r="BS2750" i="10"/>
  <c r="BS2749" i="10"/>
  <c r="BS2748" i="10"/>
  <c r="BS2747" i="10"/>
  <c r="BS2746" i="10"/>
  <c r="BS2745" i="10"/>
  <c r="BS2744" i="10"/>
  <c r="BS2743" i="10"/>
  <c r="BS2742" i="10"/>
  <c r="BS2741" i="10"/>
  <c r="BS2740" i="10"/>
  <c r="BS2739" i="10"/>
  <c r="BS2738" i="10"/>
  <c r="BS2737" i="10"/>
  <c r="BS2736" i="10"/>
  <c r="BS2735" i="10"/>
  <c r="BS2734" i="10"/>
  <c r="BS2733" i="10"/>
  <c r="BS2732" i="10"/>
  <c r="BS2731" i="10"/>
  <c r="BS2730" i="10"/>
  <c r="BS2729" i="10"/>
  <c r="BS2728" i="10"/>
  <c r="BS2727" i="10"/>
  <c r="BS2726" i="10"/>
  <c r="BS2725" i="10"/>
  <c r="BS2724" i="10"/>
  <c r="BS2723" i="10"/>
  <c r="BS2722" i="10"/>
  <c r="BS2721" i="10"/>
  <c r="BS2720" i="10"/>
  <c r="BS2719" i="10"/>
  <c r="BS2718" i="10"/>
  <c r="BS2717" i="10"/>
  <c r="BS2716" i="10"/>
  <c r="BS2715" i="10"/>
  <c r="BS2714" i="10"/>
  <c r="BS2713" i="10"/>
  <c r="BS2712" i="10"/>
  <c r="BS2711" i="10"/>
  <c r="BS2710" i="10"/>
  <c r="BS2709" i="10"/>
  <c r="BS2708" i="10"/>
  <c r="BS2707" i="10"/>
  <c r="BS2706" i="10"/>
  <c r="BS2705" i="10"/>
  <c r="BS2704" i="10"/>
  <c r="BS2703" i="10"/>
  <c r="BS2702" i="10"/>
  <c r="BS2701" i="10"/>
  <c r="BS2700" i="10"/>
  <c r="BS2699" i="10"/>
  <c r="BS2698" i="10"/>
  <c r="BS2697" i="10"/>
  <c r="BS2696" i="10"/>
  <c r="BS2695" i="10"/>
  <c r="BS2694" i="10"/>
  <c r="BS2693" i="10"/>
  <c r="BS2692" i="10"/>
  <c r="BS2691" i="10"/>
  <c r="BS2690" i="10"/>
  <c r="BS2689" i="10"/>
  <c r="BS2688" i="10"/>
  <c r="BS2687" i="10"/>
  <c r="BS2686" i="10"/>
  <c r="BS2685" i="10"/>
  <c r="BS2684" i="10"/>
  <c r="BS2683" i="10"/>
  <c r="BS2682" i="10"/>
  <c r="BS2681" i="10"/>
  <c r="BS2680" i="10"/>
  <c r="BS2679" i="10"/>
  <c r="BS2678" i="10"/>
  <c r="BS2677" i="10"/>
  <c r="BS2676" i="10"/>
  <c r="BS2675" i="10"/>
  <c r="BS2674" i="10"/>
  <c r="BS2673" i="10"/>
  <c r="BS2672" i="10"/>
  <c r="BS2671" i="10"/>
  <c r="BS2670" i="10"/>
  <c r="BS2669" i="10"/>
  <c r="BS2668" i="10"/>
  <c r="BS2667" i="10"/>
  <c r="BS2666" i="10"/>
  <c r="BS2665" i="10"/>
  <c r="BS2664" i="10"/>
  <c r="BS2663" i="10"/>
  <c r="BS2662" i="10"/>
  <c r="BS2661" i="10"/>
  <c r="BS2660" i="10"/>
  <c r="BS2659" i="10"/>
  <c r="BS2658" i="10"/>
  <c r="BS2657" i="10"/>
  <c r="BS2656" i="10"/>
  <c r="BS2655" i="10"/>
  <c r="BS2654" i="10"/>
  <c r="BS2653" i="10"/>
  <c r="BS2652" i="10"/>
  <c r="BS2651" i="10"/>
  <c r="BS2650" i="10"/>
  <c r="BS2649" i="10"/>
  <c r="BS2648" i="10"/>
  <c r="BS2647" i="10"/>
  <c r="BS2646" i="10"/>
  <c r="BS2645" i="10"/>
  <c r="BS2644" i="10"/>
  <c r="BS2643" i="10"/>
  <c r="BS2642" i="10"/>
  <c r="BS2641" i="10"/>
  <c r="BS2640" i="10"/>
  <c r="BS2639" i="10"/>
  <c r="BS2638" i="10"/>
  <c r="BS2637" i="10"/>
  <c r="BS2636" i="10"/>
  <c r="BS2635" i="10"/>
  <c r="BS2634" i="10"/>
  <c r="BS2633" i="10"/>
  <c r="BS2632" i="10"/>
  <c r="BS2631" i="10"/>
  <c r="BS2630" i="10"/>
  <c r="BS2629" i="10"/>
  <c r="BS2628" i="10"/>
  <c r="BS2627" i="10"/>
  <c r="BS2626" i="10"/>
  <c r="BS2625" i="10"/>
  <c r="BS2624" i="10"/>
  <c r="BS2623" i="10"/>
  <c r="BS2622" i="10"/>
  <c r="BS2621" i="10"/>
  <c r="BS2620" i="10"/>
  <c r="BS2619" i="10"/>
  <c r="BS2618" i="10"/>
  <c r="BS2617" i="10"/>
  <c r="BS2616" i="10"/>
  <c r="BS2615" i="10"/>
  <c r="BS2614" i="10"/>
  <c r="BS2613" i="10"/>
  <c r="BS2612" i="10"/>
  <c r="BS2611" i="10"/>
  <c r="BS2610" i="10"/>
  <c r="BS2609" i="10"/>
  <c r="BS2608" i="10"/>
  <c r="BS2607" i="10"/>
  <c r="BS2606" i="10"/>
  <c r="BS2605" i="10"/>
  <c r="BS2604" i="10"/>
  <c r="BS2603" i="10"/>
  <c r="BS2602" i="10"/>
  <c r="BS2601" i="10"/>
  <c r="BS2600" i="10"/>
  <c r="BS2599" i="10"/>
  <c r="BS2598" i="10"/>
  <c r="BS2597" i="10"/>
  <c r="BS2596" i="10"/>
  <c r="BS2595" i="10"/>
  <c r="BS2594" i="10"/>
  <c r="BS2593" i="10"/>
  <c r="BS2592" i="10"/>
  <c r="BS2591" i="10"/>
  <c r="BS2590" i="10"/>
  <c r="BS2589" i="10"/>
  <c r="BS2588" i="10"/>
  <c r="BS2587" i="10"/>
  <c r="BS2586" i="10"/>
  <c r="BS2585" i="10"/>
  <c r="BS2584" i="10"/>
  <c r="BS2583" i="10"/>
  <c r="BS2582" i="10"/>
  <c r="BS2581" i="10"/>
  <c r="BS2580" i="10"/>
  <c r="BS2579" i="10"/>
  <c r="BS2578" i="10"/>
  <c r="BS2577" i="10"/>
  <c r="BS2576" i="10"/>
  <c r="BS2575" i="10"/>
  <c r="BS2574" i="10"/>
  <c r="BS2573" i="10"/>
  <c r="BS2572" i="10"/>
  <c r="BS2571" i="10"/>
  <c r="BS2570" i="10"/>
  <c r="BS2569" i="10"/>
  <c r="BS2568" i="10"/>
  <c r="BS2567" i="10"/>
  <c r="BS2566" i="10"/>
  <c r="BS2565" i="10"/>
  <c r="BS2564" i="10"/>
  <c r="BS2563" i="10"/>
  <c r="BS2562" i="10"/>
  <c r="BS2561" i="10"/>
  <c r="BS2560" i="10"/>
  <c r="BS2559" i="10"/>
  <c r="BS2558" i="10"/>
  <c r="BS2557" i="10"/>
  <c r="BS2556" i="10"/>
  <c r="BS2555" i="10"/>
  <c r="BS2554" i="10"/>
  <c r="BS2553" i="10"/>
  <c r="BS2552" i="10"/>
  <c r="BS2551" i="10"/>
  <c r="BS2550" i="10"/>
  <c r="BS2549" i="10"/>
  <c r="BS2548" i="10"/>
  <c r="BS2547" i="10"/>
  <c r="BS2546" i="10"/>
  <c r="BS2545" i="10"/>
  <c r="BS2544" i="10"/>
  <c r="BS2543" i="10"/>
  <c r="BS2542" i="10"/>
  <c r="BS2541" i="10"/>
  <c r="BS2540" i="10"/>
  <c r="BS2539" i="10"/>
  <c r="BS2538" i="10"/>
  <c r="BS2537" i="10"/>
  <c r="BS2536" i="10"/>
  <c r="BS2535" i="10"/>
  <c r="BS2534" i="10"/>
  <c r="BS2533" i="10"/>
  <c r="BS2532" i="10"/>
  <c r="BS2531" i="10"/>
  <c r="BS2530" i="10"/>
  <c r="BS2529" i="10"/>
  <c r="BS2528" i="10"/>
  <c r="BS2527" i="10"/>
  <c r="BS2526" i="10"/>
  <c r="BS2525" i="10"/>
  <c r="BS2524" i="10"/>
  <c r="BS2523" i="10"/>
  <c r="BS2522" i="10"/>
  <c r="BS2521" i="10"/>
  <c r="BS2520" i="10"/>
  <c r="BS2519" i="10"/>
  <c r="BS2518" i="10"/>
  <c r="BS2517" i="10"/>
  <c r="BS2516" i="10"/>
  <c r="BS2515" i="10"/>
  <c r="BS2514" i="10"/>
  <c r="BS2513" i="10"/>
  <c r="BS2512" i="10"/>
  <c r="BS2511" i="10"/>
  <c r="BS2510" i="10"/>
  <c r="BS2509" i="10"/>
  <c r="BS2508" i="10"/>
  <c r="BS2507" i="10"/>
  <c r="BS2506" i="10"/>
  <c r="BS2505" i="10"/>
  <c r="BS2504" i="10"/>
  <c r="BS2503" i="10"/>
  <c r="BS2502" i="10"/>
  <c r="BS2501" i="10"/>
  <c r="BS2500" i="10"/>
  <c r="BS2499" i="10"/>
  <c r="BS2498" i="10"/>
  <c r="BS2497" i="10"/>
  <c r="BS2496" i="10"/>
  <c r="BS2495" i="10"/>
  <c r="BS2494" i="10"/>
  <c r="BS2493" i="10"/>
  <c r="BS2492" i="10"/>
  <c r="BS2491" i="10"/>
  <c r="BS2490" i="10"/>
  <c r="BS2489" i="10"/>
  <c r="BS2488" i="10"/>
  <c r="BS2487" i="10"/>
  <c r="BS2486" i="10"/>
  <c r="BS2485" i="10"/>
  <c r="BS2484" i="10"/>
  <c r="BS2483" i="10"/>
  <c r="BS2482" i="10"/>
  <c r="BS2481" i="10"/>
  <c r="BS2480" i="10"/>
  <c r="BS2479" i="10"/>
  <c r="BS2478" i="10"/>
  <c r="BS2477" i="10"/>
  <c r="BS2476" i="10"/>
  <c r="BS2475" i="10"/>
  <c r="BS2474" i="10"/>
  <c r="BS2473" i="10"/>
  <c r="BS2472" i="10"/>
  <c r="BS2471" i="10"/>
  <c r="BS2470" i="10"/>
  <c r="BS2469" i="10"/>
  <c r="BS2468" i="10"/>
  <c r="BS2467" i="10"/>
  <c r="BS2466" i="10"/>
  <c r="BS2465" i="10"/>
  <c r="BS2464" i="10"/>
  <c r="BS2463" i="10"/>
  <c r="BS2462" i="10"/>
  <c r="BS2461" i="10"/>
  <c r="BS2460" i="10"/>
  <c r="BS2459" i="10"/>
  <c r="BS2458" i="10"/>
  <c r="BS2457" i="10"/>
  <c r="BS2456" i="10"/>
  <c r="BS2455" i="10"/>
  <c r="BS2454" i="10"/>
  <c r="BS2453" i="10"/>
  <c r="BS2452" i="10"/>
  <c r="BS2451" i="10"/>
  <c r="BS2450" i="10"/>
  <c r="BS2449" i="10"/>
  <c r="BS2448" i="10"/>
  <c r="BS2447" i="10"/>
  <c r="BS2446" i="10"/>
  <c r="BS2445" i="10"/>
  <c r="BS2444" i="10"/>
  <c r="BS2443" i="10"/>
  <c r="BS2442" i="10"/>
  <c r="BS2441" i="10"/>
  <c r="BS2440" i="10"/>
  <c r="BS2439" i="10"/>
  <c r="BS2438" i="10"/>
  <c r="BS2437" i="10"/>
  <c r="BS2436" i="10"/>
  <c r="BS2435" i="10"/>
  <c r="BS2434" i="10"/>
  <c r="BS2433" i="10"/>
  <c r="BS2432" i="10"/>
  <c r="BS2431" i="10"/>
  <c r="BS2430" i="10"/>
  <c r="BS2429" i="10"/>
  <c r="BS2428" i="10"/>
  <c r="BS2427" i="10"/>
  <c r="BS2426" i="10"/>
  <c r="BS2425" i="10"/>
  <c r="BS2424" i="10"/>
  <c r="BS2423" i="10"/>
  <c r="BS2422" i="10"/>
  <c r="BS2421" i="10"/>
  <c r="BS2420" i="10"/>
  <c r="BS2419" i="10"/>
  <c r="BS2418" i="10"/>
  <c r="BS2417" i="10"/>
  <c r="BS2416" i="10"/>
  <c r="BS2415" i="10"/>
  <c r="BS2414" i="10"/>
  <c r="BS2413" i="10"/>
  <c r="BS2412" i="10"/>
  <c r="BS2411" i="10"/>
  <c r="BS2410" i="10"/>
  <c r="BS2409" i="10"/>
  <c r="BS2408" i="10"/>
  <c r="BS2407" i="10"/>
  <c r="BS2406" i="10"/>
  <c r="BS2405" i="10"/>
  <c r="BS2404" i="10"/>
  <c r="BS2403" i="10"/>
  <c r="BS2402" i="10"/>
  <c r="BS2401" i="10"/>
  <c r="BS2400" i="10"/>
  <c r="BS2399" i="10"/>
  <c r="BS2398" i="10"/>
  <c r="BS2397" i="10"/>
  <c r="BS2396" i="10"/>
  <c r="BS2395" i="10"/>
  <c r="BS2394" i="10"/>
  <c r="BS2393" i="10"/>
  <c r="BS2392" i="10"/>
  <c r="BS2391" i="10"/>
  <c r="BS2390" i="10"/>
  <c r="BS2389" i="10"/>
  <c r="BS2388" i="10"/>
  <c r="BS2387" i="10"/>
  <c r="BS2386" i="10"/>
  <c r="BS2385" i="10"/>
  <c r="BS2384" i="10"/>
  <c r="BS2383" i="10"/>
  <c r="BS2382" i="10"/>
  <c r="BS2381" i="10"/>
  <c r="BS2380" i="10"/>
  <c r="BS2379" i="10"/>
  <c r="BS2378" i="10"/>
  <c r="BS2377" i="10"/>
  <c r="BS2376" i="10"/>
  <c r="BS2375" i="10"/>
  <c r="BS2374" i="10"/>
  <c r="BS2373" i="10"/>
  <c r="BS2372" i="10"/>
  <c r="BS2371" i="10"/>
  <c r="BS2370" i="10"/>
  <c r="BS2369" i="10"/>
  <c r="BS2368" i="10"/>
  <c r="BS2367" i="10"/>
  <c r="BS2366" i="10"/>
  <c r="BS2365" i="10"/>
  <c r="BS2364" i="10"/>
  <c r="BS2363" i="10"/>
  <c r="BS2362" i="10"/>
  <c r="BS2361" i="10"/>
  <c r="BS2360" i="10"/>
  <c r="BS2359" i="10"/>
  <c r="BS2358" i="10"/>
  <c r="BS2357" i="10"/>
  <c r="BS2356" i="10"/>
  <c r="BS2355" i="10"/>
  <c r="BS2354" i="10"/>
  <c r="BS2353" i="10"/>
  <c r="BS2352" i="10"/>
  <c r="BS2351" i="10"/>
  <c r="BS2350" i="10"/>
  <c r="BS2349" i="10"/>
  <c r="BS2348" i="10"/>
  <c r="BS2347" i="10"/>
  <c r="BS2346" i="10"/>
  <c r="BS2345" i="10"/>
  <c r="BS2344" i="10"/>
  <c r="BS2343" i="10"/>
  <c r="BS2342" i="10"/>
  <c r="BS2341" i="10"/>
  <c r="BS2340" i="10"/>
  <c r="BS2339" i="10"/>
  <c r="BS2338" i="10"/>
  <c r="BS2337" i="10"/>
  <c r="BS2336" i="10"/>
  <c r="BS2335" i="10"/>
  <c r="BS2334" i="10"/>
  <c r="BS2333" i="10"/>
  <c r="BS2332" i="10"/>
  <c r="BS2331" i="10"/>
  <c r="BS2330" i="10"/>
  <c r="BS2329" i="10"/>
  <c r="BS2328" i="10"/>
  <c r="BS2327" i="10"/>
  <c r="BS2326" i="10"/>
  <c r="BS2325" i="10"/>
  <c r="BS2324" i="10"/>
  <c r="BS2323" i="10"/>
  <c r="BS2322" i="10"/>
  <c r="BS2321" i="10"/>
  <c r="BS2320" i="10"/>
  <c r="BS2319" i="10"/>
  <c r="BS2318" i="10"/>
  <c r="BS2317" i="10"/>
  <c r="BS2316" i="10"/>
  <c r="BS2315" i="10"/>
  <c r="BS2314" i="10"/>
  <c r="BS2313" i="10"/>
  <c r="BS2312" i="10"/>
  <c r="BS2311" i="10"/>
  <c r="BS2310" i="10"/>
  <c r="BS2309" i="10"/>
  <c r="BS2308" i="10"/>
  <c r="BS2307" i="10"/>
  <c r="BS2306" i="10"/>
  <c r="BS2305" i="10"/>
  <c r="BS2304" i="10"/>
  <c r="BS2303" i="10"/>
  <c r="BS2302" i="10"/>
  <c r="BS2301" i="10"/>
  <c r="BS2300" i="10"/>
  <c r="BS2299" i="10"/>
  <c r="BS2298" i="10"/>
  <c r="BS2297" i="10"/>
  <c r="BS2296" i="10"/>
  <c r="BS2295" i="10"/>
  <c r="BS2294" i="10"/>
  <c r="BS2293" i="10"/>
  <c r="BS2292" i="10"/>
  <c r="BS2291" i="10"/>
  <c r="BS2290" i="10"/>
  <c r="BS2289" i="10"/>
  <c r="BS2288" i="10"/>
  <c r="BS2287" i="10"/>
  <c r="BS2286" i="10"/>
  <c r="BS2285" i="10"/>
  <c r="BS2284" i="10"/>
  <c r="BS2283" i="10"/>
  <c r="BS2282" i="10"/>
  <c r="BS2281" i="10"/>
  <c r="BS2280" i="10"/>
  <c r="BS2279" i="10"/>
  <c r="BS2278" i="10"/>
  <c r="BS2277" i="10"/>
  <c r="BS2276" i="10"/>
  <c r="BS2275" i="10"/>
  <c r="BS2274" i="10"/>
  <c r="BS2273" i="10"/>
  <c r="BS2272" i="10"/>
  <c r="BS2271" i="10"/>
  <c r="BS2270" i="10"/>
  <c r="BS2269" i="10"/>
  <c r="BS2268" i="10"/>
  <c r="BS2267" i="10"/>
  <c r="BS2266" i="10"/>
  <c r="BS2265" i="10"/>
  <c r="BS2264" i="10"/>
  <c r="BS2263" i="10"/>
  <c r="BS2262" i="10"/>
  <c r="BS2261" i="10"/>
  <c r="BS2260" i="10"/>
  <c r="BS2259" i="10"/>
  <c r="BS2258" i="10"/>
  <c r="BS2257" i="10"/>
  <c r="BS2256" i="10"/>
  <c r="BS2255" i="10"/>
  <c r="BS2254" i="10"/>
  <c r="BS2253" i="10"/>
  <c r="BS2252" i="10"/>
  <c r="BS2251" i="10"/>
  <c r="BS2250" i="10"/>
  <c r="BS2249" i="10"/>
  <c r="BS2248" i="10"/>
  <c r="BS2247" i="10"/>
  <c r="BS2246" i="10"/>
  <c r="BS2245" i="10"/>
  <c r="BS2244" i="10"/>
  <c r="BS2243" i="10"/>
  <c r="BS2242" i="10"/>
  <c r="BS2241" i="10"/>
  <c r="BS2240" i="10"/>
  <c r="BS2239" i="10"/>
  <c r="BS2238" i="10"/>
  <c r="BS2237" i="10"/>
  <c r="BS2236" i="10"/>
  <c r="BS2235" i="10"/>
  <c r="BS2234" i="10"/>
  <c r="BS2233" i="10"/>
  <c r="BS2232" i="10"/>
  <c r="BS2231" i="10"/>
  <c r="BS2230" i="10"/>
  <c r="BS2229" i="10"/>
  <c r="BS2228" i="10"/>
  <c r="BS2227" i="10"/>
  <c r="BS2226" i="10"/>
  <c r="BS2225" i="10"/>
  <c r="BS2224" i="10"/>
  <c r="BS2223" i="10"/>
  <c r="BS2222" i="10"/>
  <c r="BS2221" i="10"/>
  <c r="BS2220" i="10"/>
  <c r="BS2219" i="10"/>
  <c r="BS2218" i="10"/>
  <c r="BS2217" i="10"/>
  <c r="BS2216" i="10"/>
  <c r="BS2215" i="10"/>
  <c r="BS2214" i="10"/>
  <c r="BS2213" i="10"/>
  <c r="BS2212" i="10"/>
  <c r="BS2211" i="10"/>
  <c r="BS2210" i="10"/>
  <c r="BS2209" i="10"/>
  <c r="BS2208" i="10"/>
  <c r="BS2207" i="10"/>
  <c r="BS2206" i="10"/>
  <c r="BS2205" i="10"/>
  <c r="BS2204" i="10"/>
  <c r="BS2203" i="10"/>
  <c r="BS2202" i="10"/>
  <c r="BS2201" i="10"/>
  <c r="BS2200" i="10"/>
  <c r="BS2199" i="10"/>
  <c r="BS2198" i="10"/>
  <c r="BS2197" i="10"/>
  <c r="BS2196" i="10"/>
  <c r="BS2195" i="10"/>
  <c r="BS2194" i="10"/>
  <c r="BS2193" i="10"/>
  <c r="BS2192" i="10"/>
  <c r="BS2191" i="10"/>
  <c r="BS2190" i="10"/>
  <c r="BS2189" i="10"/>
  <c r="BS2188" i="10"/>
  <c r="BS2187" i="10"/>
  <c r="BS2186" i="10"/>
  <c r="BS2185" i="10"/>
  <c r="BS2184" i="10"/>
  <c r="BS2183" i="10"/>
  <c r="BS2182" i="10"/>
  <c r="BS2181" i="10"/>
  <c r="BS2180" i="10"/>
  <c r="BS2179" i="10"/>
  <c r="BS2178" i="10"/>
  <c r="BS2177" i="10"/>
  <c r="BS2176" i="10"/>
  <c r="BS2175" i="10"/>
  <c r="BS2174" i="10"/>
  <c r="BS2173" i="10"/>
  <c r="BS2172" i="10"/>
  <c r="BS2171" i="10"/>
  <c r="BS2170" i="10"/>
  <c r="BS2169" i="10"/>
  <c r="BS2168" i="10"/>
  <c r="BS2167" i="10"/>
  <c r="BS2166" i="10"/>
  <c r="BS2165" i="10"/>
  <c r="BS2164" i="10"/>
  <c r="BS2163" i="10"/>
  <c r="BS2162" i="10"/>
  <c r="BS2161" i="10"/>
  <c r="BS2160" i="10"/>
  <c r="BS2159" i="10"/>
  <c r="BS2158" i="10"/>
  <c r="BS2157" i="10"/>
  <c r="BS2156" i="10"/>
  <c r="BS2155" i="10"/>
  <c r="BS2154" i="10"/>
  <c r="BS2153" i="10"/>
  <c r="BS2152" i="10"/>
  <c r="BS2151" i="10"/>
  <c r="BS2150" i="10"/>
  <c r="BS2149" i="10"/>
  <c r="BS2148" i="10"/>
  <c r="BS2147" i="10"/>
  <c r="BS2146" i="10"/>
  <c r="BS2145" i="10"/>
  <c r="BS2144" i="10"/>
  <c r="BS2143" i="10"/>
  <c r="BS2142" i="10"/>
  <c r="BS2141" i="10"/>
  <c r="BS2140" i="10"/>
  <c r="BS2139" i="10"/>
  <c r="BS2138" i="10"/>
  <c r="BS2137" i="10"/>
  <c r="BS2136" i="10"/>
  <c r="BS2135" i="10"/>
  <c r="BS2134" i="10"/>
  <c r="BS2133" i="10"/>
  <c r="BS2132" i="10"/>
  <c r="BS2131" i="10"/>
  <c r="BS2130" i="10"/>
  <c r="BS2129" i="10"/>
  <c r="BS2128" i="10"/>
  <c r="BS2127" i="10"/>
  <c r="BS2126" i="10"/>
  <c r="BS2125" i="10"/>
  <c r="BS2124" i="10"/>
  <c r="BS2123" i="10"/>
  <c r="BS2122" i="10"/>
  <c r="BS2121" i="10"/>
  <c r="BS2120" i="10"/>
  <c r="BS2119" i="10"/>
  <c r="BS2118" i="10"/>
  <c r="BS2117" i="10"/>
  <c r="BS2116" i="10"/>
  <c r="BS2115" i="10"/>
  <c r="BS2114" i="10"/>
  <c r="BS2113" i="10"/>
  <c r="BS2112" i="10"/>
  <c r="BS2111" i="10"/>
  <c r="BS2110" i="10"/>
  <c r="BS2109" i="10"/>
  <c r="BS2108" i="10"/>
  <c r="BS2107" i="10"/>
  <c r="BS2106" i="10"/>
  <c r="BS2105" i="10"/>
  <c r="BS2104" i="10"/>
  <c r="BS2103" i="10"/>
  <c r="BS2102" i="10"/>
  <c r="BS2101" i="10"/>
  <c r="BS2100" i="10"/>
  <c r="BS2099" i="10"/>
  <c r="BS2098" i="10"/>
  <c r="BS2097" i="10"/>
  <c r="BS2096" i="10"/>
  <c r="BS2095" i="10"/>
  <c r="BS2094" i="10"/>
  <c r="BS2093" i="10"/>
  <c r="BS2092" i="10"/>
  <c r="BS2091" i="10"/>
  <c r="BS2090" i="10"/>
  <c r="BS2089" i="10"/>
  <c r="BS2088" i="10"/>
  <c r="BS2087" i="10"/>
  <c r="BS2086" i="10"/>
  <c r="BS2085" i="10"/>
  <c r="BS2084" i="10"/>
  <c r="BS2083" i="10"/>
  <c r="BS2082" i="10"/>
  <c r="BS2081" i="10"/>
  <c r="BS2080" i="10"/>
  <c r="BS2079" i="10"/>
  <c r="BS2078" i="10"/>
  <c r="BS2077" i="10"/>
  <c r="BS2076" i="10"/>
  <c r="BS2075" i="10"/>
  <c r="BS2074" i="10"/>
  <c r="BS2073" i="10"/>
  <c r="BS2072" i="10"/>
  <c r="BS2071" i="10"/>
  <c r="BS2070" i="10"/>
  <c r="BS2069" i="10"/>
  <c r="BS2068" i="10"/>
  <c r="BS2067" i="10"/>
  <c r="BS2066" i="10"/>
  <c r="BS2065" i="10"/>
  <c r="BS2064" i="10"/>
  <c r="BS2063" i="10"/>
  <c r="BS2062" i="10"/>
  <c r="BS2061" i="10"/>
  <c r="BS2060" i="10"/>
  <c r="BS2059" i="10"/>
  <c r="BS2058" i="10"/>
  <c r="BS2057" i="10"/>
  <c r="BS2056" i="10"/>
  <c r="BS2055" i="10"/>
  <c r="BS2054" i="10"/>
  <c r="BS2053" i="10"/>
  <c r="BS2052" i="10"/>
  <c r="BS2051" i="10"/>
  <c r="BS2050" i="10"/>
  <c r="BS2049" i="10"/>
  <c r="BS2048" i="10"/>
  <c r="BS2047" i="10"/>
  <c r="BS2046" i="10"/>
  <c r="BS2045" i="10"/>
  <c r="BS2044" i="10"/>
  <c r="BS2043" i="10"/>
  <c r="BS2042" i="10"/>
  <c r="BS2041" i="10"/>
  <c r="BS2040" i="10"/>
  <c r="BS2039" i="10"/>
  <c r="BS2038" i="10"/>
  <c r="BS2037" i="10"/>
  <c r="BS2036" i="10"/>
  <c r="BS2035" i="10"/>
  <c r="BS2034" i="10"/>
  <c r="BS2033" i="10"/>
  <c r="BS2032" i="10"/>
  <c r="BS2031" i="10"/>
  <c r="BS2030" i="10"/>
  <c r="BS2029" i="10"/>
  <c r="BS2028" i="10"/>
  <c r="BS2027" i="10"/>
  <c r="BS2026" i="10"/>
  <c r="BS2025" i="10"/>
  <c r="BS2024" i="10"/>
  <c r="BS2023" i="10"/>
  <c r="BS2022" i="10"/>
  <c r="BS2021" i="10"/>
  <c r="BS2020" i="10"/>
  <c r="BS2019" i="10"/>
  <c r="BS2018" i="10"/>
  <c r="BS2017" i="10"/>
  <c r="BS2016" i="10"/>
  <c r="BS2015" i="10"/>
  <c r="BS2014" i="10"/>
  <c r="BS2013" i="10"/>
  <c r="BS2012" i="10"/>
  <c r="BS2011" i="10"/>
  <c r="BS2010" i="10"/>
  <c r="BS2009" i="10"/>
  <c r="BS2008" i="10"/>
  <c r="BS2007" i="10"/>
  <c r="BS2006" i="10"/>
  <c r="BS2005" i="10"/>
  <c r="BS2004" i="10"/>
  <c r="BS2003" i="10"/>
  <c r="BS2002" i="10"/>
  <c r="BS2001" i="10"/>
  <c r="BS2000" i="10"/>
  <c r="BS1999" i="10"/>
  <c r="BS1998" i="10"/>
  <c r="BS1997" i="10"/>
  <c r="BS1996" i="10"/>
  <c r="BS1995" i="10"/>
  <c r="BS1994" i="10"/>
  <c r="BS1993" i="10"/>
  <c r="BS1992" i="10"/>
  <c r="BS1991" i="10"/>
  <c r="BS1990" i="10"/>
  <c r="BS1989" i="10"/>
  <c r="BS1988" i="10"/>
  <c r="BS1987" i="10"/>
  <c r="BS1986" i="10"/>
  <c r="BS1985" i="10"/>
  <c r="BS1984" i="10"/>
  <c r="BS1983" i="10"/>
  <c r="BS1982" i="10"/>
  <c r="BS1981" i="10"/>
  <c r="BS1980" i="10"/>
  <c r="BS1979" i="10"/>
  <c r="BS1978" i="10"/>
  <c r="BS1977" i="10"/>
  <c r="BS1976" i="10"/>
  <c r="BS1975" i="10"/>
  <c r="BS1974" i="10"/>
  <c r="BS1973" i="10"/>
  <c r="BS1972" i="10"/>
  <c r="BS1971" i="10"/>
  <c r="BS1970" i="10"/>
  <c r="BS1969" i="10"/>
  <c r="BS1968" i="10"/>
  <c r="BS1967" i="10"/>
  <c r="BS1966" i="10"/>
  <c r="BS1965" i="10"/>
  <c r="BS1964" i="10"/>
  <c r="BS1963" i="10"/>
  <c r="BS1962" i="10"/>
  <c r="BS1961" i="10"/>
  <c r="BS1960" i="10"/>
  <c r="BS1959" i="10"/>
  <c r="BS1958" i="10"/>
  <c r="BS1957" i="10"/>
  <c r="BS1956" i="10"/>
  <c r="BS1955" i="10"/>
  <c r="BS1954" i="10"/>
  <c r="BS1953" i="10"/>
  <c r="BS1952" i="10"/>
  <c r="BS1951" i="10"/>
  <c r="BS1950" i="10"/>
  <c r="BS1949" i="10"/>
  <c r="BS1948" i="10"/>
  <c r="BS1947" i="10"/>
  <c r="BS1946" i="10"/>
  <c r="BS1945" i="10"/>
  <c r="BS1944" i="10"/>
  <c r="BS1943" i="10"/>
  <c r="BS1942" i="10"/>
  <c r="BS1941" i="10"/>
  <c r="BS1940" i="10"/>
  <c r="BS1939" i="10"/>
  <c r="BS1938" i="10"/>
  <c r="BS1937" i="10"/>
  <c r="BS1936" i="10"/>
  <c r="BS1935" i="10"/>
  <c r="BS1934" i="10"/>
  <c r="BS1933" i="10"/>
  <c r="BS1932" i="10"/>
  <c r="BS1931" i="10"/>
  <c r="BS1930" i="10"/>
  <c r="BS1929" i="10"/>
  <c r="BS1928" i="10"/>
  <c r="BS1927" i="10"/>
  <c r="BS1926" i="10"/>
  <c r="BS1925" i="10"/>
  <c r="BS1924" i="10"/>
  <c r="BS1923" i="10"/>
  <c r="BS1922" i="10"/>
  <c r="BS1921" i="10"/>
  <c r="BS1920" i="10"/>
  <c r="BS1919" i="10"/>
  <c r="BS1918" i="10"/>
  <c r="BS1917" i="10"/>
  <c r="BS1916" i="10"/>
  <c r="BS1915" i="10"/>
  <c r="BS1914" i="10"/>
  <c r="BS1913" i="10"/>
  <c r="BS1912" i="10"/>
  <c r="BS1911" i="10"/>
  <c r="BS1910" i="10"/>
  <c r="BS1909" i="10"/>
  <c r="BS1908" i="10"/>
  <c r="BS1907" i="10"/>
  <c r="BS1906" i="10"/>
  <c r="BS1905" i="10"/>
  <c r="BS1904" i="10"/>
  <c r="BS1903" i="10"/>
  <c r="BS1902" i="10"/>
  <c r="BS1901" i="10"/>
  <c r="BS1900" i="10"/>
  <c r="BS1899" i="10"/>
  <c r="BS1898" i="10"/>
  <c r="BS1897" i="10"/>
  <c r="BS1896" i="10"/>
  <c r="BS1895" i="10"/>
  <c r="BS1894" i="10"/>
  <c r="BS1893" i="10"/>
  <c r="BS1892" i="10"/>
  <c r="BS1891" i="10"/>
  <c r="BS1890" i="10"/>
  <c r="BS1889" i="10"/>
  <c r="BS1888" i="10"/>
  <c r="BS1887" i="10"/>
  <c r="BS1886" i="10"/>
  <c r="BS1885" i="10"/>
  <c r="BS1884" i="10"/>
  <c r="BS1883" i="10"/>
  <c r="BS1882" i="10"/>
  <c r="BS1881" i="10"/>
  <c r="BS1880" i="10"/>
  <c r="BS1879" i="10"/>
  <c r="BS1878" i="10"/>
  <c r="BS1877" i="10"/>
  <c r="BS1876" i="10"/>
  <c r="BS1875" i="10"/>
  <c r="BS1874" i="10"/>
  <c r="BS1873" i="10"/>
  <c r="BS1872" i="10"/>
  <c r="BS1871" i="10"/>
  <c r="BS1870" i="10"/>
  <c r="BS1869" i="10"/>
  <c r="BS1868" i="10"/>
  <c r="BS1867" i="10"/>
  <c r="BS1866" i="10"/>
  <c r="BS1865" i="10"/>
  <c r="BS1864" i="10"/>
  <c r="BS1863" i="10"/>
  <c r="BS1862" i="10"/>
  <c r="BS1861" i="10"/>
  <c r="BS1860" i="10"/>
  <c r="BS1859" i="10"/>
  <c r="BS1858" i="10"/>
  <c r="BS1857" i="10"/>
  <c r="BS1856" i="10"/>
  <c r="BS1855" i="10"/>
  <c r="BS1854" i="10"/>
  <c r="BS1853" i="10"/>
  <c r="BS1852" i="10"/>
  <c r="BS1851" i="10"/>
  <c r="BS1850" i="10"/>
  <c r="BS1849" i="10"/>
  <c r="BS1848" i="10"/>
  <c r="BS1847" i="10"/>
  <c r="BS1846" i="10"/>
  <c r="BS1845" i="10"/>
  <c r="BS1844" i="10"/>
  <c r="BS1843" i="10"/>
  <c r="BS1842" i="10"/>
  <c r="BS1841" i="10"/>
  <c r="BS1840" i="10"/>
  <c r="BS1839" i="10"/>
  <c r="BS1838" i="10"/>
  <c r="BS1837" i="10"/>
  <c r="BS1836" i="10"/>
  <c r="BS1835" i="10"/>
  <c r="BS1834" i="10"/>
  <c r="BS1833" i="10"/>
  <c r="BS1832" i="10"/>
  <c r="BS1831" i="10"/>
  <c r="BS1830" i="10"/>
  <c r="BS1829" i="10"/>
  <c r="BS1828" i="10"/>
  <c r="BS1827" i="10"/>
  <c r="BS1826" i="10"/>
  <c r="BS1825" i="10"/>
  <c r="BS1824" i="10"/>
  <c r="BS1823" i="10"/>
  <c r="BS1822" i="10"/>
  <c r="BS1821" i="10"/>
  <c r="BS1820" i="10"/>
  <c r="BS1819" i="10"/>
  <c r="BS1818" i="10"/>
  <c r="BS1817" i="10"/>
  <c r="BS1816" i="10"/>
  <c r="BS1815" i="10"/>
  <c r="BS1814" i="10"/>
  <c r="BS1813" i="10"/>
  <c r="BS1812" i="10"/>
  <c r="BS1811" i="10"/>
  <c r="BS1810" i="10"/>
  <c r="BS1809" i="10"/>
  <c r="BS1808" i="10"/>
  <c r="BS1807" i="10"/>
  <c r="BS1806" i="10"/>
  <c r="BS1805" i="10"/>
  <c r="BS1804" i="10"/>
  <c r="BS1803" i="10"/>
  <c r="BS1802" i="10"/>
  <c r="BS1801" i="10"/>
  <c r="BS1800" i="10"/>
  <c r="BS1799" i="10"/>
  <c r="BS1798" i="10"/>
  <c r="BS1797" i="10"/>
  <c r="BS1796" i="10"/>
  <c r="BS1795" i="10"/>
  <c r="BS1794" i="10"/>
  <c r="BS1793" i="10"/>
  <c r="BS1792" i="10"/>
  <c r="BS1791" i="10"/>
  <c r="BS1790" i="10"/>
  <c r="BS1789" i="10"/>
  <c r="BS1788" i="10"/>
  <c r="BS1787" i="10"/>
  <c r="BS1786" i="10"/>
  <c r="BS1785" i="10"/>
  <c r="BS1784" i="10"/>
  <c r="BS1783" i="10"/>
  <c r="BS1782" i="10"/>
  <c r="BS1781" i="10"/>
  <c r="BS1780" i="10"/>
  <c r="BS1779" i="10"/>
  <c r="BS1778" i="10"/>
  <c r="BS1777" i="10"/>
  <c r="BS1776" i="10"/>
  <c r="BS1775" i="10"/>
  <c r="BS1774" i="10"/>
  <c r="BS1773" i="10"/>
  <c r="BS1772" i="10"/>
  <c r="BS1771" i="10"/>
  <c r="BS1770" i="10"/>
  <c r="BS1769" i="10"/>
  <c r="BS1768" i="10"/>
  <c r="BS1767" i="10"/>
  <c r="BS1766" i="10"/>
  <c r="BS1765" i="10"/>
  <c r="BS1764" i="10"/>
  <c r="BS1763" i="10"/>
  <c r="BS1762" i="10"/>
  <c r="BS1761" i="10"/>
  <c r="BS1760" i="10"/>
  <c r="BS1759" i="10"/>
  <c r="BS1758" i="10"/>
  <c r="BS1757" i="10"/>
  <c r="BS1756" i="10"/>
  <c r="BS1755" i="10"/>
  <c r="BS1754" i="10"/>
  <c r="BS1753" i="10"/>
  <c r="BS1752" i="10"/>
  <c r="BS1751" i="10"/>
  <c r="BS1750" i="10"/>
  <c r="BS1749" i="10"/>
  <c r="BS1748" i="10"/>
  <c r="BS1747" i="10"/>
  <c r="BS1746" i="10"/>
  <c r="BS1745" i="10"/>
  <c r="BS1744" i="10"/>
  <c r="BS1743" i="10"/>
  <c r="BS1742" i="10"/>
  <c r="BS1741" i="10"/>
  <c r="BS1740" i="10"/>
  <c r="BS1739" i="10"/>
  <c r="BS1738" i="10"/>
  <c r="BS1737" i="10"/>
  <c r="BS1736" i="10"/>
  <c r="BS1735" i="10"/>
  <c r="BS1734" i="10"/>
  <c r="BS1733" i="10"/>
  <c r="BS1732" i="10"/>
  <c r="BS1731" i="10"/>
  <c r="BS1730" i="10"/>
  <c r="BS1729" i="10"/>
  <c r="BS1728" i="10"/>
  <c r="BS1727" i="10"/>
  <c r="BS1726" i="10"/>
  <c r="BS1725" i="10"/>
  <c r="BS1724" i="10"/>
  <c r="BS1723" i="10"/>
  <c r="BS1722" i="10"/>
  <c r="BS1721" i="10"/>
  <c r="BS1720" i="10"/>
  <c r="BS1719" i="10"/>
  <c r="BS1718" i="10"/>
  <c r="BS1717" i="10"/>
  <c r="BS1716" i="10"/>
  <c r="BS1715" i="10"/>
  <c r="BS1714" i="10"/>
  <c r="BS1713" i="10"/>
  <c r="BS1712" i="10"/>
  <c r="BS1711" i="10"/>
  <c r="BS1710" i="10"/>
  <c r="BS1709" i="10"/>
  <c r="BS1708" i="10"/>
  <c r="BS1707" i="10"/>
  <c r="BS1706" i="10"/>
  <c r="BS1705" i="10"/>
  <c r="BS1704" i="10"/>
  <c r="BS1703" i="10"/>
  <c r="BS1702" i="10"/>
  <c r="BS1701" i="10"/>
  <c r="BS1700" i="10"/>
  <c r="BS1699" i="10"/>
  <c r="BS1698" i="10"/>
  <c r="BS1697" i="10"/>
  <c r="BS1696" i="10"/>
  <c r="BS1695" i="10"/>
  <c r="BS1694" i="10"/>
  <c r="BS1693" i="10"/>
  <c r="BS1692" i="10"/>
  <c r="BS1691" i="10"/>
  <c r="BS1690" i="10"/>
  <c r="BS1689" i="10"/>
  <c r="BS1688" i="10"/>
  <c r="BS1687" i="10"/>
  <c r="BS1686" i="10"/>
  <c r="BS1685" i="10"/>
  <c r="BS1684" i="10"/>
  <c r="BS1683" i="10"/>
  <c r="BS1682" i="10"/>
  <c r="BS1681" i="10"/>
  <c r="BS1680" i="10"/>
  <c r="BS1679" i="10"/>
  <c r="BS1678" i="10"/>
  <c r="BS1677" i="10"/>
  <c r="BS1676" i="10"/>
  <c r="BS1675" i="10"/>
  <c r="BS1674" i="10"/>
  <c r="BS1673" i="10"/>
  <c r="BS1672" i="10"/>
  <c r="BS1671" i="10"/>
  <c r="BS1670" i="10"/>
  <c r="BS1669" i="10"/>
  <c r="BS1668" i="10"/>
  <c r="BS1667" i="10"/>
  <c r="BS1666" i="10"/>
  <c r="BS1665" i="10"/>
  <c r="BS1664" i="10"/>
  <c r="BS1663" i="10"/>
  <c r="BS1662" i="10"/>
  <c r="BS1661" i="10"/>
  <c r="BS1660" i="10"/>
  <c r="BS1659" i="10"/>
  <c r="BS1658" i="10"/>
  <c r="BS1657" i="10"/>
  <c r="BS1656" i="10"/>
  <c r="BS1655" i="10"/>
  <c r="BS1654" i="10"/>
  <c r="BS1653" i="10"/>
  <c r="BS1652" i="10"/>
  <c r="BS1651" i="10"/>
  <c r="BS1650" i="10"/>
  <c r="BS1649" i="10"/>
  <c r="BS1648" i="10"/>
  <c r="BS1647" i="10"/>
  <c r="BS1646" i="10"/>
  <c r="BS1645" i="10"/>
  <c r="BS1644" i="10"/>
  <c r="BS1643" i="10"/>
  <c r="BS1642" i="10"/>
  <c r="BS1641" i="10"/>
  <c r="BS1640" i="10"/>
  <c r="BS1639" i="10"/>
  <c r="BS1638" i="10"/>
  <c r="BS1637" i="10"/>
  <c r="BS1636" i="10"/>
  <c r="BS1635" i="10"/>
  <c r="BS1634" i="10"/>
  <c r="BS1633" i="10"/>
  <c r="BS1632" i="10"/>
  <c r="BS1631" i="10"/>
  <c r="BS1630" i="10"/>
  <c r="BS1629" i="10"/>
  <c r="BS1628" i="10"/>
  <c r="BS1627" i="10"/>
  <c r="BS1626" i="10"/>
  <c r="BS1625" i="10"/>
  <c r="BS1624" i="10"/>
  <c r="BS1623" i="10"/>
  <c r="BS1622" i="10"/>
  <c r="BS1621" i="10"/>
  <c r="BS1620" i="10"/>
  <c r="BS1619" i="10"/>
  <c r="BS1618" i="10"/>
  <c r="BS1617" i="10"/>
  <c r="BS1616" i="10"/>
  <c r="BS1615" i="10"/>
  <c r="BS1614" i="10"/>
  <c r="BS1613" i="10"/>
  <c r="BS1612" i="10"/>
  <c r="BS1611" i="10"/>
  <c r="BS1610" i="10"/>
  <c r="BS1609" i="10"/>
  <c r="BS1608" i="10"/>
  <c r="BS1607" i="10"/>
  <c r="BS1606" i="10"/>
  <c r="BS1605" i="10"/>
  <c r="BS1604" i="10"/>
  <c r="BS1603" i="10"/>
  <c r="BS1602" i="10"/>
  <c r="BS1601" i="10"/>
  <c r="BS1600" i="10"/>
  <c r="BS1599" i="10"/>
  <c r="BS1598" i="10"/>
  <c r="BS1597" i="10"/>
  <c r="BS1596" i="10"/>
  <c r="BS1595" i="10"/>
  <c r="BS1594" i="10"/>
  <c r="BS1593" i="10"/>
  <c r="BS1592" i="10"/>
  <c r="BS1591" i="10"/>
  <c r="BS1590" i="10"/>
  <c r="BS1589" i="10"/>
  <c r="BS1588" i="10"/>
  <c r="BS1587" i="10"/>
  <c r="BS1586" i="10"/>
  <c r="BS1585" i="10"/>
  <c r="BS1584" i="10"/>
  <c r="BS1583" i="10"/>
  <c r="BS1582" i="10"/>
  <c r="BS1581" i="10"/>
  <c r="BS1580" i="10"/>
  <c r="BS1579" i="10"/>
  <c r="BS1578" i="10"/>
  <c r="BS1577" i="10"/>
  <c r="BS1576" i="10"/>
  <c r="BS1575" i="10"/>
  <c r="BS1574" i="10"/>
  <c r="BS1573" i="10"/>
  <c r="BS1572" i="10"/>
  <c r="BS1571" i="10"/>
  <c r="BS1570" i="10"/>
  <c r="BS1569" i="10"/>
  <c r="BS1568" i="10"/>
  <c r="BS1567" i="10"/>
  <c r="BS1566" i="10"/>
  <c r="BS1565" i="10"/>
  <c r="BS1564" i="10"/>
  <c r="BS1563" i="10"/>
  <c r="BS1562" i="10"/>
  <c r="BS1561" i="10"/>
  <c r="BS1560" i="10"/>
  <c r="BS1559" i="10"/>
  <c r="BS1558" i="10"/>
  <c r="BS1557" i="10"/>
  <c r="BS1556" i="10"/>
  <c r="BS1555" i="10"/>
  <c r="BS1554" i="10"/>
  <c r="BS1553" i="10"/>
  <c r="BS1552" i="10"/>
  <c r="BS1551" i="10"/>
  <c r="BS1550" i="10"/>
  <c r="BS1549" i="10"/>
  <c r="BS1548" i="10"/>
  <c r="BS1547" i="10"/>
  <c r="BS1546" i="10"/>
  <c r="BS1545" i="10"/>
  <c r="BS1544" i="10"/>
  <c r="BS1543" i="10"/>
  <c r="BS1542" i="10"/>
  <c r="BS1541" i="10"/>
  <c r="BS1540" i="10"/>
  <c r="BS1539" i="10"/>
  <c r="BS1538" i="10"/>
  <c r="BS1537" i="10"/>
  <c r="BS1536" i="10"/>
  <c r="BS1535" i="10"/>
  <c r="BS1534" i="10"/>
  <c r="BS1533" i="10"/>
  <c r="BS1532" i="10"/>
  <c r="BS1531" i="10"/>
  <c r="BS1530" i="10"/>
  <c r="BS1529" i="10"/>
  <c r="BS1528" i="10"/>
  <c r="BS1527" i="10"/>
  <c r="BS1526" i="10"/>
  <c r="BS1525" i="10"/>
  <c r="BS1524" i="10"/>
  <c r="BS1523" i="10"/>
  <c r="BS1522" i="10"/>
  <c r="BS1521" i="10"/>
  <c r="BS1520" i="10"/>
  <c r="BS1519" i="10"/>
  <c r="BS1518" i="10"/>
  <c r="BS1517" i="10"/>
  <c r="BS1516" i="10"/>
  <c r="BS1515" i="10"/>
  <c r="BS1514" i="10"/>
  <c r="BS1513" i="10"/>
  <c r="BS1512" i="10"/>
  <c r="BS1511" i="10"/>
  <c r="BS1510" i="10"/>
  <c r="BS1509" i="10"/>
  <c r="BS1508" i="10"/>
  <c r="BS1507" i="10"/>
  <c r="BS1506" i="10"/>
  <c r="BS1505" i="10"/>
  <c r="BS1504" i="10"/>
  <c r="BS1503" i="10"/>
  <c r="BS1502" i="10"/>
  <c r="BS1501" i="10"/>
  <c r="BS1500" i="10"/>
  <c r="BS1499" i="10"/>
  <c r="BS1498" i="10"/>
  <c r="BS1497" i="10"/>
  <c r="BS1496" i="10"/>
  <c r="BS1495" i="10"/>
  <c r="BS1494" i="10"/>
  <c r="BS1493" i="10"/>
  <c r="BS1492" i="10"/>
  <c r="BS1491" i="10"/>
  <c r="BS1490" i="10"/>
  <c r="BS1489" i="10"/>
  <c r="BS1488" i="10"/>
  <c r="BS1487" i="10"/>
  <c r="BS1486" i="10"/>
  <c r="BS1485" i="10"/>
  <c r="BS1484" i="10"/>
  <c r="BS1483" i="10"/>
  <c r="BS1482" i="10"/>
  <c r="BS1481" i="10"/>
  <c r="BS1480" i="10"/>
  <c r="BS1479" i="10"/>
  <c r="BS1478" i="10"/>
  <c r="BS1477" i="10"/>
  <c r="BS1476" i="10"/>
  <c r="BS1475" i="10"/>
  <c r="BS1474" i="10"/>
  <c r="BS1473" i="10"/>
  <c r="BS1472" i="10"/>
  <c r="BS1471" i="10"/>
  <c r="BS1470" i="10"/>
  <c r="BS1469" i="10"/>
  <c r="BS1468" i="10"/>
  <c r="BS1467" i="10"/>
  <c r="BS1466" i="10"/>
  <c r="BS1465" i="10"/>
  <c r="BS1464" i="10"/>
  <c r="BS1463" i="10"/>
  <c r="BS1462" i="10"/>
  <c r="BS1461" i="10"/>
  <c r="BS1460" i="10"/>
  <c r="BS1459" i="10"/>
  <c r="BS1458" i="10"/>
  <c r="BS1457" i="10"/>
  <c r="BS1456" i="10"/>
  <c r="BS1455" i="10"/>
  <c r="BS1454" i="10"/>
  <c r="BS1453" i="10"/>
  <c r="BS1452" i="10"/>
  <c r="BS1451" i="10"/>
  <c r="BS1450" i="10"/>
  <c r="BS1449" i="10"/>
  <c r="BS1448" i="10"/>
  <c r="BS1447" i="10"/>
  <c r="BS1446" i="10"/>
  <c r="BS1445" i="10"/>
  <c r="BS1444" i="10"/>
  <c r="BS1443" i="10"/>
  <c r="BS1442" i="10"/>
  <c r="BS1441" i="10"/>
  <c r="BS1440" i="10"/>
  <c r="BS1439" i="10"/>
  <c r="BS1438" i="10"/>
  <c r="BS1437" i="10"/>
  <c r="BS1436" i="10"/>
  <c r="BS1435" i="10"/>
  <c r="BS1434" i="10"/>
  <c r="BS1433" i="10"/>
  <c r="BS1432" i="10"/>
  <c r="BS1431" i="10"/>
  <c r="BS1430" i="10"/>
  <c r="BS1429" i="10"/>
  <c r="BS1428" i="10"/>
  <c r="BS1427" i="10"/>
  <c r="BS1426" i="10"/>
  <c r="BS1425" i="10"/>
  <c r="BS1424" i="10"/>
  <c r="BS1423" i="10"/>
  <c r="BS1422" i="10"/>
  <c r="BS1421" i="10"/>
  <c r="BS1420" i="10"/>
  <c r="BS1419" i="10"/>
  <c r="BS1418" i="10"/>
  <c r="BS1417" i="10"/>
  <c r="BS1416" i="10"/>
  <c r="BS1415" i="10"/>
  <c r="BS1414" i="10"/>
  <c r="BS1413" i="10"/>
  <c r="BS1412" i="10"/>
  <c r="BS1411" i="10"/>
  <c r="BS1410" i="10"/>
  <c r="BS1409" i="10"/>
  <c r="BS1408" i="10"/>
  <c r="BS1407" i="10"/>
  <c r="BS1406" i="10"/>
  <c r="BS1405" i="10"/>
  <c r="BS1404" i="10"/>
  <c r="BS1403" i="10"/>
  <c r="BS1402" i="10"/>
  <c r="BS1401" i="10"/>
  <c r="BS1400" i="10"/>
  <c r="BS1399" i="10"/>
  <c r="BS1398" i="10"/>
  <c r="BS1397" i="10"/>
  <c r="BS1396" i="10"/>
  <c r="BS1395" i="10"/>
  <c r="BS1394" i="10"/>
  <c r="BS1393" i="10"/>
  <c r="BS1392" i="10"/>
  <c r="BS1391" i="10"/>
  <c r="BS1390" i="10"/>
  <c r="BS1389" i="10"/>
  <c r="BS1388" i="10"/>
  <c r="BS1387" i="10"/>
  <c r="BS1386" i="10"/>
  <c r="BS1385" i="10"/>
  <c r="BS1384" i="10"/>
  <c r="BS1383" i="10"/>
  <c r="BS1382" i="10"/>
  <c r="BS1381" i="10"/>
  <c r="BS1380" i="10"/>
  <c r="BS1379" i="10"/>
  <c r="BS1378" i="10"/>
  <c r="BS1377" i="10"/>
  <c r="BS1376" i="10"/>
  <c r="BS1375" i="10"/>
  <c r="BS1374" i="10"/>
  <c r="BS1373" i="10"/>
  <c r="BS1372" i="10"/>
  <c r="BS1371" i="10"/>
  <c r="BS1370" i="10"/>
  <c r="BS1369" i="10"/>
  <c r="BS1368" i="10"/>
  <c r="BS1367" i="10"/>
  <c r="BS1366" i="10"/>
  <c r="BS1365" i="10"/>
  <c r="BS1364" i="10"/>
  <c r="BS1363" i="10"/>
  <c r="BS1362" i="10"/>
  <c r="BS1361" i="10"/>
  <c r="BS1360" i="10"/>
  <c r="BS1359" i="10"/>
  <c r="BS1358" i="10"/>
  <c r="BS1357" i="10"/>
  <c r="BS1356" i="10"/>
  <c r="BS1355" i="10"/>
  <c r="BS1354" i="10"/>
  <c r="BS1353" i="10"/>
  <c r="BS1352" i="10"/>
  <c r="BS1351" i="10"/>
  <c r="BS1350" i="10"/>
  <c r="BS1349" i="10"/>
  <c r="BS1348" i="10"/>
  <c r="BS1347" i="10"/>
  <c r="BS1346" i="10"/>
  <c r="BS1345" i="10"/>
  <c r="BS1344" i="10"/>
  <c r="BS1343" i="10"/>
  <c r="BS1342" i="10"/>
  <c r="BS1341" i="10"/>
  <c r="BS1340" i="10"/>
  <c r="BS1339" i="10"/>
  <c r="BS1338" i="10"/>
  <c r="BS1337" i="10"/>
  <c r="BS1336" i="10"/>
  <c r="BS1335" i="10"/>
  <c r="BS1334" i="10"/>
  <c r="BS1333" i="10"/>
  <c r="BS1332" i="10"/>
  <c r="BS1331" i="10"/>
  <c r="BS1330" i="10"/>
  <c r="BS1329" i="10"/>
  <c r="BS1328" i="10"/>
  <c r="BS1327" i="10"/>
  <c r="BS1326" i="10"/>
  <c r="BS1325" i="10"/>
  <c r="BS1324" i="10"/>
  <c r="BS1323" i="10"/>
  <c r="BS1322" i="10"/>
  <c r="BS1321" i="10"/>
  <c r="BS1320" i="10"/>
  <c r="BS1319" i="10"/>
  <c r="BS1318" i="10"/>
  <c r="BS1317" i="10"/>
  <c r="BS1316" i="10"/>
  <c r="BS1315" i="10"/>
  <c r="BS1314" i="10"/>
  <c r="BS1313" i="10"/>
  <c r="BS1312" i="10"/>
  <c r="BS1311" i="10"/>
  <c r="BS1310" i="10"/>
  <c r="BS1309" i="10"/>
  <c r="BS1308" i="10"/>
  <c r="BS1307" i="10"/>
  <c r="BS1306" i="10"/>
  <c r="BS1305" i="10"/>
  <c r="BS1304" i="10"/>
  <c r="BS1303" i="10"/>
  <c r="BS1302" i="10"/>
  <c r="BS1301" i="10"/>
  <c r="BS1300" i="10"/>
  <c r="BS1299" i="10"/>
  <c r="BS1298" i="10"/>
  <c r="BS1297" i="10"/>
  <c r="BS1296" i="10"/>
  <c r="BS1295" i="10"/>
  <c r="BS1294" i="10"/>
  <c r="BS1293" i="10"/>
  <c r="BS1292" i="10"/>
  <c r="BS1291" i="10"/>
  <c r="BS1290" i="10"/>
  <c r="BS1289" i="10"/>
  <c r="BS1288" i="10"/>
  <c r="BS1287" i="10"/>
  <c r="BS1286" i="10"/>
  <c r="BS1285" i="10"/>
  <c r="BS1284" i="10"/>
  <c r="BS1283" i="10"/>
  <c r="BS1282" i="10"/>
  <c r="BS1281" i="10"/>
  <c r="BS1280" i="10"/>
  <c r="BS1279" i="10"/>
  <c r="BS1278" i="10"/>
  <c r="BS1277" i="10"/>
  <c r="BS1276" i="10"/>
  <c r="BS1275" i="10"/>
  <c r="BS1274" i="10"/>
  <c r="BS1273" i="10"/>
  <c r="BS1272" i="10"/>
  <c r="BS1271" i="10"/>
  <c r="BS1270" i="10"/>
  <c r="BS1269" i="10"/>
  <c r="BS1268" i="10"/>
  <c r="BS1267" i="10"/>
  <c r="BS1266" i="10"/>
  <c r="BS1265" i="10"/>
  <c r="BS1264" i="10"/>
  <c r="BS1263" i="10"/>
  <c r="BS1262" i="10"/>
  <c r="BS1261" i="10"/>
  <c r="BS1260" i="10"/>
  <c r="BS1259" i="10"/>
  <c r="BS1258" i="10"/>
  <c r="BS1257" i="10"/>
  <c r="BS1256" i="10"/>
  <c r="BS1255" i="10"/>
  <c r="BS1254" i="10"/>
  <c r="BS1253" i="10"/>
  <c r="BS1252" i="10"/>
  <c r="BS1251" i="10"/>
  <c r="BS1250" i="10"/>
  <c r="BS1249" i="10"/>
  <c r="BS1248" i="10"/>
  <c r="BS1247" i="10"/>
  <c r="BS1246" i="10"/>
  <c r="BS1245" i="10"/>
  <c r="BS1244" i="10"/>
  <c r="BS1243" i="10"/>
  <c r="BS1242" i="10"/>
  <c r="BS1241" i="10"/>
  <c r="BS1240" i="10"/>
  <c r="BS1239" i="10"/>
  <c r="BS1238" i="10"/>
  <c r="BS1237" i="10"/>
  <c r="BS1236" i="10"/>
  <c r="BS1235" i="10"/>
  <c r="BS1234" i="10"/>
  <c r="BS1233" i="10"/>
  <c r="BS1232" i="10"/>
  <c r="BS1231" i="10"/>
  <c r="BS1230" i="10"/>
  <c r="BS1229" i="10"/>
  <c r="BS1228" i="10"/>
  <c r="BS1227" i="10"/>
  <c r="BS1226" i="10"/>
  <c r="BS1225" i="10"/>
  <c r="BS1224" i="10"/>
  <c r="BS1223" i="10"/>
  <c r="BS1222" i="10"/>
  <c r="BS1221" i="10"/>
  <c r="BS1220" i="10"/>
  <c r="BS1219" i="10"/>
  <c r="BS1218" i="10"/>
  <c r="BS1217" i="10"/>
  <c r="BS1216" i="10"/>
  <c r="BS1215" i="10"/>
  <c r="BS1214" i="10"/>
  <c r="BS1213" i="10"/>
  <c r="BS1212" i="10"/>
  <c r="BS1211" i="10"/>
  <c r="BS1210" i="10"/>
  <c r="BS1209" i="10"/>
  <c r="BS1208" i="10"/>
  <c r="BS1207" i="10"/>
  <c r="BS1206" i="10"/>
  <c r="BS1205" i="10"/>
  <c r="BS1204" i="10"/>
  <c r="BS1203" i="10"/>
  <c r="BS1202" i="10"/>
  <c r="BS1201" i="10"/>
  <c r="BS1200" i="10"/>
  <c r="BS1199" i="10"/>
  <c r="BS1198" i="10"/>
  <c r="BS1197" i="10"/>
  <c r="BS1196" i="10"/>
  <c r="BS1195" i="10"/>
  <c r="BS1194" i="10"/>
  <c r="BS1193" i="10"/>
  <c r="BS1192" i="10"/>
  <c r="BS1191" i="10"/>
  <c r="BS1190" i="10"/>
  <c r="BS1189" i="10"/>
  <c r="BS1188" i="10"/>
  <c r="BS1187" i="10"/>
  <c r="BS1186" i="10"/>
  <c r="BS1185" i="10"/>
  <c r="BS1184" i="10"/>
  <c r="BS1183" i="10"/>
  <c r="BS1182" i="10"/>
  <c r="BS1181" i="10"/>
  <c r="BS1180" i="10"/>
  <c r="BS1179" i="10"/>
  <c r="BS1178" i="10"/>
  <c r="BS1177" i="10"/>
  <c r="BS1176" i="10"/>
  <c r="BS1175" i="10"/>
  <c r="BS1174" i="10"/>
  <c r="BS1173" i="10"/>
  <c r="BS1172" i="10"/>
  <c r="BS1171" i="10"/>
  <c r="BS1170" i="10"/>
  <c r="BS1169" i="10"/>
  <c r="BS1168" i="10"/>
  <c r="BS1167" i="10"/>
  <c r="BS1166" i="10"/>
  <c r="BS1165" i="10"/>
  <c r="BS1164" i="10"/>
  <c r="BS1163" i="10"/>
  <c r="BS1162" i="10"/>
  <c r="BS1161" i="10"/>
  <c r="BS1160" i="10"/>
  <c r="BS1159" i="10"/>
  <c r="BS1158" i="10"/>
  <c r="BS1157" i="10"/>
  <c r="BS1156" i="10"/>
  <c r="BS1155" i="10"/>
  <c r="BS1154" i="10"/>
  <c r="BS1153" i="10"/>
  <c r="BS1152" i="10"/>
  <c r="BS1151" i="10"/>
  <c r="BS1150" i="10"/>
  <c r="BS1149" i="10"/>
  <c r="BS1148" i="10"/>
  <c r="BS1147" i="10"/>
  <c r="BS1146" i="10"/>
  <c r="BS1145" i="10"/>
  <c r="BS1144" i="10"/>
  <c r="BS1143" i="10"/>
  <c r="BS1142" i="10"/>
  <c r="BS1141" i="10"/>
  <c r="BS1140" i="10"/>
  <c r="BS1139" i="10"/>
  <c r="BS1138" i="10"/>
  <c r="BS1137" i="10"/>
  <c r="BS1136" i="10"/>
  <c r="BS1135" i="10"/>
  <c r="BS1134" i="10"/>
  <c r="BS1133" i="10"/>
  <c r="BS1132" i="10"/>
  <c r="BS1131" i="10"/>
  <c r="BS1130" i="10"/>
  <c r="BS1129" i="10"/>
  <c r="BS1128" i="10"/>
  <c r="BS1127" i="10"/>
  <c r="BS1126" i="10"/>
  <c r="BS1125" i="10"/>
  <c r="BS1124" i="10"/>
  <c r="BS1123" i="10"/>
  <c r="BS1122" i="10"/>
  <c r="BS1121" i="10"/>
  <c r="BS1120" i="10"/>
  <c r="BS1119" i="10"/>
  <c r="BS1118" i="10"/>
  <c r="BS1117" i="10"/>
  <c r="BS1116" i="10"/>
  <c r="BS1115" i="10"/>
  <c r="BS1114" i="10"/>
  <c r="BS1113" i="10"/>
  <c r="BS1112" i="10"/>
  <c r="BS1111" i="10"/>
  <c r="BS1110" i="10"/>
  <c r="BS1109" i="10"/>
  <c r="BS1108" i="10"/>
  <c r="BS1107" i="10"/>
  <c r="BS1106" i="10"/>
  <c r="BS1105" i="10"/>
  <c r="BS1104" i="10"/>
  <c r="BS1103" i="10"/>
  <c r="BS1102" i="10"/>
  <c r="BS1101" i="10"/>
  <c r="BS1100" i="10"/>
  <c r="BS1099" i="10"/>
  <c r="BS1098" i="10"/>
  <c r="BS1097" i="10"/>
  <c r="BS1096" i="10"/>
  <c r="BS1095" i="10"/>
  <c r="BS1094" i="10"/>
  <c r="BS1093" i="10"/>
  <c r="BS1092" i="10"/>
  <c r="BS1091" i="10"/>
  <c r="BS1090" i="10"/>
  <c r="BS1089" i="10"/>
  <c r="BS1088" i="10"/>
  <c r="BS1087" i="10"/>
  <c r="BS1086" i="10"/>
  <c r="BS1085" i="10"/>
  <c r="BS1084" i="10"/>
  <c r="BS1083" i="10"/>
  <c r="BS1082" i="10"/>
  <c r="BS1081" i="10"/>
  <c r="BS1080" i="10"/>
  <c r="BS1079" i="10"/>
  <c r="BS1078" i="10"/>
  <c r="BS1077" i="10"/>
  <c r="BS1076" i="10"/>
  <c r="BS1075" i="10"/>
  <c r="BS1074" i="10"/>
  <c r="BS1073" i="10"/>
  <c r="BS1072" i="10"/>
  <c r="BS1071" i="10"/>
  <c r="BS1070" i="10"/>
  <c r="BS1069" i="10"/>
  <c r="BS1068" i="10"/>
  <c r="BS1067" i="10"/>
  <c r="BS1066" i="10"/>
  <c r="BS1065" i="10"/>
  <c r="BS1064" i="10"/>
  <c r="BS1063" i="10"/>
  <c r="BS1062" i="10"/>
  <c r="BS1061" i="10"/>
  <c r="BS1060" i="10"/>
  <c r="BS1059" i="10"/>
  <c r="BS1058" i="10"/>
  <c r="BS1057" i="10"/>
  <c r="BS1056" i="10"/>
  <c r="BS1055" i="10"/>
  <c r="BS1054" i="10"/>
  <c r="BS1053" i="10"/>
  <c r="BS1052" i="10"/>
  <c r="BS1051" i="10"/>
  <c r="BS1050" i="10"/>
  <c r="BS1049" i="10"/>
  <c r="BS1048" i="10"/>
  <c r="BS1047" i="10"/>
  <c r="BS1046" i="10"/>
  <c r="BS1045" i="10"/>
  <c r="BS1044" i="10"/>
  <c r="BS1043" i="10"/>
  <c r="BS1042" i="10"/>
  <c r="BS1041" i="10"/>
  <c r="BS1040" i="10"/>
  <c r="BS1039" i="10"/>
  <c r="BS1038" i="10"/>
  <c r="BS1037" i="10"/>
  <c r="BS1036" i="10"/>
  <c r="BS1035" i="10"/>
  <c r="BS1034" i="10"/>
  <c r="BS1033" i="10"/>
  <c r="BS1032" i="10"/>
  <c r="BS1031" i="10"/>
  <c r="BS1030" i="10"/>
  <c r="BS1029" i="10"/>
  <c r="BS1028" i="10"/>
  <c r="BS1027" i="10"/>
  <c r="BS1026" i="10"/>
  <c r="BS1025" i="10"/>
  <c r="BS1024" i="10"/>
  <c r="BS1023" i="10"/>
  <c r="BS1022" i="10"/>
  <c r="BS1021" i="10"/>
  <c r="BS1020" i="10"/>
  <c r="BS1019" i="10"/>
  <c r="BS1018" i="10"/>
  <c r="BS1017" i="10"/>
  <c r="BS1016" i="10"/>
  <c r="BS1015" i="10"/>
  <c r="BS1014" i="10"/>
  <c r="BS1013" i="10"/>
  <c r="BS1012" i="10"/>
  <c r="BS1011" i="10"/>
  <c r="BS1010" i="10"/>
  <c r="BS1009" i="10"/>
  <c r="BS1008" i="10"/>
  <c r="BS1007" i="10"/>
  <c r="BS1006" i="10"/>
  <c r="BS1005" i="10"/>
  <c r="BS1004" i="10"/>
  <c r="BS1003" i="10"/>
  <c r="BS1002" i="10"/>
  <c r="BS1001" i="10"/>
  <c r="BS1000" i="10"/>
  <c r="BS999" i="10"/>
  <c r="BS998" i="10"/>
  <c r="BS997" i="10"/>
  <c r="BS996" i="10"/>
  <c r="BS995" i="10"/>
  <c r="BS994" i="10"/>
  <c r="BS993" i="10"/>
  <c r="BS992" i="10"/>
  <c r="BS991" i="10"/>
  <c r="BS990" i="10"/>
  <c r="BS989" i="10"/>
  <c r="BS988" i="10"/>
  <c r="BS987" i="10"/>
  <c r="BS986" i="10"/>
  <c r="BS985" i="10"/>
  <c r="BS984" i="10"/>
  <c r="BS983" i="10"/>
  <c r="BS982" i="10"/>
  <c r="BS981" i="10"/>
  <c r="BS980" i="10"/>
  <c r="BS979" i="10"/>
  <c r="BS978" i="10"/>
  <c r="BS977" i="10"/>
  <c r="BS976" i="10"/>
  <c r="BS975" i="10"/>
  <c r="BS974" i="10"/>
  <c r="BS973" i="10"/>
  <c r="BS972" i="10"/>
  <c r="BS971" i="10"/>
  <c r="BS970" i="10"/>
  <c r="BS969" i="10"/>
  <c r="BS968" i="10"/>
  <c r="BS967" i="10"/>
  <c r="BS966" i="10"/>
  <c r="BS965" i="10"/>
  <c r="BS964" i="10"/>
  <c r="BS963" i="10"/>
  <c r="BS962" i="10"/>
  <c r="BS961" i="10"/>
  <c r="BS960" i="10"/>
  <c r="BS959" i="10"/>
  <c r="BS958" i="10"/>
  <c r="BS957" i="10"/>
  <c r="BS956" i="10"/>
  <c r="BS955" i="10"/>
  <c r="BS954" i="10"/>
  <c r="BS953" i="10"/>
  <c r="BS952" i="10"/>
  <c r="BS951" i="10"/>
  <c r="BS950" i="10"/>
  <c r="BS949" i="10"/>
  <c r="BS948" i="10"/>
  <c r="BS947" i="10"/>
  <c r="BS946" i="10"/>
  <c r="BS945" i="10"/>
  <c r="BS944" i="10"/>
  <c r="BS943" i="10"/>
  <c r="BS942" i="10"/>
  <c r="BS941" i="10"/>
  <c r="BS940" i="10"/>
  <c r="BS939" i="10"/>
  <c r="BS938" i="10"/>
  <c r="BS937" i="10"/>
  <c r="BS936" i="10"/>
  <c r="BS935" i="10"/>
  <c r="BS934" i="10"/>
  <c r="BS933" i="10"/>
  <c r="BS932" i="10"/>
  <c r="BS931" i="10"/>
  <c r="BS930" i="10"/>
  <c r="BS929" i="10"/>
  <c r="BS928" i="10"/>
  <c r="BS927" i="10"/>
  <c r="BS926" i="10"/>
  <c r="BS925" i="10"/>
  <c r="BS924" i="10"/>
  <c r="BS923" i="10"/>
  <c r="BS922" i="10"/>
  <c r="BS921" i="10"/>
  <c r="BS920" i="10"/>
  <c r="BS919" i="10"/>
  <c r="BS918" i="10"/>
  <c r="BS917" i="10"/>
  <c r="BS916" i="10"/>
  <c r="BS915" i="10"/>
  <c r="BS914" i="10"/>
  <c r="BS913" i="10"/>
  <c r="BS912" i="10"/>
  <c r="BS911" i="10"/>
  <c r="BS910" i="10"/>
  <c r="BS909" i="10"/>
  <c r="BS908" i="10"/>
  <c r="BS907" i="10"/>
  <c r="BS906" i="10"/>
  <c r="BS905" i="10"/>
  <c r="BS904" i="10"/>
  <c r="BS903" i="10"/>
  <c r="BS902" i="10"/>
  <c r="BS901" i="10"/>
  <c r="BS900" i="10"/>
  <c r="BS899" i="10"/>
  <c r="BS898" i="10"/>
  <c r="BS897" i="10"/>
  <c r="BS896" i="10"/>
  <c r="BS895" i="10"/>
  <c r="BS894" i="10"/>
  <c r="BS893" i="10"/>
  <c r="BS892" i="10"/>
  <c r="BS891" i="10"/>
  <c r="BS890" i="10"/>
  <c r="BS889" i="10"/>
  <c r="BS888" i="10"/>
  <c r="BS887" i="10"/>
  <c r="BS886" i="10"/>
  <c r="BS885" i="10"/>
  <c r="BS884" i="10"/>
  <c r="BS883" i="10"/>
  <c r="BS882" i="10"/>
  <c r="BS881" i="10"/>
  <c r="BS880" i="10"/>
  <c r="BS879" i="10"/>
  <c r="BS878" i="10"/>
  <c r="BS877" i="10"/>
  <c r="BS876" i="10"/>
  <c r="BS875" i="10"/>
  <c r="BS874" i="10"/>
  <c r="BS873" i="10"/>
  <c r="BS872" i="10"/>
  <c r="BS871" i="10"/>
  <c r="BS870" i="10"/>
  <c r="BS869" i="10"/>
  <c r="BS868" i="10"/>
  <c r="BS867" i="10"/>
  <c r="BS866" i="10"/>
  <c r="BS865" i="10"/>
  <c r="BS864" i="10"/>
  <c r="BS863" i="10"/>
  <c r="BS862" i="10"/>
  <c r="BS861" i="10"/>
  <c r="BS860" i="10"/>
  <c r="BS859" i="10"/>
  <c r="BS858" i="10"/>
  <c r="BS857" i="10"/>
  <c r="BS856" i="10"/>
  <c r="BS855" i="10"/>
  <c r="BS854" i="10"/>
  <c r="BS853" i="10"/>
  <c r="BS852" i="10"/>
  <c r="BS851" i="10"/>
  <c r="BS850" i="10"/>
  <c r="BS849" i="10"/>
  <c r="BS848" i="10"/>
  <c r="BS847" i="10"/>
  <c r="BS846" i="10"/>
  <c r="BS845" i="10"/>
  <c r="BS844" i="10"/>
  <c r="BS843" i="10"/>
  <c r="BS842" i="10"/>
  <c r="BS841" i="10"/>
  <c r="BS840" i="10"/>
  <c r="BS839" i="10"/>
  <c r="BS838" i="10"/>
  <c r="BS837" i="10"/>
  <c r="BS836" i="10"/>
  <c r="BS835" i="10"/>
  <c r="BS834" i="10"/>
  <c r="BS833" i="10"/>
  <c r="BS832" i="10"/>
  <c r="BS831" i="10"/>
  <c r="BS830" i="10"/>
  <c r="BS829" i="10"/>
  <c r="BS828" i="10"/>
  <c r="BS827" i="10"/>
  <c r="BS826" i="10"/>
  <c r="BS825" i="10"/>
  <c r="BS824" i="10"/>
  <c r="BS823" i="10"/>
  <c r="BS822" i="10"/>
  <c r="BS821" i="10"/>
  <c r="BS820" i="10"/>
  <c r="BS819" i="10"/>
  <c r="BS818" i="10"/>
  <c r="BS817" i="10"/>
  <c r="BS816" i="10"/>
  <c r="BS815" i="10"/>
  <c r="BS814" i="10"/>
  <c r="BS813" i="10"/>
  <c r="BS812" i="10"/>
  <c r="BS811" i="10"/>
  <c r="BS810" i="10"/>
  <c r="BS809" i="10"/>
  <c r="BS808" i="10"/>
  <c r="BS807" i="10"/>
  <c r="BS806" i="10"/>
  <c r="BS805" i="10"/>
  <c r="BS804" i="10"/>
  <c r="BS803" i="10"/>
  <c r="BS802" i="10"/>
  <c r="BS801" i="10"/>
  <c r="BS800" i="10"/>
  <c r="BS799" i="10"/>
  <c r="BS798" i="10"/>
  <c r="BS797" i="10"/>
  <c r="BS796" i="10"/>
  <c r="BS795" i="10"/>
  <c r="BS794" i="10"/>
  <c r="BS793" i="10"/>
  <c r="BS791" i="10"/>
  <c r="BS790" i="10"/>
  <c r="BS789" i="10"/>
  <c r="BS788" i="10"/>
  <c r="BS787" i="10"/>
  <c r="BS786" i="10"/>
  <c r="BS785" i="10"/>
  <c r="BS784" i="10"/>
  <c r="BS783" i="10"/>
  <c r="BS782" i="10"/>
  <c r="BS781" i="10"/>
  <c r="BS780" i="10"/>
  <c r="BS779" i="10"/>
  <c r="BS778" i="10"/>
  <c r="BS777" i="10"/>
  <c r="BS776" i="10"/>
  <c r="BS775" i="10"/>
  <c r="BS774" i="10"/>
  <c r="BS773" i="10"/>
  <c r="BS772" i="10"/>
  <c r="BS771" i="10"/>
  <c r="BS770" i="10"/>
  <c r="BS769" i="10"/>
  <c r="BS768" i="10"/>
  <c r="BS767" i="10"/>
  <c r="BS766" i="10"/>
  <c r="BS765" i="10"/>
  <c r="BS764" i="10"/>
  <c r="BS763" i="10"/>
  <c r="BS762" i="10"/>
  <c r="BS761" i="10"/>
  <c r="BS760" i="10"/>
  <c r="BS759" i="10"/>
  <c r="BS758" i="10"/>
  <c r="BS757" i="10"/>
  <c r="BS756" i="10"/>
  <c r="BS755" i="10"/>
  <c r="BS754" i="10"/>
  <c r="BS753" i="10"/>
  <c r="BS752" i="10"/>
  <c r="BS751" i="10"/>
  <c r="BS750" i="10"/>
  <c r="BS749" i="10"/>
  <c r="BS748" i="10"/>
  <c r="BS747" i="10"/>
  <c r="BS746" i="10"/>
  <c r="BS745" i="10"/>
  <c r="BS744" i="10"/>
  <c r="BS743" i="10"/>
  <c r="BS742" i="10"/>
  <c r="BS741" i="10"/>
  <c r="BS740" i="10"/>
  <c r="BS739" i="10"/>
  <c r="BS738" i="10"/>
  <c r="BS737" i="10"/>
  <c r="BS736" i="10"/>
  <c r="BS735" i="10"/>
  <c r="BS734" i="10"/>
  <c r="BS733" i="10"/>
  <c r="BS732" i="10"/>
  <c r="BS731" i="10"/>
  <c r="BS730" i="10"/>
  <c r="BS729" i="10"/>
  <c r="BS728" i="10"/>
  <c r="BS727" i="10"/>
  <c r="BS726" i="10"/>
  <c r="BS725" i="10"/>
  <c r="BS724" i="10"/>
  <c r="BS723" i="10"/>
  <c r="BS722" i="10"/>
  <c r="BS721" i="10"/>
  <c r="BS720" i="10"/>
  <c r="BS719" i="10"/>
  <c r="BS718" i="10"/>
  <c r="BS717" i="10"/>
  <c r="BS716" i="10"/>
  <c r="BS715" i="10"/>
  <c r="BS714" i="10"/>
  <c r="BS713" i="10"/>
  <c r="BS712" i="10"/>
  <c r="BS711" i="10"/>
  <c r="BS710" i="10"/>
  <c r="BS709" i="10"/>
  <c r="BS708" i="10"/>
  <c r="BS707" i="10"/>
  <c r="BS706" i="10"/>
  <c r="BS705" i="10"/>
  <c r="BS704" i="10"/>
  <c r="BS703" i="10"/>
  <c r="BS702" i="10"/>
  <c r="BS701" i="10"/>
  <c r="BS700" i="10"/>
  <c r="BS699" i="10"/>
  <c r="BS698" i="10"/>
  <c r="BS697" i="10"/>
  <c r="BS696" i="10"/>
  <c r="BS695" i="10"/>
  <c r="BS694" i="10"/>
  <c r="BS693" i="10"/>
  <c r="BS692" i="10"/>
  <c r="BS691" i="10"/>
  <c r="BS690" i="10"/>
  <c r="BS689" i="10"/>
  <c r="BS688" i="10"/>
  <c r="BS687" i="10"/>
  <c r="BS686" i="10"/>
  <c r="BS685" i="10"/>
  <c r="BS684" i="10"/>
  <c r="BS683" i="10"/>
  <c r="BS682" i="10"/>
  <c r="BS681" i="10"/>
  <c r="BS680" i="10"/>
  <c r="BS679" i="10"/>
  <c r="BS678" i="10"/>
  <c r="BS677" i="10"/>
  <c r="BS676" i="10"/>
  <c r="BS675" i="10"/>
  <c r="BS674" i="10"/>
  <c r="BS673" i="10"/>
  <c r="BS672" i="10"/>
  <c r="BS671" i="10"/>
  <c r="BS670" i="10"/>
  <c r="BS669" i="10"/>
  <c r="BS668" i="10"/>
  <c r="BS667" i="10"/>
  <c r="BS666" i="10"/>
  <c r="BS665" i="10"/>
  <c r="BS664" i="10"/>
  <c r="BS663" i="10"/>
  <c r="BS662" i="10"/>
  <c r="BS661" i="10"/>
  <c r="BS660" i="10"/>
  <c r="BS659" i="10"/>
  <c r="BS658" i="10"/>
  <c r="BS657" i="10"/>
  <c r="BS656" i="10"/>
  <c r="BS655" i="10"/>
  <c r="BS654" i="10"/>
  <c r="BS653" i="10"/>
  <c r="BS652" i="10"/>
  <c r="BS651" i="10"/>
  <c r="BS650" i="10"/>
  <c r="BS649" i="10"/>
  <c r="BS648" i="10"/>
  <c r="BS647" i="10"/>
  <c r="BS646" i="10"/>
  <c r="BS645" i="10"/>
  <c r="BS644" i="10"/>
  <c r="BS643" i="10"/>
  <c r="BS642" i="10"/>
  <c r="BS641" i="10"/>
  <c r="BS640" i="10"/>
  <c r="BS639" i="10"/>
  <c r="BS638" i="10"/>
  <c r="BS637" i="10"/>
  <c r="BS636" i="10"/>
  <c r="BS635" i="10"/>
  <c r="BS634" i="10"/>
  <c r="BS633" i="10"/>
  <c r="BS632" i="10"/>
  <c r="BS631" i="10"/>
  <c r="BS630" i="10"/>
  <c r="BS629" i="10"/>
  <c r="BS628" i="10"/>
  <c r="BS627" i="10"/>
  <c r="BS626" i="10"/>
  <c r="BS625" i="10"/>
  <c r="BS624" i="10"/>
  <c r="BS623" i="10"/>
  <c r="BS622" i="10"/>
  <c r="BS621" i="10"/>
  <c r="BS620" i="10"/>
  <c r="BS619" i="10"/>
  <c r="BS618" i="10"/>
  <c r="BS617" i="10"/>
  <c r="BS616" i="10"/>
  <c r="BS615" i="10"/>
  <c r="BS614" i="10"/>
  <c r="BS613" i="10"/>
  <c r="BS612" i="10"/>
  <c r="BS611" i="10"/>
  <c r="BS610" i="10"/>
  <c r="BS609" i="10"/>
  <c r="BS608" i="10"/>
  <c r="BS607" i="10"/>
  <c r="BS606" i="10"/>
  <c r="BS605" i="10"/>
  <c r="BS604" i="10"/>
  <c r="BS603" i="10"/>
  <c r="BS602" i="10"/>
  <c r="BS601" i="10"/>
  <c r="BS600" i="10"/>
  <c r="BS599" i="10"/>
  <c r="BS598" i="10"/>
  <c r="BS597" i="10"/>
  <c r="BS596" i="10"/>
  <c r="BS595" i="10"/>
  <c r="BS594" i="10"/>
  <c r="BS593" i="10"/>
  <c r="BS592" i="10"/>
  <c r="BS591" i="10"/>
  <c r="BS590" i="10"/>
  <c r="BS589" i="10"/>
  <c r="BS588" i="10"/>
  <c r="BS587" i="10"/>
  <c r="BS586" i="10"/>
  <c r="BS585" i="10"/>
  <c r="BS584" i="10"/>
  <c r="BS583" i="10"/>
  <c r="BS582" i="10"/>
  <c r="BS581" i="10"/>
  <c r="BS580" i="10"/>
  <c r="BS579" i="10"/>
  <c r="BS578" i="10"/>
  <c r="BS577" i="10"/>
  <c r="BS576" i="10"/>
  <c r="BS575" i="10"/>
  <c r="BS574" i="10"/>
  <c r="BS573" i="10"/>
  <c r="BS572" i="10"/>
  <c r="BS571" i="10"/>
  <c r="BS570" i="10"/>
  <c r="BS569" i="10"/>
  <c r="BS568" i="10"/>
  <c r="BS567" i="10"/>
  <c r="BS566" i="10"/>
  <c r="BS565" i="10"/>
  <c r="BS564" i="10"/>
  <c r="BS563" i="10"/>
  <c r="BS562" i="10"/>
  <c r="BS561" i="10"/>
  <c r="BS560" i="10"/>
  <c r="BS559" i="10"/>
  <c r="BS558" i="10"/>
  <c r="BS557" i="10"/>
  <c r="BS556" i="10"/>
  <c r="BS555" i="10"/>
  <c r="BS554" i="10"/>
  <c r="BS553" i="10"/>
  <c r="BS552" i="10"/>
  <c r="BS551" i="10"/>
  <c r="BS550" i="10"/>
  <c r="BS549" i="10"/>
  <c r="BS548" i="10"/>
  <c r="BS547" i="10"/>
  <c r="BS546" i="10"/>
  <c r="BS545" i="10"/>
  <c r="BS544" i="10"/>
  <c r="BS543" i="10"/>
  <c r="BS542" i="10"/>
  <c r="BS541" i="10"/>
  <c r="BS540" i="10"/>
  <c r="BS539" i="10"/>
  <c r="BS538" i="10"/>
  <c r="BS537" i="10"/>
  <c r="BS536" i="10"/>
  <c r="BS535" i="10"/>
  <c r="BS534" i="10"/>
  <c r="BS533" i="10"/>
  <c r="BS532" i="10"/>
  <c r="BS531" i="10"/>
  <c r="BS530" i="10"/>
  <c r="BS529" i="10"/>
  <c r="BS528" i="10"/>
  <c r="BS527" i="10"/>
  <c r="BS526" i="10"/>
  <c r="BS525" i="10"/>
  <c r="BS524" i="10"/>
  <c r="BS523" i="10"/>
  <c r="BS522" i="10"/>
  <c r="BS521" i="10"/>
  <c r="BS520" i="10"/>
  <c r="BS519" i="10"/>
  <c r="BS518" i="10"/>
  <c r="BS517" i="10"/>
  <c r="BS516" i="10"/>
  <c r="BS515" i="10"/>
  <c r="BS514" i="10"/>
  <c r="BS513" i="10"/>
  <c r="BS512" i="10"/>
  <c r="BS511" i="10"/>
  <c r="BS510" i="10"/>
  <c r="BS509" i="10"/>
  <c r="BS508" i="10"/>
  <c r="BS507" i="10"/>
  <c r="BS506" i="10"/>
  <c r="BS505" i="10"/>
  <c r="BS504" i="10"/>
  <c r="BS503" i="10"/>
  <c r="BS502" i="10"/>
  <c r="BS501" i="10"/>
  <c r="BS500" i="10"/>
  <c r="BS499" i="10"/>
  <c r="BS498" i="10"/>
  <c r="BS497" i="10"/>
  <c r="BS496" i="10"/>
  <c r="BS495" i="10"/>
  <c r="BS494" i="10"/>
  <c r="BS493" i="10"/>
  <c r="BS492" i="10"/>
  <c r="BS491" i="10"/>
  <c r="BS490" i="10"/>
  <c r="BS489" i="10"/>
  <c r="BS488" i="10"/>
  <c r="BS487" i="10"/>
  <c r="BS486" i="10"/>
  <c r="BS485" i="10"/>
  <c r="BS484" i="10"/>
  <c r="BS483" i="10"/>
  <c r="BS482" i="10"/>
  <c r="BS481" i="10"/>
  <c r="BS480" i="10"/>
  <c r="BS479" i="10"/>
  <c r="BS478" i="10"/>
  <c r="BS477" i="10"/>
  <c r="BS476" i="10"/>
  <c r="BS475" i="10"/>
  <c r="BS474" i="10"/>
  <c r="BS473" i="10"/>
  <c r="BS472" i="10"/>
  <c r="BS471" i="10"/>
  <c r="BS470" i="10"/>
  <c r="BS469" i="10"/>
  <c r="BS468" i="10"/>
  <c r="BS467" i="10"/>
  <c r="BS466" i="10"/>
  <c r="BS465" i="10"/>
  <c r="BS464" i="10"/>
  <c r="BS463" i="10"/>
  <c r="BS462" i="10"/>
  <c r="BS461" i="10"/>
  <c r="BS460" i="10"/>
  <c r="BS459" i="10"/>
  <c r="BS458" i="10"/>
  <c r="BS457" i="10"/>
  <c r="BS456" i="10"/>
  <c r="BS455" i="10"/>
  <c r="BS454" i="10"/>
  <c r="BS453" i="10"/>
  <c r="BS452" i="10"/>
  <c r="BS451" i="10"/>
  <c r="BS450" i="10"/>
  <c r="BS449" i="10"/>
  <c r="BS448" i="10"/>
  <c r="BS447" i="10"/>
  <c r="BS446" i="10"/>
  <c r="BS445" i="10"/>
  <c r="BS444" i="10"/>
  <c r="BS443" i="10"/>
  <c r="BS442" i="10"/>
  <c r="BS441" i="10"/>
  <c r="BS440" i="10"/>
  <c r="BS439" i="10"/>
  <c r="BS438" i="10"/>
  <c r="BS437" i="10"/>
  <c r="BS436" i="10"/>
  <c r="BS435" i="10"/>
  <c r="BS434" i="10"/>
  <c r="BS16" i="10"/>
  <c r="BY26" i="10"/>
  <c r="BZ26" i="10"/>
  <c r="BX26" i="10"/>
  <c r="BY25" i="10"/>
  <c r="BZ25" i="10"/>
  <c r="BX25" i="10"/>
  <c r="BY24" i="10"/>
  <c r="BZ24" i="10"/>
  <c r="BX24" i="10"/>
  <c r="BY23" i="10"/>
  <c r="BZ23" i="10"/>
  <c r="BX23" i="10"/>
  <c r="BY22" i="10"/>
  <c r="BZ22" i="10"/>
  <c r="BX22" i="10"/>
  <c r="BY21" i="10"/>
  <c r="BZ21" i="10"/>
  <c r="BX21" i="10"/>
  <c r="BY20" i="10"/>
  <c r="BZ20" i="10"/>
  <c r="BX20" i="10"/>
  <c r="BY19" i="10"/>
  <c r="BZ19" i="10"/>
  <c r="BX19" i="10"/>
  <c r="BY18" i="10"/>
  <c r="BZ18" i="10"/>
  <c r="BX18" i="10"/>
  <c r="BY16" i="10"/>
  <c r="BZ16" i="10"/>
  <c r="BX16" i="10"/>
  <c r="BY15" i="10"/>
  <c r="BZ15" i="10"/>
  <c r="BX15" i="10"/>
  <c r="BY14" i="10"/>
  <c r="BZ14" i="10"/>
  <c r="BX14" i="10"/>
  <c r="BY13" i="10"/>
  <c r="BZ13" i="10"/>
  <c r="BX13" i="10"/>
  <c r="BY12" i="10"/>
  <c r="BZ12" i="10"/>
  <c r="BX12" i="10"/>
  <c r="BY11" i="10"/>
  <c r="BZ11" i="10"/>
  <c r="BX11" i="10"/>
  <c r="BY10" i="10"/>
  <c r="BZ10" i="10"/>
  <c r="BX10" i="10"/>
  <c r="BY9" i="10"/>
  <c r="BZ9" i="10"/>
  <c r="BX9" i="10"/>
  <c r="BY8" i="10"/>
  <c r="BZ8" i="10"/>
  <c r="BX8" i="10"/>
  <c r="BY7" i="10"/>
  <c r="BZ7" i="10"/>
  <c r="BX7" i="10"/>
  <c r="BY6" i="10"/>
  <c r="BZ6" i="10"/>
  <c r="BX6" i="10"/>
  <c r="BS26" i="10"/>
  <c r="BY5" i="10"/>
  <c r="BZ5" i="10"/>
  <c r="BX5" i="10"/>
  <c r="BY4" i="10"/>
  <c r="BZ4" i="10"/>
  <c r="BX4" i="10"/>
  <c r="BY3" i="10"/>
  <c r="BZ3" i="10"/>
  <c r="BX3" i="10"/>
  <c r="BW26" i="10"/>
  <c r="BV26" i="10"/>
  <c r="BW25" i="10"/>
  <c r="BV25" i="10"/>
  <c r="BW24" i="10"/>
  <c r="BV24" i="10"/>
  <c r="BW23" i="10"/>
  <c r="BV23" i="10"/>
  <c r="BW22" i="10"/>
  <c r="BV22" i="10"/>
  <c r="BW21" i="10"/>
  <c r="BV21" i="10"/>
  <c r="BW20" i="10"/>
  <c r="BV20" i="10"/>
  <c r="BW19" i="10"/>
  <c r="BV19" i="10"/>
  <c r="BW18" i="10"/>
  <c r="BV18" i="10"/>
  <c r="BW16" i="10"/>
  <c r="BV16" i="10"/>
  <c r="BW15" i="10"/>
  <c r="BV15" i="10"/>
  <c r="BW14" i="10"/>
  <c r="BV14" i="10"/>
  <c r="BW13" i="10"/>
  <c r="BV13" i="10"/>
  <c r="BW12" i="10"/>
  <c r="BV12" i="10"/>
  <c r="BW11" i="10"/>
  <c r="BV11" i="10"/>
  <c r="BW10" i="10"/>
  <c r="BV10" i="10"/>
  <c r="BW9" i="10"/>
  <c r="BV9" i="10"/>
  <c r="BW8" i="10"/>
  <c r="BV8" i="10"/>
  <c r="BW7" i="10"/>
  <c r="BV7" i="10"/>
  <c r="BW6" i="10"/>
  <c r="BV6" i="10"/>
  <c r="BW5" i="10"/>
  <c r="BV5" i="10"/>
  <c r="BW4" i="10"/>
  <c r="BV4" i="10"/>
  <c r="BW3" i="10"/>
  <c r="BV3" i="10"/>
  <c r="BS25" i="10"/>
  <c r="BS24" i="10"/>
  <c r="BS23" i="10"/>
  <c r="BS22" i="10"/>
  <c r="BS21" i="10"/>
  <c r="BS20" i="10"/>
  <c r="BS19" i="10"/>
  <c r="BS18" i="10"/>
  <c r="D26" i="21" a="1"/>
  <c r="D26" i="21"/>
  <c r="D27" i="21"/>
  <c r="D28"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Charles M Swenson</author>
  </authors>
  <commentList>
    <comment ref="D6" authorId="0" shapeId="0" xr:uid="{00000000-0006-0000-0100-000001000000}">
      <text>
        <r>
          <rPr>
            <b/>
            <sz val="9"/>
            <color indexed="81"/>
            <rFont val="Tahoma"/>
            <family val="2"/>
          </rPr>
          <t>Charles M Swenson:</t>
        </r>
        <r>
          <rPr>
            <sz val="9"/>
            <color indexed="81"/>
            <rFont val="Tahoma"/>
            <family val="2"/>
          </rPr>
          <t xml:space="preserve">
Format this cell at type General so that fractional date can be observed
</t>
        </r>
      </text>
    </comment>
    <comment ref="C22" authorId="0" shapeId="0" xr:uid="{00000000-0006-0000-0100-000002000000}">
      <text>
        <r>
          <rPr>
            <b/>
            <sz val="9"/>
            <color indexed="81"/>
            <rFont val="Tahoma"/>
            <family val="2"/>
          </rPr>
          <t>Charles M Swenson:</t>
        </r>
        <r>
          <rPr>
            <sz val="9"/>
            <color indexed="81"/>
            <rFont val="Tahoma"/>
            <family val="2"/>
          </rPr>
          <t xml:space="preserve">
The "sunspot number" is given by the sum of the number of individual sunspots and ten times the number of groups. Since most sunspot groups have, on average, about ten spots, this formula for counting sunspots gives reliable numbers even when the observing conditions are less than ideal and small spots are hard to see. Monthly averages of the sunspot numbers show that the number of sunspots visible on the sun waxes and wanes with an approximate 11-year cycle.
There are two major "official" sunspot numbers reported. The International Sunspot Number is compiled by the Solar Influences Data Analysis Center in Belgium. The NOAA sunspot number is compiled by the US National Oceanic and Atmospheric Administration. The numbers tabulated in this table are derived from the International Sunspot Numbers.</t>
        </r>
      </text>
    </comment>
    <comment ref="J22" authorId="0" shapeId="0" xr:uid="{00000000-0006-0000-0100-000003000000}">
      <text>
        <r>
          <rPr>
            <b/>
            <sz val="9"/>
            <color indexed="81"/>
            <rFont val="Tahoma"/>
            <family val="2"/>
          </rPr>
          <t>Charles M Swenson:</t>
        </r>
        <r>
          <rPr>
            <sz val="9"/>
            <color indexed="81"/>
            <rFont val="Tahoma"/>
            <family val="2"/>
          </rPr>
          <t xml:space="preserve">
An indicator of the level of solar activity is the flux of radio emission from the Sun at a wavelength of 10.7 cm (2.8 GHz frequency). This flux has been measured daily since 1947. It is an important indicator of solar activity because it tends to follow the changes in the solar ultraviolet that influence the Earth's upper atmosphere and ionosphere. Many models of the upper atmosphere, including MSIS, use the 10.7 cm flux (F10.7) as input to determine atmospheric densities and satellite drag. F10.7 has been shown to follow the trends of the sunspot number quite closely. </t>
        </r>
      </text>
    </comment>
    <comment ref="Q22" authorId="0" shapeId="0" xr:uid="{00000000-0006-0000-0100-000004000000}">
      <text>
        <r>
          <rPr>
            <b/>
            <sz val="9"/>
            <color indexed="81"/>
            <rFont val="Tahoma"/>
            <family val="2"/>
          </rPr>
          <t>Charles M Swenson:</t>
        </r>
        <r>
          <rPr>
            <sz val="9"/>
            <color indexed="81"/>
            <rFont val="Tahoma"/>
            <family val="2"/>
          </rPr>
          <t xml:space="preserve">
The MSISE model describes the neutral temperature and densities in Earth's atmosphere from ground to thermospheric heights. Below 72.5 km the model is primarily based on the MAP Handbook (Labitzke et al., 1985) tabulation of zonal average temperature and pressure by Barnett and Corney, which was also used for the CIRA-86. Below 20 km these data were supplemented with averages from the National Meteorological Center (NMC). In addition, pitot tube, falling sphere, and grenade sounder rocket measurements from 1947 to 1972 were taken into consideration. Above 72.5 km MSISE-90 is essentially a revised MSIS-86 model taking into account data derived from space shuttle flights and newer incoherent scatter results. For someone interested only in the thermosphere (above 120 km), the author recommends the MSIS-86 model. MSISE is also not the model of preference for specialized tropospheric work. It is rather for studies that reach across several atmospheric boundaries. </t>
        </r>
      </text>
    </comment>
    <comment ref="C23" authorId="0" shapeId="0" xr:uid="{00000000-0006-0000-0100-000005000000}">
      <text>
        <r>
          <rPr>
            <b/>
            <sz val="8"/>
            <color indexed="81"/>
            <rFont val="Tahoma"/>
            <family val="2"/>
          </rPr>
          <t>Charles M Swenson:</t>
        </r>
        <r>
          <rPr>
            <sz val="8"/>
            <color indexed="81"/>
            <rFont val="Tahoma"/>
            <family val="2"/>
          </rPr>
          <t xml:space="preserve">
 Data for this table and graphic were obtained from 
http://solarscience.msfc.nasa.gov/predict.shtml
Download Text files, parse using Excel "Text to Columns" and paste into the table</t>
        </r>
      </text>
    </comment>
    <comment ref="J23" authorId="0" shapeId="0" xr:uid="{00000000-0006-0000-0100-000006000000}">
      <text>
        <r>
          <rPr>
            <b/>
            <sz val="8"/>
            <color indexed="81"/>
            <rFont val="Tahoma"/>
            <family val="2"/>
          </rPr>
          <t>Charles M Swenson:</t>
        </r>
        <r>
          <rPr>
            <sz val="8"/>
            <color indexed="81"/>
            <rFont val="Tahoma"/>
            <family val="2"/>
          </rPr>
          <t xml:space="preserve">
 Data for this table and graphic were obtained from 
http://solarscience.msfc.nasa.gov/predict.shtml
Download Text files, parse using Excel "Text to Columns" and paste into the table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Charles M Swenson</author>
  </authors>
  <commentList>
    <comment ref="D6" authorId="0" shapeId="0" xr:uid="{00000000-0006-0000-0300-000001000000}">
      <text>
        <r>
          <rPr>
            <b/>
            <sz val="9"/>
            <color indexed="81"/>
            <rFont val="Tahoma"/>
            <family val="2"/>
          </rPr>
          <t>Charles M Swenson:</t>
        </r>
        <r>
          <rPr>
            <sz val="9"/>
            <color indexed="81"/>
            <rFont val="Tahoma"/>
            <family val="2"/>
          </rPr>
          <t xml:space="preserve">
Format this cell at type General so that fractional date can be observed
</t>
        </r>
      </text>
    </comment>
    <comment ref="C22" authorId="0" shapeId="0" xr:uid="{00000000-0006-0000-0300-000002000000}">
      <text>
        <r>
          <rPr>
            <b/>
            <sz val="9"/>
            <color indexed="81"/>
            <rFont val="Tahoma"/>
            <family val="2"/>
          </rPr>
          <t>Charles M Swenson:</t>
        </r>
        <r>
          <rPr>
            <sz val="9"/>
            <color indexed="81"/>
            <rFont val="Tahoma"/>
            <family val="2"/>
          </rPr>
          <t xml:space="preserve">
The "sunspot number" is given by the sum of the number of individual sunspots and ten times the number of groups. Since most sunspot groups have, on average, about ten spots, this formula for counting sunspots gives reliable numbers even when the observing conditions are less than ideal and small spots are hard to see. Monthly averages of the sunspot numbers show that the number of sunspots visible on the sun waxes and wanes with an approximate 11-year cycle.
There are two major "official" sunspot numbers reported. The International Sunspot Number is compiled by the Solar Influences Data Analysis Center in Belgium. The NOAA sunspot number is compiled by the US National Oceanic and Atmospheric Administration. The numbers tabulated in this table are derived from the International Sunspot Numbers.</t>
        </r>
      </text>
    </comment>
    <comment ref="J22" authorId="0" shapeId="0" xr:uid="{00000000-0006-0000-0300-000003000000}">
      <text>
        <r>
          <rPr>
            <b/>
            <sz val="9"/>
            <color indexed="81"/>
            <rFont val="Tahoma"/>
            <family val="2"/>
          </rPr>
          <t>Charles M Swenson:</t>
        </r>
        <r>
          <rPr>
            <sz val="9"/>
            <color indexed="81"/>
            <rFont val="Tahoma"/>
            <family val="2"/>
          </rPr>
          <t xml:space="preserve">
An indicator of the level of solar activity is the flux of radio emission from the Sun at a wavelength of 10.7 cm (2.8 GHz frequency). This flux has been measured daily since 1947. It is an important indicator of solar activity because it tends to follow the changes in the solar ultraviolet that influence the Earth's upper atmosphere and ionosphere. Many models of the upper atmosphere, including MSIS, use the 10.7 cm flux (F10.7) as input to determine atmospheric densities and satellite drag. F10.7 has been shown to follow the trends of the sunspot number quite closely. </t>
        </r>
      </text>
    </comment>
    <comment ref="Q22" authorId="0" shapeId="0" xr:uid="{00000000-0006-0000-0300-000004000000}">
      <text>
        <r>
          <rPr>
            <b/>
            <sz val="9"/>
            <color indexed="81"/>
            <rFont val="Tahoma"/>
            <family val="2"/>
          </rPr>
          <t>Charles M Swenson:</t>
        </r>
        <r>
          <rPr>
            <sz val="9"/>
            <color indexed="81"/>
            <rFont val="Tahoma"/>
            <family val="2"/>
          </rPr>
          <t xml:space="preserve">
The MSISE model describes the neutral temperature and densities in Earth's atmosphere from ground to thermospheric heights. Below 72.5 km the model is primarily based on the MAP Handbook (Labitzke et al., 1985) tabulation of zonal average temperature and pressure by Barnett and Corney, which was also used for the CIRA-86. Below 20 km these data were supplemented with averages from the National Meteorological Center (NMC). In addition, pitot tube, falling sphere, and grenade sounder rocket measurements from 1947 to 1972 were taken into consideration. Above 72.5 km MSISE-90 is essentially a revised MSIS-86 model taking into account data derived from space shuttle flights and newer incoherent scatter results. For someone interested only in the thermosphere (above 120 km), the author recommends the MSIS-86 model. MSISE is also not the model of preference for specialized tropospheric work. It is rather for studies that reach across several atmospheric boundaries. </t>
        </r>
      </text>
    </comment>
    <comment ref="C23" authorId="0" shapeId="0" xr:uid="{00000000-0006-0000-0300-000005000000}">
      <text>
        <r>
          <rPr>
            <b/>
            <sz val="8"/>
            <color indexed="81"/>
            <rFont val="Tahoma"/>
            <family val="2"/>
          </rPr>
          <t>Charles M Swenson:</t>
        </r>
        <r>
          <rPr>
            <sz val="8"/>
            <color indexed="81"/>
            <rFont val="Tahoma"/>
            <family val="2"/>
          </rPr>
          <t xml:space="preserve">
 Data for this table and graphic were obtained from 
http://solarscience.msfc.nasa.gov/predict.shtml
Download Text files, parse using Excel "Text to Columns" and paste into the table</t>
        </r>
      </text>
    </comment>
    <comment ref="J23" authorId="0" shapeId="0" xr:uid="{00000000-0006-0000-0300-000006000000}">
      <text>
        <r>
          <rPr>
            <b/>
            <sz val="8"/>
            <color indexed="81"/>
            <rFont val="Tahoma"/>
            <family val="2"/>
          </rPr>
          <t>Charles M Swenson:</t>
        </r>
        <r>
          <rPr>
            <sz val="8"/>
            <color indexed="81"/>
            <rFont val="Tahoma"/>
            <family val="2"/>
          </rPr>
          <t xml:space="preserve">
 Data for this table and graphic were obtained from 
http://solarscience.msfc.nasa.gov/predict.shtml
Download Text files, parse using Excel "Text to Columns" and paste into the table</t>
        </r>
      </text>
    </comment>
    <comment ref="AU25" authorId="0" shapeId="0" xr:uid="{00000000-0006-0000-0300-000007000000}">
      <text>
        <r>
          <rPr>
            <b/>
            <sz val="9"/>
            <color indexed="81"/>
            <rFont val="Tahoma"/>
            <family val="2"/>
          </rPr>
          <t>Charles M Swenson:</t>
        </r>
        <r>
          <rPr>
            <sz val="9"/>
            <color indexed="81"/>
            <rFont val="Tahoma"/>
            <family val="2"/>
          </rPr>
          <t xml:space="preserve">
This column draws a line on the chart…. It is just for fun.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Charles M Swenson</author>
  </authors>
  <commentList>
    <comment ref="D5" authorId="0" shapeId="0" xr:uid="{00000000-0006-0000-0400-000001000000}">
      <text>
        <r>
          <rPr>
            <b/>
            <sz val="9"/>
            <color indexed="81"/>
            <rFont val="Tahoma"/>
            <charset val="1"/>
          </rPr>
          <t>Charles M Swenson:</t>
        </r>
        <r>
          <rPr>
            <sz val="9"/>
            <color indexed="81"/>
            <rFont val="Tahoma"/>
            <charset val="1"/>
          </rPr>
          <t xml:space="preserve">
This date must be less than the lateest date computed in the IGRF coefficent table.</t>
        </r>
      </text>
    </comment>
    <comment ref="C7" authorId="0" shapeId="0" xr:uid="{00000000-0006-0000-0400-000002000000}">
      <text>
        <r>
          <rPr>
            <b/>
            <sz val="9"/>
            <color indexed="81"/>
            <rFont val="Tahoma"/>
            <family val="2"/>
          </rPr>
          <t>Charles M Swenson:</t>
        </r>
        <r>
          <rPr>
            <sz val="9"/>
            <color indexed="81"/>
            <rFont val="Tahoma"/>
            <family val="2"/>
          </rPr>
          <t xml:space="preserve">
This is the linearly interpolated value at the given date
</t>
        </r>
      </text>
    </comment>
    <comment ref="D26" authorId="0" shapeId="0" xr:uid="{00000000-0006-0000-0400-000003000000}">
      <text>
        <r>
          <rPr>
            <b/>
            <sz val="9"/>
            <color indexed="81"/>
            <rFont val="Tahoma"/>
            <charset val="1"/>
          </rPr>
          <t>Charles M Swenson:</t>
        </r>
        <r>
          <rPr>
            <sz val="9"/>
            <color indexed="81"/>
            <rFont val="Tahoma"/>
            <charset val="1"/>
          </rPr>
          <t xml:space="preserve">
Use Mmult to get these values from the above matrix and vector [Br, Btheta, Bphi]</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Charles M Swenson</author>
    <author>CSE</author>
  </authors>
  <commentList>
    <comment ref="D5" authorId="0" shapeId="0" xr:uid="{00000000-0006-0000-0500-000001000000}">
      <text>
        <r>
          <rPr>
            <b/>
            <sz val="9"/>
            <color indexed="81"/>
            <rFont val="Tahoma"/>
            <charset val="1"/>
          </rPr>
          <t>Charles M Swenson:</t>
        </r>
        <r>
          <rPr>
            <sz val="9"/>
            <color indexed="81"/>
            <rFont val="Tahoma"/>
            <charset val="1"/>
          </rPr>
          <t xml:space="preserve">
This date must be less than the lateest date computed in the IGRF coefficent table.</t>
        </r>
      </text>
    </comment>
    <comment ref="C7" authorId="0" shapeId="0" xr:uid="{00000000-0006-0000-0500-000002000000}">
      <text>
        <r>
          <rPr>
            <b/>
            <sz val="9"/>
            <color indexed="81"/>
            <rFont val="Tahoma"/>
            <family val="2"/>
          </rPr>
          <t>Charles M Swenson:</t>
        </r>
        <r>
          <rPr>
            <sz val="9"/>
            <color indexed="81"/>
            <rFont val="Tahoma"/>
            <family val="2"/>
          </rPr>
          <t xml:space="preserve">
This is the linearly interpolated value at the given date
</t>
        </r>
      </text>
    </comment>
    <comment ref="C24" authorId="1" shapeId="0" xr:uid="{00000000-0006-0000-0500-000003000000}">
      <text>
        <r>
          <rPr>
            <b/>
            <sz val="9"/>
            <color indexed="81"/>
            <rFont val="Tahoma"/>
            <charset val="1"/>
          </rPr>
          <t>Nathan:</t>
        </r>
        <r>
          <rPr>
            <sz val="9"/>
            <color indexed="81"/>
            <rFont val="Tahoma"/>
            <charset val="1"/>
          </rPr>
          <t xml:space="preserve">
Don't think this should be negative which affects z component</t>
        </r>
      </text>
    </comment>
    <comment ref="D26" authorId="0" shapeId="0" xr:uid="{00000000-0006-0000-0500-000004000000}">
      <text>
        <r>
          <rPr>
            <b/>
            <sz val="9"/>
            <color indexed="81"/>
            <rFont val="Tahoma"/>
            <charset val="1"/>
          </rPr>
          <t>Charles M Swenson:</t>
        </r>
        <r>
          <rPr>
            <sz val="9"/>
            <color indexed="81"/>
            <rFont val="Tahoma"/>
            <charset val="1"/>
          </rPr>
          <t xml:space="preserve">
Use Mmult to get these values from the above matrix and vector [Br, Btheta, Bphi]</t>
        </r>
      </text>
    </comment>
  </commentList>
</comments>
</file>

<file path=xl/sharedStrings.xml><?xml version="1.0" encoding="utf-8"?>
<sst xmlns="http://schemas.openxmlformats.org/spreadsheetml/2006/main" count="960" uniqueCount="145">
  <si>
    <t>Height</t>
  </si>
  <si>
    <t>Time Index</t>
  </si>
  <si>
    <t>Years</t>
  </si>
  <si>
    <t>Altitude of Interest</t>
  </si>
  <si>
    <t>Atmospheric Density 95%</t>
  </si>
  <si>
    <t>Atmospheric Density 50%</t>
  </si>
  <si>
    <t>Atmospheric Density 5%</t>
  </si>
  <si>
    <t>km</t>
  </si>
  <si>
    <t>Values</t>
  </si>
  <si>
    <t>Units</t>
  </si>
  <si>
    <t>Symbol</t>
  </si>
  <si>
    <t>Value</t>
  </si>
  <si>
    <t>Year</t>
  </si>
  <si>
    <t>Month</t>
  </si>
  <si>
    <t>Index</t>
  </si>
  <si>
    <t>Sunspot Number 95%</t>
  </si>
  <si>
    <t>Sunspot Number 50%</t>
  </si>
  <si>
    <t>Sunspot Number 5%</t>
  </si>
  <si>
    <t>latitude= 0., longitude= 0., height= 1000.</t>
  </si>
  <si>
    <t>Prof. parameters: start= 0. stop= 1000. step= 10.</t>
  </si>
  <si>
    <t>Color Code Key</t>
  </si>
  <si>
    <t>User Inputs</t>
  </si>
  <si>
    <t>calculated value</t>
  </si>
  <si>
    <t>Heading</t>
  </si>
  <si>
    <t>Sub Heading</t>
  </si>
  <si>
    <t>Model data</t>
  </si>
  <si>
    <t>Deg</t>
  </si>
  <si>
    <t>Altitude</t>
  </si>
  <si>
    <t>h</t>
  </si>
  <si>
    <t>g</t>
  </si>
  <si>
    <t>2010-15</t>
  </si>
  <si>
    <t>m</t>
  </si>
  <si>
    <t>n</t>
  </si>
  <si>
    <t>g/h</t>
  </si>
  <si>
    <t>SV</t>
  </si>
  <si>
    <t>(FROM SV)</t>
  </si>
  <si>
    <t>IGRF</t>
  </si>
  <si>
    <t>DGRF</t>
  </si>
  <si>
    <t>order</t>
  </si>
  <si>
    <t>degree</t>
  </si>
  <si>
    <t>cos/sin</t>
  </si>
  <si>
    <t>Magnetic Field Worksheet</t>
  </si>
  <si>
    <t>a</t>
  </si>
  <si>
    <t>q</t>
  </si>
  <si>
    <t>r</t>
  </si>
  <si>
    <t>x</t>
  </si>
  <si>
    <t xml:space="preserve">Date </t>
  </si>
  <si>
    <t>Interpolation</t>
  </si>
  <si>
    <t>Dipole  Magnetic Field (Earth Fixed)</t>
  </si>
  <si>
    <t>nT</t>
  </si>
  <si>
    <t>B radial (Out Positive)</t>
  </si>
  <si>
    <t>Units of nanoTesla for IGRF and definitive DGRF main-field models (degree n=1,8 nanoTesla/year for secular variation (SV))</t>
  </si>
  <si>
    <t>B phi (East Positive)</t>
  </si>
  <si>
    <t>Date (month/Day/Year)</t>
  </si>
  <si>
    <t>Excel date</t>
  </si>
  <si>
    <t>Year Index</t>
  </si>
  <si>
    <t>Cycl</t>
  </si>
  <si>
    <t>e 24</t>
  </si>
  <si>
    <t>Sunsp</t>
  </si>
  <si>
    <t>ot Num</t>
  </si>
  <si>
    <t>Mon</t>
  </si>
  <si>
    <t>F10.7 Index Prediction (September 2011)</t>
  </si>
  <si>
    <t>Cycle 23 Sunspot Number Prediction (September 20011)</t>
  </si>
  <si>
    <t>F10.7 Index 95%</t>
  </si>
  <si>
    <t>F10.7 Index 50%</t>
  </si>
  <si>
    <t>F10.7 Index 5%</t>
  </si>
  <si>
    <t>Density at F10.7 Prediction</t>
  </si>
  <si>
    <t>F10.7 (95%)</t>
  </si>
  <si>
    <t>F10.7 (50%)</t>
  </si>
  <si>
    <t>F10.7 (5%)</t>
  </si>
  <si>
    <t>R (95%)</t>
  </si>
  <si>
    <t>R (50%)</t>
  </si>
  <si>
    <t>(R 5%)</t>
  </si>
  <si>
    <t>Zurich #</t>
  </si>
  <si>
    <t>Time_type = Universal</t>
  </si>
  <si>
    <t>Coordinate_type = Geographic</t>
  </si>
  <si>
    <r>
      <t>Optional parametes:</t>
    </r>
    <r>
      <rPr>
        <sz val="10"/>
        <rFont val="Arial"/>
      </rPr>
      <t xml:space="preserve"> F10.7(daily) =not specifyed; F10.7(3-month avg) =not specifyed; ap(daily) = not specifyed</t>
    </r>
  </si>
  <si>
    <t xml:space="preserve">   Selected parameters are:</t>
  </si>
  <si>
    <t>1 Height, km</t>
  </si>
  <si>
    <t>2 Mass_density, g/cm-3</t>
  </si>
  <si>
    <t>3 Temperature_neutral, K</t>
  </si>
  <si>
    <t>year= 2001, month= 09, day= 25, hour=0.1,</t>
  </si>
  <si>
    <r>
      <t>Optional parametes:</t>
    </r>
    <r>
      <rPr>
        <sz val="10"/>
        <rFont val="Arial"/>
      </rPr>
      <t xml:space="preserve"> F10.7(daily) =150.; F10.7(3-month avg) =150.; ap(daily) = not specifyed</t>
    </r>
  </si>
  <si>
    <r>
      <t>Optional parametes:</t>
    </r>
    <r>
      <rPr>
        <sz val="10"/>
        <rFont val="Arial"/>
      </rPr>
      <t xml:space="preserve"> F10.7(daily) =50.; F10.7(3-month avg) =50.; ap(daily) = not specifyed</t>
    </r>
  </si>
  <si>
    <r>
      <t>Optional parametes:</t>
    </r>
    <r>
      <rPr>
        <sz val="10"/>
        <rFont val="Arial"/>
      </rPr>
      <t xml:space="preserve"> F10.7(daily) =100.; F10.7(3-month avg) =100.; ap(daily) = not specifyed</t>
    </r>
  </si>
  <si>
    <r>
      <t>Optional parametes:</t>
    </r>
    <r>
      <rPr>
        <sz val="10"/>
        <rFont val="Arial"/>
      </rPr>
      <t xml:space="preserve"> F10.7(daily) =200.; F10.7(3-month avg) =200.; ap(daily) = not specifyed</t>
    </r>
  </si>
  <si>
    <t>year= 2001, month= 09, day= 25, hour=12.,</t>
  </si>
  <si>
    <t>Day Time Noon over the Equator</t>
  </si>
  <si>
    <t xml:space="preserve">Night Time midnight at the equator </t>
  </si>
  <si>
    <t xml:space="preserve">Density (g*cm-3) </t>
  </si>
  <si>
    <t>Temperature (K)</t>
  </si>
  <si>
    <t>Night Time Neutral MSIS Atmosphere Model (Equator and Equinox)</t>
  </si>
  <si>
    <t>Day Time Neutral MSIS Atmosphere Model (Equator and Equinox)</t>
  </si>
  <si>
    <t>Km</t>
  </si>
  <si>
    <t>Day and Night Average</t>
  </si>
  <si>
    <r>
      <t>Input parameters</t>
    </r>
    <r>
      <rPr>
        <sz val="12"/>
        <color rgb="FF000000"/>
        <rFont val="Arial"/>
        <family val="2"/>
      </rPr>
      <t xml:space="preserve"> </t>
    </r>
  </si>
  <si>
    <t>International Sunspot Number Index</t>
  </si>
  <si>
    <t xml:space="preserve">F10.7 Index </t>
  </si>
  <si>
    <t>MSIS Model Data at Night</t>
  </si>
  <si>
    <t>MSIS Model Data During Day</t>
  </si>
  <si>
    <t>Average Day and Night Model Data</t>
  </si>
  <si>
    <t>Solar Activity, Neutral Atmosphere Prediction</t>
  </si>
  <si>
    <t>Orbit Averaged Thermosphere Density</t>
  </si>
  <si>
    <t>Date and Solar Index's</t>
  </si>
  <si>
    <t>Line</t>
  </si>
  <si>
    <t>g/cm3</t>
  </si>
  <si>
    <t>IGRF/DGRF Model Coefficients</t>
  </si>
  <si>
    <t>IGRF Coefficient g10</t>
  </si>
  <si>
    <t>IGRF Coefficient g11</t>
  </si>
  <si>
    <t>Spherical Latitude</t>
  </si>
  <si>
    <t>Spherical Longitude</t>
  </si>
  <si>
    <t>11th Generation International Geomagnetic Reference Field Schmidt semi-normalized spherical harmonic coefficients, degree n=1,13</t>
  </si>
  <si>
    <t>Rad</t>
  </si>
  <si>
    <t>B Magnitude</t>
  </si>
  <si>
    <t>X - Componet of Field</t>
  </si>
  <si>
    <t>Y - Componet of Field</t>
  </si>
  <si>
    <t>Z - Componet of Field</t>
  </si>
  <si>
    <r>
      <t>B</t>
    </r>
    <r>
      <rPr>
        <vertAlign val="subscript"/>
        <sz val="10"/>
        <rFont val="Arial"/>
        <family val="2"/>
      </rPr>
      <t>x</t>
    </r>
  </si>
  <si>
    <r>
      <t>B</t>
    </r>
    <r>
      <rPr>
        <vertAlign val="subscript"/>
        <sz val="10"/>
        <rFont val="Arial"/>
        <family val="2"/>
      </rPr>
      <t>y</t>
    </r>
  </si>
  <si>
    <r>
      <t>B</t>
    </r>
    <r>
      <rPr>
        <vertAlign val="subscript"/>
        <sz val="10"/>
        <rFont val="Arial"/>
        <family val="2"/>
      </rPr>
      <t>z</t>
    </r>
  </si>
  <si>
    <t>Spherical to Rectangular</t>
  </si>
  <si>
    <r>
      <t>B</t>
    </r>
    <r>
      <rPr>
        <vertAlign val="subscript"/>
        <sz val="10"/>
        <rFont val="Symbol"/>
        <family val="1"/>
        <charset val="2"/>
      </rPr>
      <t>f</t>
    </r>
  </si>
  <si>
    <r>
      <t>B</t>
    </r>
    <r>
      <rPr>
        <vertAlign val="subscript"/>
        <sz val="10"/>
        <rFont val="Symbol"/>
        <family val="1"/>
        <charset val="2"/>
      </rPr>
      <t>q</t>
    </r>
  </si>
  <si>
    <r>
      <t>B</t>
    </r>
    <r>
      <rPr>
        <vertAlign val="subscript"/>
        <sz val="10"/>
        <rFont val="Arial"/>
        <family val="2"/>
      </rPr>
      <t>r</t>
    </r>
  </si>
  <si>
    <t>B theta (South Positive)</t>
  </si>
  <si>
    <t>d</t>
  </si>
  <si>
    <r>
      <t>g</t>
    </r>
    <r>
      <rPr>
        <vertAlign val="subscript"/>
        <sz val="10"/>
        <rFont val="Arial"/>
        <family val="2"/>
      </rPr>
      <t>10</t>
    </r>
  </si>
  <si>
    <r>
      <t>g</t>
    </r>
    <r>
      <rPr>
        <vertAlign val="subscript"/>
        <sz val="10"/>
        <rFont val="Arial"/>
        <family val="2"/>
      </rPr>
      <t>11</t>
    </r>
  </si>
  <si>
    <r>
      <t>B</t>
    </r>
    <r>
      <rPr>
        <vertAlign val="subscript"/>
        <sz val="10"/>
        <rFont val="Arial"/>
        <family val="2"/>
      </rPr>
      <t>o</t>
    </r>
  </si>
  <si>
    <t>Magnetic Field In Earth Fixed Cartesian Coordinates</t>
  </si>
  <si>
    <t>B magnitude</t>
  </si>
  <si>
    <t>IGRF Magnetic Field (Earth Fixed)</t>
  </si>
  <si>
    <t>F10.7 Index</t>
  </si>
  <si>
    <t>30 day avg</t>
  </si>
  <si>
    <t xml:space="preserve">year </t>
  </si>
  <si>
    <t>month</t>
  </si>
  <si>
    <r>
      <t>h</t>
    </r>
    <r>
      <rPr>
        <vertAlign val="subscript"/>
        <sz val="10"/>
        <rFont val="Arial"/>
        <family val="2"/>
      </rPr>
      <t>11</t>
    </r>
  </si>
  <si>
    <t>Spherical Co-Latitude</t>
  </si>
  <si>
    <t>a,f</t>
  </si>
  <si>
    <t>Spherical Radius to Position</t>
  </si>
  <si>
    <t>IGRF Coefficient h11</t>
  </si>
  <si>
    <t>ber (V2.0) Prediction (2016/10)</t>
  </si>
  <si>
    <t>10.7c</t>
  </si>
  <si>
    <t>m Radi</t>
  </si>
  <si>
    <t>o Flux Prediction (2016/10)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</si>
</sst>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00"/>
  </numFmts>
  <fonts count="26">
    <font>
      <sz val="10"/>
      <name val="Arial"/>
    </font>
    <font>
      <b/>
      <i/>
      <sz val="20"/>
      <name val="Arial"/>
      <family val="2"/>
    </font>
    <font>
      <b/>
      <sz val="10"/>
      <color indexed="9"/>
      <name val="Arial"/>
      <family val="2"/>
    </font>
    <font>
      <sz val="10"/>
      <name val="Arial Unicode MS"/>
      <family val="2"/>
    </font>
    <font>
      <sz val="8"/>
      <color indexed="81"/>
      <name val="Tahoma"/>
      <family val="2"/>
    </font>
    <font>
      <b/>
      <sz val="8"/>
      <color indexed="81"/>
      <name val="Tahoma"/>
      <family val="2"/>
    </font>
    <font>
      <sz val="10"/>
      <color indexed="9"/>
      <name val="Arial Unicode MS"/>
      <family val="2"/>
    </font>
    <font>
      <sz val="10"/>
      <color indexed="9"/>
      <name val="Arial"/>
      <family val="2"/>
    </font>
    <font>
      <sz val="10"/>
      <name val="Arial"/>
      <family val="2"/>
    </font>
    <font>
      <b/>
      <sz val="10"/>
      <name val="Arial"/>
      <family val="2"/>
    </font>
    <font>
      <b/>
      <i/>
      <sz val="16"/>
      <name val="Arial"/>
      <family val="2"/>
    </font>
    <font>
      <sz val="10"/>
      <name val="Symbol"/>
      <family val="1"/>
      <charset val="2"/>
    </font>
    <font>
      <vertAlign val="subscript"/>
      <sz val="10"/>
      <name val="Arial"/>
      <family val="2"/>
    </font>
    <font>
      <sz val="10"/>
      <color indexed="8"/>
      <name val="Arial"/>
      <family val="2"/>
    </font>
    <font>
      <vertAlign val="subscript"/>
      <sz val="10"/>
      <name val="Symbol"/>
      <family val="1"/>
      <charset val="2"/>
    </font>
    <font>
      <b/>
      <sz val="9"/>
      <color indexed="81"/>
      <name val="Tahoma"/>
      <family val="2"/>
    </font>
    <font>
      <sz val="9"/>
      <color indexed="81"/>
      <name val="Tahoma"/>
      <family val="2"/>
    </font>
    <font>
      <sz val="12"/>
      <color rgb="FF000000"/>
      <name val="Arial"/>
      <family val="2"/>
    </font>
    <font>
      <b/>
      <sz val="12"/>
      <color rgb="FF000000"/>
      <name val="Arial"/>
      <family val="2"/>
    </font>
    <font>
      <u/>
      <sz val="10"/>
      <color theme="10"/>
      <name val="Arial"/>
    </font>
    <font>
      <u/>
      <sz val="10"/>
      <color theme="11"/>
      <name val="Arial"/>
    </font>
    <font>
      <i/>
      <sz val="10"/>
      <name val="Arial"/>
      <family val="2"/>
    </font>
    <font>
      <sz val="9"/>
      <color indexed="81"/>
      <name val="Tahoma"/>
      <charset val="1"/>
    </font>
    <font>
      <b/>
      <sz val="9"/>
      <color indexed="81"/>
      <name val="Tahoma"/>
      <charset val="1"/>
    </font>
    <font>
      <sz val="10"/>
      <color rgb="FF111111"/>
      <name val="Courier New"/>
      <family val="3"/>
    </font>
    <font>
      <sz val="10"/>
      <color rgb="FF000000"/>
      <name val="Arial Unicode MS"/>
      <family val="2"/>
    </font>
  </fonts>
  <fills count="7">
    <fill>
      <patternFill patternType="none"/>
    </fill>
    <fill>
      <patternFill patternType="gray125"/>
    </fill>
    <fill>
      <patternFill patternType="solid">
        <fgColor indexed="41"/>
        <bgColor indexed="64"/>
      </patternFill>
    </fill>
    <fill>
      <patternFill patternType="solid">
        <fgColor indexed="47"/>
        <bgColor indexed="64"/>
      </patternFill>
    </fill>
    <fill>
      <patternFill patternType="solid">
        <fgColor indexed="21"/>
        <bgColor indexed="64"/>
      </patternFill>
    </fill>
    <fill>
      <patternFill patternType="solid">
        <fgColor indexed="43"/>
        <bgColor indexed="64"/>
      </patternFill>
    </fill>
    <fill>
      <patternFill patternType="solid">
        <fgColor theme="4" tint="0.39997558519241921"/>
        <bgColor indexed="64"/>
      </patternFill>
    </fill>
  </fills>
  <borders count="60">
    <border>
      <left/>
      <right/>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right/>
      <top style="hair">
        <color auto="1"/>
      </top>
      <bottom style="hair">
        <color auto="1"/>
      </bottom>
      <diagonal/>
    </border>
    <border>
      <left/>
      <right/>
      <top style="medium">
        <color auto="1"/>
      </top>
      <bottom/>
      <diagonal/>
    </border>
    <border>
      <left/>
      <right style="medium">
        <color auto="1"/>
      </right>
      <top style="medium">
        <color auto="1"/>
      </top>
      <bottom/>
      <diagonal/>
    </border>
    <border>
      <left/>
      <right/>
      <top style="thin">
        <color auto="1"/>
      </top>
      <bottom/>
      <diagonal/>
    </border>
    <border>
      <left style="medium">
        <color auto="1"/>
      </left>
      <right/>
      <top style="medium">
        <color auto="1"/>
      </top>
      <bottom/>
      <diagonal/>
    </border>
    <border>
      <left/>
      <right style="medium">
        <color auto="1"/>
      </right>
      <top style="thin">
        <color auto="1"/>
      </top>
      <bottom/>
      <diagonal/>
    </border>
    <border>
      <left/>
      <right/>
      <top/>
      <bottom style="medium">
        <color auto="1"/>
      </bottom>
      <diagonal/>
    </border>
    <border>
      <left/>
      <right/>
      <top style="hair">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hair">
        <color auto="1"/>
      </bottom>
      <diagonal/>
    </border>
    <border>
      <left/>
      <right style="medium">
        <color auto="1"/>
      </right>
      <top style="medium">
        <color auto="1"/>
      </top>
      <bottom style="hair">
        <color auto="1"/>
      </bottom>
      <diagonal/>
    </border>
    <border>
      <left/>
      <right style="medium">
        <color auto="1"/>
      </right>
      <top style="hair">
        <color auto="1"/>
      </top>
      <bottom style="hair">
        <color auto="1"/>
      </bottom>
      <diagonal/>
    </border>
    <border>
      <left/>
      <right style="medium">
        <color auto="1"/>
      </right>
      <top style="hair">
        <color auto="1"/>
      </top>
      <bottom style="medium">
        <color auto="1"/>
      </bottom>
      <diagonal/>
    </border>
    <border>
      <left style="medium">
        <color auto="1"/>
      </left>
      <right/>
      <top style="medium">
        <color auto="1"/>
      </top>
      <bottom style="medium">
        <color auto="1"/>
      </bottom>
      <diagonal/>
    </border>
    <border>
      <left style="medium">
        <color auto="1"/>
      </left>
      <right style="medium">
        <color auto="1"/>
      </right>
      <top style="medium">
        <color auto="1"/>
      </top>
      <bottom/>
      <diagonal/>
    </border>
    <border>
      <left/>
      <right/>
      <top style="medium">
        <color auto="1"/>
      </top>
      <bottom style="thin">
        <color auto="1"/>
      </bottom>
      <diagonal/>
    </border>
    <border>
      <left style="medium">
        <color auto="1"/>
      </left>
      <right style="medium">
        <color auto="1"/>
      </right>
      <top/>
      <bottom/>
      <diagonal/>
    </border>
    <border>
      <left/>
      <right/>
      <top style="thin">
        <color auto="1"/>
      </top>
      <bottom style="hair">
        <color auto="1"/>
      </bottom>
      <diagonal/>
    </border>
    <border>
      <left style="medium">
        <color auto="1"/>
      </left>
      <right/>
      <top/>
      <bottom style="hair">
        <color auto="1"/>
      </bottom>
      <diagonal/>
    </border>
    <border>
      <left/>
      <right/>
      <top/>
      <bottom style="hair">
        <color auto="1"/>
      </bottom>
      <diagonal/>
    </border>
    <border>
      <left/>
      <right style="medium">
        <color auto="1"/>
      </right>
      <top/>
      <bottom style="hair">
        <color auto="1"/>
      </bottom>
      <diagonal/>
    </border>
    <border>
      <left style="medium">
        <color auto="1"/>
      </left>
      <right style="medium">
        <color auto="1"/>
      </right>
      <top/>
      <bottom style="medium">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thin">
        <color auto="1"/>
      </left>
      <right/>
      <top/>
      <bottom style="medium">
        <color auto="1"/>
      </bottom>
      <diagonal/>
    </border>
    <border>
      <left/>
      <right style="thin">
        <color auto="1"/>
      </right>
      <top/>
      <bottom style="medium">
        <color auto="1"/>
      </bottom>
      <diagonal/>
    </border>
    <border>
      <left style="thin">
        <color auto="1"/>
      </left>
      <right/>
      <top/>
      <bottom/>
      <diagonal/>
    </border>
    <border>
      <left/>
      <right style="thin">
        <color auto="1"/>
      </right>
      <top/>
      <bottom/>
      <diagonal/>
    </border>
    <border>
      <left/>
      <right style="thin">
        <color auto="1"/>
      </right>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medium">
        <color auto="1"/>
      </bottom>
      <diagonal/>
    </border>
    <border>
      <left/>
      <right style="thin">
        <color auto="1"/>
      </right>
      <top style="hair">
        <color auto="1"/>
      </top>
      <bottom style="medium">
        <color auto="1"/>
      </bottom>
      <diagonal/>
    </border>
    <border>
      <left style="medium">
        <color auto="1"/>
      </left>
      <right/>
      <top style="medium">
        <color auto="1"/>
      </top>
      <bottom style="hair">
        <color auto="1"/>
      </bottom>
      <diagonal/>
    </border>
    <border>
      <left style="thin">
        <color auto="1"/>
      </left>
      <right/>
      <top style="medium">
        <color auto="1"/>
      </top>
      <bottom style="hair">
        <color auto="1"/>
      </bottom>
      <diagonal/>
    </border>
    <border>
      <left/>
      <right style="thin">
        <color auto="1"/>
      </right>
      <top style="medium">
        <color auto="1"/>
      </top>
      <bottom style="hair">
        <color auto="1"/>
      </bottom>
      <diagonal/>
    </border>
    <border>
      <left style="medium">
        <color auto="1"/>
      </left>
      <right style="thin">
        <color auto="1"/>
      </right>
      <top style="thin">
        <color auto="1"/>
      </top>
      <bottom/>
      <diagonal/>
    </border>
    <border>
      <left style="medium">
        <color auto="1"/>
      </left>
      <right style="thin">
        <color auto="1"/>
      </right>
      <top/>
      <bottom style="medium">
        <color auto="1"/>
      </bottom>
      <diagonal/>
    </border>
    <border>
      <left style="medium">
        <color auto="1"/>
      </left>
      <right style="thin">
        <color auto="1"/>
      </right>
      <top style="hair">
        <color auto="1"/>
      </top>
      <bottom style="hair">
        <color auto="1"/>
      </bottom>
      <diagonal/>
    </border>
    <border>
      <left style="medium">
        <color auto="1"/>
      </left>
      <right style="thin">
        <color auto="1"/>
      </right>
      <top style="hair">
        <color auto="1"/>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bottom style="hair">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
      <left/>
      <right/>
      <top style="hair">
        <color auto="1"/>
      </top>
      <bottom/>
      <diagonal/>
    </border>
    <border>
      <left/>
      <right style="medium">
        <color auto="1"/>
      </right>
      <top style="hair">
        <color auto="1"/>
      </top>
      <bottom/>
      <diagonal/>
    </border>
    <border>
      <left style="thin">
        <color auto="1"/>
      </left>
      <right/>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medium">
        <color auto="1"/>
      </right>
      <top style="thin">
        <color auto="1"/>
      </top>
      <bottom style="thin">
        <color auto="1"/>
      </bottom>
      <diagonal/>
    </border>
    <border>
      <left/>
      <right style="medium">
        <color auto="1"/>
      </right>
      <top style="hair">
        <color auto="1"/>
      </top>
      <bottom style="thin">
        <color auto="1"/>
      </bottom>
      <diagonal/>
    </border>
    <border>
      <left style="medium">
        <color auto="1"/>
      </left>
      <right/>
      <top style="hair">
        <color auto="1"/>
      </top>
      <bottom/>
      <diagonal/>
    </border>
  </borders>
  <cellStyleXfs count="9">
    <xf numFmtId="0" fontId="0" fillId="0" borderId="0"/>
    <xf numFmtId="0" fontId="8" fillId="0" borderId="0"/>
    <xf numFmtId="0" fontId="8" fillId="2" borderId="4"/>
    <xf numFmtId="0" fontId="8" fillId="5" borderId="4"/>
    <xf numFmtId="0" fontId="2" fillId="4" borderId="20">
      <alignment horizontal="center"/>
    </xf>
    <xf numFmtId="165" fontId="13" fillId="3" borderId="4"/>
    <xf numFmtId="11" fontId="8" fillId="6" borderId="4"/>
    <xf numFmtId="0" fontId="19" fillId="0" borderId="0" applyNumberFormat="0" applyFill="0" applyBorder="0" applyAlignment="0" applyProtection="0"/>
    <xf numFmtId="0" fontId="20" fillId="0" borderId="0" applyNumberFormat="0" applyFill="0" applyBorder="0" applyAlignment="0" applyProtection="0"/>
  </cellStyleXfs>
  <cellXfs count="182">
    <xf numFmtId="0" fontId="0" fillId="0" borderId="0" xfId="0"/>
    <xf numFmtId="0" fontId="1" fillId="0" borderId="0" xfId="0" applyFont="1"/>
    <xf numFmtId="0" fontId="2" fillId="4" borderId="5" xfId="0" applyFont="1" applyFill="1" applyBorder="1" applyAlignment="1">
      <alignment horizontal="center"/>
    </xf>
    <xf numFmtId="0" fontId="2" fillId="4" borderId="6" xfId="0" applyFont="1" applyFill="1" applyBorder="1" applyAlignment="1">
      <alignment horizontal="center"/>
    </xf>
    <xf numFmtId="0" fontId="6" fillId="4" borderId="8" xfId="0" applyFont="1" applyFill="1" applyBorder="1"/>
    <xf numFmtId="0" fontId="7" fillId="4" borderId="5" xfId="0" applyFont="1" applyFill="1" applyBorder="1"/>
    <xf numFmtId="0" fontId="0" fillId="4" borderId="5" xfId="0" applyFill="1" applyBorder="1"/>
    <xf numFmtId="0" fontId="7" fillId="4" borderId="6" xfId="0" applyFont="1" applyFill="1" applyBorder="1"/>
    <xf numFmtId="0" fontId="7" fillId="4" borderId="1" xfId="0" applyFont="1" applyFill="1" applyBorder="1" applyAlignment="1">
      <alignment horizontal="center"/>
    </xf>
    <xf numFmtId="9" fontId="7" fillId="4" borderId="0" xfId="0" applyNumberFormat="1" applyFont="1" applyFill="1" applyBorder="1" applyAlignment="1">
      <alignment horizontal="center"/>
    </xf>
    <xf numFmtId="9" fontId="7" fillId="4" borderId="2" xfId="0" applyNumberFormat="1" applyFont="1" applyFill="1" applyBorder="1" applyAlignment="1">
      <alignment horizontal="center"/>
    </xf>
    <xf numFmtId="11" fontId="0" fillId="0" borderId="0" xfId="0" applyNumberFormat="1"/>
    <xf numFmtId="0" fontId="2" fillId="4" borderId="8" xfId="0" applyFont="1" applyFill="1" applyBorder="1" applyAlignment="1">
      <alignment horizontal="center"/>
    </xf>
    <xf numFmtId="0" fontId="0" fillId="5" borderId="0" xfId="0" applyFill="1" applyBorder="1"/>
    <xf numFmtId="0" fontId="9" fillId="0" borderId="18" xfId="0" applyFont="1" applyBorder="1"/>
    <xf numFmtId="0" fontId="9" fillId="0" borderId="13" xfId="0" applyFont="1" applyBorder="1"/>
    <xf numFmtId="0" fontId="0" fillId="5" borderId="18" xfId="0" applyFill="1" applyBorder="1"/>
    <xf numFmtId="0" fontId="0" fillId="5" borderId="13" xfId="0" applyFill="1" applyBorder="1"/>
    <xf numFmtId="0" fontId="0" fillId="3" borderId="18" xfId="0" applyFill="1" applyBorder="1"/>
    <xf numFmtId="0" fontId="0" fillId="3" borderId="13" xfId="0" applyFill="1" applyBorder="1"/>
    <xf numFmtId="0" fontId="0" fillId="4" borderId="18" xfId="0" applyFill="1" applyBorder="1"/>
    <xf numFmtId="0" fontId="0" fillId="4" borderId="13" xfId="0" applyFill="1" applyBorder="1"/>
    <xf numFmtId="0" fontId="0" fillId="2" borderId="18" xfId="0" applyFill="1" applyBorder="1"/>
    <xf numFmtId="0" fontId="0" fillId="2" borderId="13" xfId="0" applyFill="1" applyBorder="1"/>
    <xf numFmtId="0" fontId="0" fillId="6" borderId="18" xfId="0" applyFill="1" applyBorder="1"/>
    <xf numFmtId="0" fontId="0" fillId="6" borderId="13" xfId="0" applyFill="1" applyBorder="1"/>
    <xf numFmtId="0" fontId="8" fillId="0" borderId="0" xfId="0" applyFont="1"/>
    <xf numFmtId="0" fontId="8" fillId="2" borderId="9" xfId="0" applyFont="1" applyFill="1" applyBorder="1"/>
    <xf numFmtId="0" fontId="9" fillId="0" borderId="0" xfId="0" applyFont="1" applyAlignment="1">
      <alignment horizontal="right"/>
    </xf>
    <xf numFmtId="0" fontId="8" fillId="2" borderId="27" xfId="2" applyBorder="1"/>
    <xf numFmtId="0" fontId="8" fillId="2" borderId="4" xfId="2" applyBorder="1"/>
    <xf numFmtId="0" fontId="8" fillId="2" borderId="16" xfId="2" applyBorder="1"/>
    <xf numFmtId="0" fontId="8" fillId="2" borderId="4" xfId="2"/>
    <xf numFmtId="0" fontId="11" fillId="2" borderId="4" xfId="2" applyFont="1" applyBorder="1" applyAlignment="1">
      <alignment horizontal="center"/>
    </xf>
    <xf numFmtId="165" fontId="13" fillId="3" borderId="24" xfId="5" applyNumberFormat="1" applyBorder="1"/>
    <xf numFmtId="0" fontId="8" fillId="2" borderId="28" xfId="2" applyBorder="1"/>
    <xf numFmtId="0" fontId="8" fillId="2" borderId="17" xfId="2" applyBorder="1"/>
    <xf numFmtId="165" fontId="13" fillId="3" borderId="4" xfId="5"/>
    <xf numFmtId="0" fontId="2" fillId="4" borderId="8" xfId="4" applyBorder="1">
      <alignment horizontal="center"/>
    </xf>
    <xf numFmtId="165" fontId="13" fillId="3" borderId="4" xfId="5" applyBorder="1"/>
    <xf numFmtId="0" fontId="8" fillId="2" borderId="11" xfId="2" applyBorder="1" applyAlignment="1">
      <alignment horizontal="center"/>
    </xf>
    <xf numFmtId="165" fontId="13" fillId="3" borderId="11" xfId="5" applyBorder="1"/>
    <xf numFmtId="0" fontId="2" fillId="4" borderId="20" xfId="4" applyAlignment="1">
      <alignment horizontal="left"/>
    </xf>
    <xf numFmtId="0" fontId="8" fillId="2" borderId="4" xfId="2" applyAlignment="1">
      <alignment horizontal="center"/>
    </xf>
    <xf numFmtId="0" fontId="8" fillId="2" borderId="11" xfId="2" applyBorder="1"/>
    <xf numFmtId="0" fontId="8" fillId="6" borderId="4" xfId="6" applyNumberFormat="1"/>
    <xf numFmtId="14" fontId="0" fillId="5" borderId="7" xfId="0" applyNumberFormat="1" applyFill="1" applyBorder="1"/>
    <xf numFmtId="0" fontId="2" fillId="4" borderId="20" xfId="4">
      <alignment horizontal="center"/>
    </xf>
    <xf numFmtId="0" fontId="3" fillId="0" borderId="0" xfId="0" applyFont="1" applyAlignment="1">
      <alignment vertical="center"/>
    </xf>
    <xf numFmtId="9" fontId="0" fillId="0" borderId="0" xfId="0" applyNumberFormat="1"/>
    <xf numFmtId="0" fontId="9" fillId="0" borderId="0" xfId="0" applyFont="1" applyBorder="1"/>
    <xf numFmtId="2" fontId="7" fillId="4" borderId="0" xfId="0" applyNumberFormat="1" applyFont="1" applyFill="1" applyBorder="1" applyAlignment="1">
      <alignment horizontal="center"/>
    </xf>
    <xf numFmtId="0" fontId="0" fillId="0" borderId="0" xfId="0" applyAlignment="1">
      <alignment vertical="center"/>
    </xf>
    <xf numFmtId="0" fontId="0" fillId="0" borderId="0" xfId="0" applyAlignment="1">
      <alignment horizontal="center" vertical="center"/>
    </xf>
    <xf numFmtId="0" fontId="7" fillId="4" borderId="10" xfId="0" applyFont="1" applyFill="1" applyBorder="1" applyAlignment="1">
      <alignment horizontal="center" vertical="center"/>
    </xf>
    <xf numFmtId="11" fontId="0" fillId="6" borderId="0" xfId="0" applyNumberFormat="1" applyFill="1" applyBorder="1" applyAlignment="1">
      <alignment horizontal="center" vertical="center"/>
    </xf>
    <xf numFmtId="11" fontId="0" fillId="6" borderId="24" xfId="0" applyNumberFormat="1" applyFill="1" applyBorder="1" applyAlignment="1">
      <alignment horizontal="center" vertical="center"/>
    </xf>
    <xf numFmtId="11" fontId="0" fillId="6" borderId="4" xfId="0" applyNumberFormat="1" applyFill="1" applyBorder="1" applyAlignment="1">
      <alignment horizontal="center" vertical="center"/>
    </xf>
    <xf numFmtId="11" fontId="0" fillId="6" borderId="10" xfId="0" applyNumberFormat="1" applyFill="1" applyBorder="1" applyAlignment="1">
      <alignment horizontal="center" vertical="center"/>
    </xf>
    <xf numFmtId="0" fontId="8" fillId="2" borderId="27" xfId="2" applyBorder="1" applyAlignment="1">
      <alignment horizontal="center" vertical="center"/>
    </xf>
    <xf numFmtId="0" fontId="8" fillId="2" borderId="4" xfId="2" applyBorder="1" applyAlignment="1">
      <alignment horizontal="center" vertical="center"/>
    </xf>
    <xf numFmtId="2" fontId="8" fillId="2" borderId="4" xfId="2" applyNumberFormat="1" applyBorder="1" applyAlignment="1">
      <alignment horizontal="center" vertical="center"/>
    </xf>
    <xf numFmtId="0" fontId="8" fillId="2" borderId="28" xfId="2" applyBorder="1" applyAlignment="1">
      <alignment horizontal="center" vertical="center"/>
    </xf>
    <xf numFmtId="0" fontId="8" fillId="2" borderId="11" xfId="2" applyBorder="1" applyAlignment="1">
      <alignment horizontal="center" vertical="center"/>
    </xf>
    <xf numFmtId="2" fontId="8" fillId="2" borderId="11" xfId="2" applyNumberFormat="1" applyBorder="1" applyAlignment="1">
      <alignment horizontal="center" vertical="center"/>
    </xf>
    <xf numFmtId="0" fontId="8" fillId="6" borderId="4" xfId="6" applyNumberFormat="1" applyBorder="1" applyAlignment="1">
      <alignment horizontal="center" vertical="center"/>
    </xf>
    <xf numFmtId="0" fontId="8" fillId="6" borderId="16" xfId="6" applyNumberFormat="1" applyBorder="1" applyAlignment="1">
      <alignment horizontal="center" vertical="center"/>
    </xf>
    <xf numFmtId="0" fontId="8" fillId="6" borderId="11" xfId="6" applyNumberFormat="1" applyBorder="1" applyAlignment="1">
      <alignment horizontal="center" vertical="center"/>
    </xf>
    <xf numFmtId="0" fontId="8" fillId="6" borderId="17" xfId="6" applyNumberFormat="1" applyBorder="1" applyAlignment="1">
      <alignment horizontal="center" vertical="center"/>
    </xf>
    <xf numFmtId="0" fontId="7" fillId="4" borderId="30" xfId="0" applyFont="1" applyFill="1" applyBorder="1" applyAlignment="1">
      <alignment horizontal="center" vertical="center"/>
    </xf>
    <xf numFmtId="11" fontId="0" fillId="6" borderId="32" xfId="0" applyNumberFormat="1" applyFill="1" applyBorder="1" applyAlignment="1">
      <alignment horizontal="center" vertical="center"/>
    </xf>
    <xf numFmtId="11" fontId="0" fillId="6" borderId="33" xfId="0" applyNumberFormat="1" applyFill="1" applyBorder="1" applyAlignment="1">
      <alignment horizontal="center" vertical="center"/>
    </xf>
    <xf numFmtId="11" fontId="0" fillId="6" borderId="35" xfId="0" applyNumberFormat="1" applyFill="1" applyBorder="1" applyAlignment="1">
      <alignment horizontal="center" vertical="center"/>
    </xf>
    <xf numFmtId="0" fontId="2" fillId="4" borderId="1" xfId="4" applyBorder="1">
      <alignment horizontal="center"/>
    </xf>
    <xf numFmtId="9" fontId="7" fillId="4" borderId="29" xfId="0" applyNumberFormat="1" applyFont="1" applyFill="1" applyBorder="1" applyAlignment="1">
      <alignment horizontal="center"/>
    </xf>
    <xf numFmtId="9" fontId="7" fillId="4" borderId="10" xfId="0" applyNumberFormat="1" applyFont="1" applyFill="1" applyBorder="1" applyAlignment="1">
      <alignment horizontal="center"/>
    </xf>
    <xf numFmtId="9" fontId="7" fillId="4" borderId="3" xfId="0" applyNumberFormat="1" applyFont="1" applyFill="1" applyBorder="1" applyAlignment="1">
      <alignment horizontal="center"/>
    </xf>
    <xf numFmtId="0" fontId="18" fillId="0" borderId="0" xfId="0" applyFont="1"/>
    <xf numFmtId="0" fontId="9" fillId="0" borderId="0" xfId="0" applyFont="1"/>
    <xf numFmtId="0" fontId="7" fillId="4" borderId="0" xfId="0" applyFont="1" applyFill="1" applyBorder="1" applyAlignment="1">
      <alignment horizontal="center" vertical="center"/>
    </xf>
    <xf numFmtId="0" fontId="7" fillId="4" borderId="32" xfId="0" applyFont="1" applyFill="1" applyBorder="1" applyAlignment="1">
      <alignment horizontal="center" vertical="center"/>
    </xf>
    <xf numFmtId="0" fontId="8" fillId="6" borderId="22" xfId="6" applyNumberFormat="1" applyBorder="1"/>
    <xf numFmtId="0" fontId="8" fillId="6" borderId="36" xfId="6" applyNumberFormat="1" applyBorder="1"/>
    <xf numFmtId="0" fontId="8" fillId="6" borderId="4" xfId="6" applyNumberFormat="1" applyBorder="1"/>
    <xf numFmtId="0" fontId="8" fillId="6" borderId="35" xfId="6" applyNumberFormat="1" applyBorder="1"/>
    <xf numFmtId="11" fontId="8" fillId="6" borderId="34" xfId="6" applyBorder="1"/>
    <xf numFmtId="11" fontId="8" fillId="6" borderId="4" xfId="6" applyBorder="1"/>
    <xf numFmtId="11" fontId="8" fillId="6" borderId="35" xfId="6" applyBorder="1"/>
    <xf numFmtId="0" fontId="7" fillId="4" borderId="2" xfId="0" applyFont="1" applyFill="1" applyBorder="1" applyAlignment="1">
      <alignment horizontal="center" vertical="center"/>
    </xf>
    <xf numFmtId="0" fontId="8" fillId="6" borderId="16" xfId="6" applyNumberFormat="1" applyBorder="1"/>
    <xf numFmtId="11" fontId="8" fillId="6" borderId="37" xfId="6" applyBorder="1"/>
    <xf numFmtId="11" fontId="8" fillId="6" borderId="11" xfId="6" applyBorder="1"/>
    <xf numFmtId="11" fontId="8" fillId="6" borderId="38" xfId="6" applyBorder="1"/>
    <xf numFmtId="0" fontId="8" fillId="6" borderId="11" xfId="6" applyNumberFormat="1" applyBorder="1"/>
    <xf numFmtId="0" fontId="8" fillId="6" borderId="17" xfId="6" applyNumberFormat="1" applyBorder="1"/>
    <xf numFmtId="0" fontId="6" fillId="4" borderId="1" xfId="0" applyFont="1" applyFill="1" applyBorder="1" applyAlignment="1">
      <alignment horizontal="center" vertical="center"/>
    </xf>
    <xf numFmtId="0" fontId="8" fillId="2" borderId="39" xfId="2" applyBorder="1"/>
    <xf numFmtId="11" fontId="8" fillId="6" borderId="40" xfId="6" applyBorder="1"/>
    <xf numFmtId="11" fontId="8" fillId="6" borderId="14" xfId="6" applyBorder="1"/>
    <xf numFmtId="11" fontId="8" fillId="6" borderId="41" xfId="6" applyBorder="1"/>
    <xf numFmtId="0" fontId="8" fillId="6" borderId="14" xfId="6" applyNumberFormat="1" applyBorder="1"/>
    <xf numFmtId="0" fontId="8" fillId="6" borderId="15" xfId="6" applyNumberFormat="1" applyBorder="1"/>
    <xf numFmtId="11" fontId="0" fillId="3" borderId="24" xfId="0" applyNumberFormat="1" applyFill="1" applyBorder="1" applyAlignment="1">
      <alignment horizontal="center" vertical="center"/>
    </xf>
    <xf numFmtId="11" fontId="0" fillId="3" borderId="25" xfId="0" applyNumberFormat="1" applyFill="1" applyBorder="1" applyAlignment="1">
      <alignment horizontal="center" vertical="center"/>
    </xf>
    <xf numFmtId="11" fontId="0" fillId="3" borderId="4" xfId="0" applyNumberFormat="1" applyFill="1" applyBorder="1" applyAlignment="1">
      <alignment horizontal="center" vertical="center"/>
    </xf>
    <xf numFmtId="11" fontId="0" fillId="3" borderId="16" xfId="0" applyNumberFormat="1" applyFill="1" applyBorder="1" applyAlignment="1">
      <alignment horizontal="center" vertical="center"/>
    </xf>
    <xf numFmtId="11" fontId="0" fillId="3" borderId="11" xfId="0" applyNumberFormat="1" applyFill="1" applyBorder="1" applyAlignment="1">
      <alignment horizontal="center" vertical="center"/>
    </xf>
    <xf numFmtId="11" fontId="0" fillId="3" borderId="17" xfId="0" applyNumberFormat="1" applyFill="1" applyBorder="1" applyAlignment="1">
      <alignment horizontal="center" vertical="center"/>
    </xf>
    <xf numFmtId="11" fontId="0" fillId="6" borderId="30" xfId="0" applyNumberFormat="1" applyFill="1" applyBorder="1" applyAlignment="1">
      <alignment horizontal="center" vertical="center"/>
    </xf>
    <xf numFmtId="0" fontId="8" fillId="6" borderId="38" xfId="6" applyNumberFormat="1" applyBorder="1"/>
    <xf numFmtId="0" fontId="10" fillId="0" borderId="0" xfId="0" applyFont="1"/>
    <xf numFmtId="0" fontId="2" fillId="4" borderId="12" xfId="4" applyBorder="1" applyAlignment="1"/>
    <xf numFmtId="0" fontId="2" fillId="4" borderId="42" xfId="4" applyBorder="1">
      <alignment horizontal="center"/>
    </xf>
    <xf numFmtId="0" fontId="6" fillId="4" borderId="43" xfId="0" applyFont="1" applyFill="1" applyBorder="1" applyAlignment="1">
      <alignment horizontal="center" vertical="center"/>
    </xf>
    <xf numFmtId="0" fontId="8" fillId="2" borderId="44" xfId="2" applyBorder="1"/>
    <xf numFmtId="0" fontId="8" fillId="2" borderId="45" xfId="2" applyBorder="1"/>
    <xf numFmtId="0" fontId="8" fillId="2" borderId="48" xfId="2" applyBorder="1"/>
    <xf numFmtId="0" fontId="2" fillId="4" borderId="19" xfId="4" applyBorder="1">
      <alignment horizontal="center"/>
    </xf>
    <xf numFmtId="0" fontId="2" fillId="4" borderId="21" xfId="4" applyBorder="1">
      <alignment horizontal="center"/>
    </xf>
    <xf numFmtId="0" fontId="2" fillId="4" borderId="26" xfId="4" applyBorder="1">
      <alignment horizontal="center"/>
    </xf>
    <xf numFmtId="1" fontId="13" fillId="3" borderId="49" xfId="5" applyNumberFormat="1" applyBorder="1"/>
    <xf numFmtId="1" fontId="13" fillId="3" borderId="50" xfId="5" applyNumberFormat="1" applyBorder="1"/>
    <xf numFmtId="1" fontId="13" fillId="3" borderId="51" xfId="5" applyNumberFormat="1" applyBorder="1"/>
    <xf numFmtId="0" fontId="10" fillId="0" borderId="0" xfId="0" applyFont="1" applyBorder="1"/>
    <xf numFmtId="0" fontId="0" fillId="0" borderId="0" xfId="0" applyBorder="1"/>
    <xf numFmtId="14" fontId="0" fillId="5" borderId="4" xfId="0" applyNumberFormat="1" applyFill="1" applyBorder="1"/>
    <xf numFmtId="2" fontId="0" fillId="3" borderId="4" xfId="0" applyNumberFormat="1" applyFill="1" applyBorder="1"/>
    <xf numFmtId="0" fontId="0" fillId="5" borderId="4" xfId="0" applyFill="1" applyBorder="1"/>
    <xf numFmtId="1" fontId="0" fillId="3" borderId="4" xfId="0" applyNumberFormat="1" applyFill="1" applyBorder="1"/>
    <xf numFmtId="1" fontId="0" fillId="3" borderId="11" xfId="0" applyNumberFormat="1" applyFill="1" applyBorder="1"/>
    <xf numFmtId="165" fontId="13" fillId="3" borderId="4" xfId="5" applyNumberFormat="1" applyBorder="1"/>
    <xf numFmtId="165" fontId="13" fillId="3" borderId="25" xfId="5" applyNumberFormat="1" applyBorder="1"/>
    <xf numFmtId="165" fontId="13" fillId="3" borderId="16" xfId="5" applyNumberFormat="1" applyBorder="1"/>
    <xf numFmtId="0" fontId="8" fillId="2" borderId="53" xfId="2" applyBorder="1"/>
    <xf numFmtId="165" fontId="13" fillId="3" borderId="54" xfId="5" applyNumberFormat="1" applyBorder="1"/>
    <xf numFmtId="165" fontId="13" fillId="3" borderId="34" xfId="5" applyNumberFormat="1" applyBorder="1"/>
    <xf numFmtId="165" fontId="13" fillId="3" borderId="55" xfId="5" applyNumberFormat="1" applyBorder="1"/>
    <xf numFmtId="165" fontId="13" fillId="3" borderId="56" xfId="5" applyNumberFormat="1" applyBorder="1"/>
    <xf numFmtId="165" fontId="13" fillId="3" borderId="58" xfId="5" applyNumberFormat="1" applyBorder="1"/>
    <xf numFmtId="0" fontId="8" fillId="2" borderId="59" xfId="2" applyBorder="1"/>
    <xf numFmtId="1" fontId="0" fillId="3" borderId="52" xfId="0" applyNumberFormat="1" applyFill="1" applyBorder="1"/>
    <xf numFmtId="0" fontId="8" fillId="2" borderId="52" xfId="2" applyBorder="1" applyAlignment="1">
      <alignment horizontal="center"/>
    </xf>
    <xf numFmtId="166" fontId="0" fillId="3" borderId="4" xfId="0" applyNumberFormat="1" applyFill="1" applyBorder="1"/>
    <xf numFmtId="0" fontId="2" fillId="4" borderId="20" xfId="4">
      <alignment horizontal="center"/>
    </xf>
    <xf numFmtId="0" fontId="2" fillId="4" borderId="20" xfId="4">
      <alignment horizontal="center"/>
    </xf>
    <xf numFmtId="14" fontId="3" fillId="0" borderId="0" xfId="0" applyNumberFormat="1" applyFont="1" applyAlignment="1">
      <alignment vertical="center"/>
    </xf>
    <xf numFmtId="11" fontId="13" fillId="3" borderId="4" xfId="5" applyNumberFormat="1" applyBorder="1"/>
    <xf numFmtId="11" fontId="13" fillId="3" borderId="11" xfId="5" applyNumberFormat="1" applyBorder="1"/>
    <xf numFmtId="0" fontId="7" fillId="4" borderId="0" xfId="0" applyFont="1" applyFill="1" applyBorder="1" applyAlignment="1">
      <alignment horizontal="center"/>
    </xf>
    <xf numFmtId="0" fontId="8" fillId="2" borderId="4" xfId="2" applyBorder="1" applyAlignment="1">
      <alignment horizontal="center"/>
    </xf>
    <xf numFmtId="0" fontId="2" fillId="4" borderId="20" xfId="4">
      <alignment horizontal="center"/>
    </xf>
    <xf numFmtId="164" fontId="0" fillId="0" borderId="0" xfId="0" applyNumberFormat="1"/>
    <xf numFmtId="14" fontId="0" fillId="0" borderId="0" xfId="0" applyNumberFormat="1"/>
    <xf numFmtId="164" fontId="8" fillId="0" borderId="0" xfId="0" applyNumberFormat="1" applyFont="1"/>
    <xf numFmtId="164" fontId="8" fillId="6" borderId="4" xfId="6" applyNumberFormat="1" applyBorder="1" applyAlignment="1">
      <alignment horizontal="center"/>
    </xf>
    <xf numFmtId="164" fontId="8" fillId="6" borderId="16" xfId="6" applyNumberFormat="1" applyBorder="1" applyAlignment="1">
      <alignment horizontal="center"/>
    </xf>
    <xf numFmtId="164" fontId="8" fillId="6" borderId="11" xfId="6" applyNumberFormat="1" applyBorder="1" applyAlignment="1">
      <alignment horizontal="center"/>
    </xf>
    <xf numFmtId="164" fontId="8" fillId="6" borderId="17" xfId="6" applyNumberFormat="1" applyBorder="1" applyAlignment="1">
      <alignment horizontal="center"/>
    </xf>
    <xf numFmtId="0" fontId="21" fillId="2" borderId="4" xfId="2" applyFont="1" applyBorder="1" applyAlignment="1">
      <alignment horizontal="center"/>
    </xf>
    <xf numFmtId="164" fontId="0" fillId="3" borderId="4" xfId="0" applyNumberFormat="1" applyFill="1" applyBorder="1"/>
    <xf numFmtId="14" fontId="2" fillId="4" borderId="20" xfId="4" applyNumberFormat="1">
      <alignment horizontal="center"/>
    </xf>
    <xf numFmtId="165" fontId="13" fillId="3" borderId="4" xfId="5" applyNumberFormat="1" applyFont="1" applyBorder="1"/>
    <xf numFmtId="0" fontId="25" fillId="0" borderId="0" xfId="0" applyFont="1" applyAlignment="1">
      <alignment vertical="center"/>
    </xf>
    <xf numFmtId="11" fontId="24" fillId="0" borderId="0" xfId="0" applyNumberFormat="1" applyFont="1"/>
    <xf numFmtId="0" fontId="3" fillId="0" borderId="0" xfId="0" applyNumberFormat="1" applyFont="1" applyAlignment="1">
      <alignment vertical="center"/>
    </xf>
    <xf numFmtId="0" fontId="2" fillId="4" borderId="5" xfId="4" applyBorder="1" applyAlignment="1">
      <alignment horizontal="center"/>
    </xf>
    <xf numFmtId="0" fontId="2" fillId="4" borderId="18" xfId="0" applyFont="1" applyFill="1" applyBorder="1" applyAlignment="1">
      <alignment horizontal="center"/>
    </xf>
    <xf numFmtId="0" fontId="2" fillId="4" borderId="12" xfId="0" applyFont="1" applyFill="1" applyBorder="1" applyAlignment="1">
      <alignment horizontal="center"/>
    </xf>
    <xf numFmtId="0" fontId="2" fillId="4" borderId="13" xfId="0" applyFont="1" applyFill="1" applyBorder="1" applyAlignment="1">
      <alignment horizontal="center"/>
    </xf>
    <xf numFmtId="0" fontId="7" fillId="4" borderId="0" xfId="0" applyFont="1" applyFill="1" applyBorder="1" applyAlignment="1">
      <alignment horizontal="center"/>
    </xf>
    <xf numFmtId="0" fontId="7" fillId="4" borderId="32" xfId="0" applyFont="1" applyFill="1" applyBorder="1" applyAlignment="1">
      <alignment horizontal="center"/>
    </xf>
    <xf numFmtId="0" fontId="7" fillId="4" borderId="31" xfId="0" applyFont="1" applyFill="1" applyBorder="1" applyAlignment="1">
      <alignment horizontal="center"/>
    </xf>
    <xf numFmtId="0" fontId="2" fillId="4" borderId="31" xfId="4" applyBorder="1" applyAlignment="1">
      <alignment horizontal="center"/>
    </xf>
    <xf numFmtId="0" fontId="2" fillId="4" borderId="0" xfId="4" applyBorder="1" applyAlignment="1">
      <alignment horizontal="center"/>
    </xf>
    <xf numFmtId="0" fontId="2" fillId="4" borderId="2" xfId="4" applyBorder="1" applyAlignment="1">
      <alignment horizontal="center"/>
    </xf>
    <xf numFmtId="0" fontId="7" fillId="4" borderId="2" xfId="0" applyFont="1" applyFill="1" applyBorder="1" applyAlignment="1">
      <alignment horizontal="center"/>
    </xf>
    <xf numFmtId="0" fontId="2" fillId="4" borderId="46" xfId="4" applyBorder="1">
      <alignment horizontal="center"/>
    </xf>
    <xf numFmtId="0" fontId="2" fillId="4" borderId="47" xfId="4" applyBorder="1">
      <alignment horizontal="center"/>
    </xf>
    <xf numFmtId="0" fontId="2" fillId="4" borderId="57" xfId="4" applyBorder="1">
      <alignment horizontal="center"/>
    </xf>
    <xf numFmtId="0" fontId="8" fillId="2" borderId="23" xfId="2" applyBorder="1" applyAlignment="1">
      <alignment horizontal="center"/>
    </xf>
    <xf numFmtId="0" fontId="8" fillId="2" borderId="24" xfId="2" applyBorder="1" applyAlignment="1">
      <alignment horizontal="center"/>
    </xf>
    <xf numFmtId="0" fontId="8" fillId="2" borderId="25" xfId="2" applyBorder="1" applyAlignment="1">
      <alignment horizontal="center"/>
    </xf>
  </cellXfs>
  <cellStyles count="9">
    <cellStyle name="Calc value" xfId="5" xr:uid="{00000000-0005-0000-0000-000000000000}"/>
    <cellStyle name="Database" xfId="6" xr:uid="{00000000-0005-0000-0000-000001000000}"/>
    <cellStyle name="Followed Hyperlink" xfId="8" builtinId="9" hidden="1"/>
    <cellStyle name="Heading" xfId="4" xr:uid="{00000000-0005-0000-0000-000003000000}"/>
    <cellStyle name="Hyperlink" xfId="7" builtinId="8" hidden="1"/>
    <cellStyle name="Normal" xfId="0" builtinId="0"/>
    <cellStyle name="Normal 2" xfId="1" xr:uid="{00000000-0005-0000-0000-000006000000}"/>
    <cellStyle name="Sub Heading" xfId="2" xr:uid="{00000000-0005-0000-0000-000007000000}"/>
    <cellStyle name="User input" xfId="3" xr:uid="{00000000-0005-0000-0000-000008000000}"/>
  </cellStyles>
  <dxfs count="2">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89876155190836"/>
          <c:y val="4.7963100904934074E-2"/>
          <c:w val="0.78422045936526164"/>
          <c:h val="0.89231087478211601"/>
        </c:manualLayout>
      </c:layout>
      <c:scatterChart>
        <c:scatterStyle val="smoothMarker"/>
        <c:varyColors val="0"/>
        <c:ser>
          <c:idx val="0"/>
          <c:order val="0"/>
          <c:marker>
            <c:symbol val="none"/>
          </c:marker>
          <c:xVal>
            <c:numRef>
              <c:f>'Work Area'!$BQ$16:$BQ$6802</c:f>
              <c:numCache>
                <c:formatCode>m/d/yyyy</c:formatCode>
                <c:ptCount val="6787"/>
                <c:pt idx="0">
                  <c:v>34349</c:v>
                </c:pt>
                <c:pt idx="1">
                  <c:v>34350</c:v>
                </c:pt>
                <c:pt idx="2">
                  <c:v>34351</c:v>
                </c:pt>
                <c:pt idx="3">
                  <c:v>34352</c:v>
                </c:pt>
                <c:pt idx="4">
                  <c:v>34353</c:v>
                </c:pt>
                <c:pt idx="5">
                  <c:v>34354</c:v>
                </c:pt>
                <c:pt idx="6">
                  <c:v>34355</c:v>
                </c:pt>
                <c:pt idx="7">
                  <c:v>34356</c:v>
                </c:pt>
                <c:pt idx="8">
                  <c:v>34357</c:v>
                </c:pt>
                <c:pt idx="9">
                  <c:v>34358</c:v>
                </c:pt>
                <c:pt idx="10">
                  <c:v>34359</c:v>
                </c:pt>
                <c:pt idx="418">
                  <c:v>34767</c:v>
                </c:pt>
                <c:pt idx="419">
                  <c:v>34768</c:v>
                </c:pt>
                <c:pt idx="420">
                  <c:v>34769</c:v>
                </c:pt>
                <c:pt idx="421">
                  <c:v>34770</c:v>
                </c:pt>
                <c:pt idx="422">
                  <c:v>34771</c:v>
                </c:pt>
                <c:pt idx="423">
                  <c:v>34772</c:v>
                </c:pt>
                <c:pt idx="424">
                  <c:v>34773</c:v>
                </c:pt>
                <c:pt idx="425">
                  <c:v>34774</c:v>
                </c:pt>
                <c:pt idx="426">
                  <c:v>34775</c:v>
                </c:pt>
                <c:pt idx="427">
                  <c:v>34776</c:v>
                </c:pt>
                <c:pt idx="428">
                  <c:v>34777</c:v>
                </c:pt>
                <c:pt idx="429">
                  <c:v>34778</c:v>
                </c:pt>
                <c:pt idx="430">
                  <c:v>34779</c:v>
                </c:pt>
                <c:pt idx="431">
                  <c:v>34780</c:v>
                </c:pt>
                <c:pt idx="432">
                  <c:v>34781</c:v>
                </c:pt>
                <c:pt idx="433">
                  <c:v>34782</c:v>
                </c:pt>
                <c:pt idx="434">
                  <c:v>34783</c:v>
                </c:pt>
                <c:pt idx="435">
                  <c:v>34784</c:v>
                </c:pt>
                <c:pt idx="436">
                  <c:v>34785</c:v>
                </c:pt>
                <c:pt idx="437">
                  <c:v>34786</c:v>
                </c:pt>
                <c:pt idx="438">
                  <c:v>34787</c:v>
                </c:pt>
                <c:pt idx="439">
                  <c:v>34788</c:v>
                </c:pt>
                <c:pt idx="440">
                  <c:v>34789</c:v>
                </c:pt>
                <c:pt idx="441">
                  <c:v>34790</c:v>
                </c:pt>
                <c:pt idx="442">
                  <c:v>34791</c:v>
                </c:pt>
                <c:pt idx="443">
                  <c:v>34792</c:v>
                </c:pt>
                <c:pt idx="444">
                  <c:v>34793</c:v>
                </c:pt>
                <c:pt idx="445">
                  <c:v>34794</c:v>
                </c:pt>
                <c:pt idx="446">
                  <c:v>34795</c:v>
                </c:pt>
                <c:pt idx="447">
                  <c:v>34796</c:v>
                </c:pt>
                <c:pt idx="448">
                  <c:v>34797</c:v>
                </c:pt>
                <c:pt idx="449">
                  <c:v>34798</c:v>
                </c:pt>
                <c:pt idx="450">
                  <c:v>34799</c:v>
                </c:pt>
                <c:pt idx="451">
                  <c:v>34800</c:v>
                </c:pt>
                <c:pt idx="452">
                  <c:v>34801</c:v>
                </c:pt>
                <c:pt idx="453">
                  <c:v>34802</c:v>
                </c:pt>
                <c:pt idx="454">
                  <c:v>34803</c:v>
                </c:pt>
                <c:pt idx="455">
                  <c:v>34804</c:v>
                </c:pt>
                <c:pt idx="456">
                  <c:v>34805</c:v>
                </c:pt>
                <c:pt idx="457">
                  <c:v>34806</c:v>
                </c:pt>
                <c:pt idx="458">
                  <c:v>34807</c:v>
                </c:pt>
                <c:pt idx="459">
                  <c:v>34808</c:v>
                </c:pt>
                <c:pt idx="460">
                  <c:v>34809</c:v>
                </c:pt>
                <c:pt idx="461">
                  <c:v>34810</c:v>
                </c:pt>
                <c:pt idx="462">
                  <c:v>34811</c:v>
                </c:pt>
                <c:pt idx="463">
                  <c:v>34812</c:v>
                </c:pt>
                <c:pt idx="464">
                  <c:v>34813</c:v>
                </c:pt>
                <c:pt idx="465">
                  <c:v>34814</c:v>
                </c:pt>
                <c:pt idx="466">
                  <c:v>34815</c:v>
                </c:pt>
                <c:pt idx="467">
                  <c:v>34816</c:v>
                </c:pt>
                <c:pt idx="468">
                  <c:v>34817</c:v>
                </c:pt>
                <c:pt idx="469">
                  <c:v>34818</c:v>
                </c:pt>
                <c:pt idx="470">
                  <c:v>34819</c:v>
                </c:pt>
                <c:pt idx="471">
                  <c:v>34820</c:v>
                </c:pt>
                <c:pt idx="472">
                  <c:v>34821</c:v>
                </c:pt>
                <c:pt idx="473">
                  <c:v>34822</c:v>
                </c:pt>
                <c:pt idx="474">
                  <c:v>34823</c:v>
                </c:pt>
                <c:pt idx="475">
                  <c:v>34824</c:v>
                </c:pt>
                <c:pt idx="476">
                  <c:v>34825</c:v>
                </c:pt>
                <c:pt idx="477">
                  <c:v>34826</c:v>
                </c:pt>
                <c:pt idx="478">
                  <c:v>34827</c:v>
                </c:pt>
                <c:pt idx="479">
                  <c:v>34828</c:v>
                </c:pt>
                <c:pt idx="480">
                  <c:v>34829</c:v>
                </c:pt>
                <c:pt idx="481">
                  <c:v>34830</c:v>
                </c:pt>
                <c:pt idx="482">
                  <c:v>34831</c:v>
                </c:pt>
                <c:pt idx="483">
                  <c:v>34832</c:v>
                </c:pt>
                <c:pt idx="484">
                  <c:v>34833</c:v>
                </c:pt>
                <c:pt idx="485">
                  <c:v>34834</c:v>
                </c:pt>
                <c:pt idx="486">
                  <c:v>34835</c:v>
                </c:pt>
                <c:pt idx="487">
                  <c:v>34836</c:v>
                </c:pt>
                <c:pt idx="488">
                  <c:v>34837</c:v>
                </c:pt>
                <c:pt idx="489">
                  <c:v>34838</c:v>
                </c:pt>
                <c:pt idx="490">
                  <c:v>34839</c:v>
                </c:pt>
                <c:pt idx="491">
                  <c:v>34840</c:v>
                </c:pt>
                <c:pt idx="492">
                  <c:v>34841</c:v>
                </c:pt>
                <c:pt idx="493">
                  <c:v>34842</c:v>
                </c:pt>
                <c:pt idx="494">
                  <c:v>34843</c:v>
                </c:pt>
                <c:pt idx="495">
                  <c:v>34844</c:v>
                </c:pt>
                <c:pt idx="496">
                  <c:v>34845</c:v>
                </c:pt>
                <c:pt idx="497">
                  <c:v>34846</c:v>
                </c:pt>
                <c:pt idx="498">
                  <c:v>34847</c:v>
                </c:pt>
                <c:pt idx="499">
                  <c:v>34848</c:v>
                </c:pt>
                <c:pt idx="500">
                  <c:v>34849</c:v>
                </c:pt>
                <c:pt idx="501">
                  <c:v>34850</c:v>
                </c:pt>
                <c:pt idx="502">
                  <c:v>34851</c:v>
                </c:pt>
                <c:pt idx="503">
                  <c:v>34852</c:v>
                </c:pt>
                <c:pt idx="504">
                  <c:v>34853</c:v>
                </c:pt>
                <c:pt idx="505">
                  <c:v>34854</c:v>
                </c:pt>
                <c:pt idx="506">
                  <c:v>34855</c:v>
                </c:pt>
                <c:pt idx="507">
                  <c:v>34856</c:v>
                </c:pt>
                <c:pt idx="508">
                  <c:v>34857</c:v>
                </c:pt>
                <c:pt idx="509">
                  <c:v>34858</c:v>
                </c:pt>
                <c:pt idx="510">
                  <c:v>34859</c:v>
                </c:pt>
                <c:pt idx="511">
                  <c:v>34860</c:v>
                </c:pt>
                <c:pt idx="512">
                  <c:v>34861</c:v>
                </c:pt>
                <c:pt idx="513">
                  <c:v>34862</c:v>
                </c:pt>
                <c:pt idx="514">
                  <c:v>34863</c:v>
                </c:pt>
                <c:pt idx="515">
                  <c:v>34864</c:v>
                </c:pt>
                <c:pt idx="516">
                  <c:v>34865</c:v>
                </c:pt>
                <c:pt idx="517">
                  <c:v>34866</c:v>
                </c:pt>
                <c:pt idx="518">
                  <c:v>34867</c:v>
                </c:pt>
                <c:pt idx="519">
                  <c:v>34868</c:v>
                </c:pt>
                <c:pt idx="520">
                  <c:v>34869</c:v>
                </c:pt>
                <c:pt idx="521">
                  <c:v>34870</c:v>
                </c:pt>
                <c:pt idx="522">
                  <c:v>34871</c:v>
                </c:pt>
                <c:pt idx="523">
                  <c:v>34872</c:v>
                </c:pt>
                <c:pt idx="524">
                  <c:v>34873</c:v>
                </c:pt>
                <c:pt idx="525">
                  <c:v>34874</c:v>
                </c:pt>
                <c:pt idx="526">
                  <c:v>34875</c:v>
                </c:pt>
                <c:pt idx="527">
                  <c:v>34876</c:v>
                </c:pt>
                <c:pt idx="528">
                  <c:v>34877</c:v>
                </c:pt>
                <c:pt idx="529">
                  <c:v>34878</c:v>
                </c:pt>
                <c:pt idx="530">
                  <c:v>34879</c:v>
                </c:pt>
                <c:pt idx="531">
                  <c:v>34880</c:v>
                </c:pt>
                <c:pt idx="532">
                  <c:v>34881</c:v>
                </c:pt>
                <c:pt idx="533">
                  <c:v>34882</c:v>
                </c:pt>
                <c:pt idx="534">
                  <c:v>34883</c:v>
                </c:pt>
                <c:pt idx="535">
                  <c:v>34884</c:v>
                </c:pt>
                <c:pt idx="536">
                  <c:v>34885</c:v>
                </c:pt>
                <c:pt idx="537">
                  <c:v>34886</c:v>
                </c:pt>
                <c:pt idx="538">
                  <c:v>34887</c:v>
                </c:pt>
                <c:pt idx="539">
                  <c:v>34888</c:v>
                </c:pt>
                <c:pt idx="540">
                  <c:v>34889</c:v>
                </c:pt>
                <c:pt idx="541">
                  <c:v>34890</c:v>
                </c:pt>
                <c:pt idx="542">
                  <c:v>34891</c:v>
                </c:pt>
                <c:pt idx="543">
                  <c:v>34892</c:v>
                </c:pt>
                <c:pt idx="544">
                  <c:v>34893</c:v>
                </c:pt>
                <c:pt idx="545">
                  <c:v>34894</c:v>
                </c:pt>
                <c:pt idx="546">
                  <c:v>34895</c:v>
                </c:pt>
                <c:pt idx="547">
                  <c:v>34896</c:v>
                </c:pt>
                <c:pt idx="548">
                  <c:v>34897</c:v>
                </c:pt>
                <c:pt idx="549">
                  <c:v>34898</c:v>
                </c:pt>
                <c:pt idx="550">
                  <c:v>34899</c:v>
                </c:pt>
                <c:pt idx="551">
                  <c:v>34900</c:v>
                </c:pt>
                <c:pt idx="552">
                  <c:v>34901</c:v>
                </c:pt>
                <c:pt idx="553">
                  <c:v>34902</c:v>
                </c:pt>
                <c:pt idx="554">
                  <c:v>34903</c:v>
                </c:pt>
                <c:pt idx="555">
                  <c:v>34904</c:v>
                </c:pt>
                <c:pt idx="556">
                  <c:v>34905</c:v>
                </c:pt>
                <c:pt idx="557">
                  <c:v>34906</c:v>
                </c:pt>
                <c:pt idx="558">
                  <c:v>34907</c:v>
                </c:pt>
                <c:pt idx="559">
                  <c:v>34908</c:v>
                </c:pt>
                <c:pt idx="560">
                  <c:v>34909</c:v>
                </c:pt>
                <c:pt idx="561">
                  <c:v>34910</c:v>
                </c:pt>
                <c:pt idx="562">
                  <c:v>34911</c:v>
                </c:pt>
                <c:pt idx="563">
                  <c:v>34912</c:v>
                </c:pt>
                <c:pt idx="564">
                  <c:v>34913</c:v>
                </c:pt>
                <c:pt idx="565">
                  <c:v>34914</c:v>
                </c:pt>
                <c:pt idx="566">
                  <c:v>34915</c:v>
                </c:pt>
                <c:pt idx="567">
                  <c:v>34916</c:v>
                </c:pt>
                <c:pt idx="568">
                  <c:v>34917</c:v>
                </c:pt>
                <c:pt idx="569">
                  <c:v>34918</c:v>
                </c:pt>
                <c:pt idx="570">
                  <c:v>34919</c:v>
                </c:pt>
                <c:pt idx="571">
                  <c:v>34920</c:v>
                </c:pt>
                <c:pt idx="572">
                  <c:v>34921</c:v>
                </c:pt>
                <c:pt idx="573">
                  <c:v>34922</c:v>
                </c:pt>
                <c:pt idx="574">
                  <c:v>34923</c:v>
                </c:pt>
                <c:pt idx="575">
                  <c:v>34924</c:v>
                </c:pt>
                <c:pt idx="576">
                  <c:v>34925</c:v>
                </c:pt>
                <c:pt idx="577">
                  <c:v>34926</c:v>
                </c:pt>
                <c:pt idx="578">
                  <c:v>34927</c:v>
                </c:pt>
                <c:pt idx="579">
                  <c:v>34928</c:v>
                </c:pt>
                <c:pt idx="580">
                  <c:v>34929</c:v>
                </c:pt>
                <c:pt idx="581">
                  <c:v>34930</c:v>
                </c:pt>
                <c:pt idx="582">
                  <c:v>34931</c:v>
                </c:pt>
                <c:pt idx="583">
                  <c:v>34932</c:v>
                </c:pt>
                <c:pt idx="584">
                  <c:v>34933</c:v>
                </c:pt>
                <c:pt idx="585">
                  <c:v>34934</c:v>
                </c:pt>
                <c:pt idx="586">
                  <c:v>34935</c:v>
                </c:pt>
                <c:pt idx="587">
                  <c:v>34936</c:v>
                </c:pt>
                <c:pt idx="588">
                  <c:v>34937</c:v>
                </c:pt>
                <c:pt idx="589">
                  <c:v>34938</c:v>
                </c:pt>
                <c:pt idx="590">
                  <c:v>34939</c:v>
                </c:pt>
                <c:pt idx="591">
                  <c:v>34940</c:v>
                </c:pt>
                <c:pt idx="592">
                  <c:v>34941</c:v>
                </c:pt>
                <c:pt idx="593">
                  <c:v>34942</c:v>
                </c:pt>
                <c:pt idx="594">
                  <c:v>34943</c:v>
                </c:pt>
                <c:pt idx="595">
                  <c:v>34944</c:v>
                </c:pt>
                <c:pt idx="596">
                  <c:v>34945</c:v>
                </c:pt>
                <c:pt idx="597">
                  <c:v>34946</c:v>
                </c:pt>
                <c:pt idx="598">
                  <c:v>34947</c:v>
                </c:pt>
                <c:pt idx="599">
                  <c:v>34948</c:v>
                </c:pt>
                <c:pt idx="600">
                  <c:v>34949</c:v>
                </c:pt>
                <c:pt idx="601">
                  <c:v>34950</c:v>
                </c:pt>
                <c:pt idx="602">
                  <c:v>34951</c:v>
                </c:pt>
                <c:pt idx="603">
                  <c:v>34952</c:v>
                </c:pt>
                <c:pt idx="604">
                  <c:v>34953</c:v>
                </c:pt>
                <c:pt idx="605">
                  <c:v>34954</c:v>
                </c:pt>
                <c:pt idx="606">
                  <c:v>34955</c:v>
                </c:pt>
                <c:pt idx="607">
                  <c:v>34956</c:v>
                </c:pt>
                <c:pt idx="608">
                  <c:v>34957</c:v>
                </c:pt>
                <c:pt idx="609">
                  <c:v>34958</c:v>
                </c:pt>
                <c:pt idx="610">
                  <c:v>34959</c:v>
                </c:pt>
                <c:pt idx="611">
                  <c:v>34960</c:v>
                </c:pt>
                <c:pt idx="612">
                  <c:v>34961</c:v>
                </c:pt>
                <c:pt idx="613">
                  <c:v>34962</c:v>
                </c:pt>
                <c:pt idx="614">
                  <c:v>34963</c:v>
                </c:pt>
                <c:pt idx="615">
                  <c:v>34964</c:v>
                </c:pt>
                <c:pt idx="616">
                  <c:v>34965</c:v>
                </c:pt>
                <c:pt idx="617">
                  <c:v>34966</c:v>
                </c:pt>
                <c:pt idx="618">
                  <c:v>34967</c:v>
                </c:pt>
                <c:pt idx="619">
                  <c:v>34968</c:v>
                </c:pt>
                <c:pt idx="620">
                  <c:v>34969</c:v>
                </c:pt>
                <c:pt idx="621">
                  <c:v>34970</c:v>
                </c:pt>
                <c:pt idx="622">
                  <c:v>34971</c:v>
                </c:pt>
                <c:pt idx="623">
                  <c:v>34972</c:v>
                </c:pt>
                <c:pt idx="624">
                  <c:v>34973</c:v>
                </c:pt>
                <c:pt idx="625">
                  <c:v>34974</c:v>
                </c:pt>
                <c:pt idx="626">
                  <c:v>34975</c:v>
                </c:pt>
                <c:pt idx="627">
                  <c:v>34976</c:v>
                </c:pt>
                <c:pt idx="628">
                  <c:v>34977</c:v>
                </c:pt>
                <c:pt idx="629">
                  <c:v>34978</c:v>
                </c:pt>
                <c:pt idx="630">
                  <c:v>34979</c:v>
                </c:pt>
                <c:pt idx="631">
                  <c:v>34980</c:v>
                </c:pt>
                <c:pt idx="632">
                  <c:v>34981</c:v>
                </c:pt>
                <c:pt idx="633">
                  <c:v>34982</c:v>
                </c:pt>
                <c:pt idx="634">
                  <c:v>34983</c:v>
                </c:pt>
                <c:pt idx="635">
                  <c:v>34984</c:v>
                </c:pt>
                <c:pt idx="636">
                  <c:v>34985</c:v>
                </c:pt>
                <c:pt idx="637">
                  <c:v>34986</c:v>
                </c:pt>
                <c:pt idx="638">
                  <c:v>34987</c:v>
                </c:pt>
                <c:pt idx="639">
                  <c:v>34988</c:v>
                </c:pt>
                <c:pt idx="640">
                  <c:v>34989</c:v>
                </c:pt>
                <c:pt idx="641">
                  <c:v>34990</c:v>
                </c:pt>
                <c:pt idx="642">
                  <c:v>34991</c:v>
                </c:pt>
                <c:pt idx="643">
                  <c:v>34992</c:v>
                </c:pt>
                <c:pt idx="644">
                  <c:v>34993</c:v>
                </c:pt>
                <c:pt idx="645">
                  <c:v>34994</c:v>
                </c:pt>
                <c:pt idx="646">
                  <c:v>34995</c:v>
                </c:pt>
                <c:pt idx="647">
                  <c:v>34996</c:v>
                </c:pt>
                <c:pt idx="648">
                  <c:v>34997</c:v>
                </c:pt>
                <c:pt idx="649">
                  <c:v>34998</c:v>
                </c:pt>
                <c:pt idx="650">
                  <c:v>34999</c:v>
                </c:pt>
                <c:pt idx="651">
                  <c:v>35000</c:v>
                </c:pt>
                <c:pt idx="652">
                  <c:v>35001</c:v>
                </c:pt>
                <c:pt idx="653">
                  <c:v>35002</c:v>
                </c:pt>
                <c:pt idx="654">
                  <c:v>35003</c:v>
                </c:pt>
                <c:pt idx="655">
                  <c:v>35004</c:v>
                </c:pt>
                <c:pt idx="656">
                  <c:v>35005</c:v>
                </c:pt>
                <c:pt idx="657">
                  <c:v>35006</c:v>
                </c:pt>
                <c:pt idx="658">
                  <c:v>35007</c:v>
                </c:pt>
                <c:pt idx="659">
                  <c:v>35008</c:v>
                </c:pt>
                <c:pt idx="660">
                  <c:v>35009</c:v>
                </c:pt>
                <c:pt idx="661">
                  <c:v>35010</c:v>
                </c:pt>
                <c:pt idx="662">
                  <c:v>35011</c:v>
                </c:pt>
                <c:pt idx="663">
                  <c:v>35012</c:v>
                </c:pt>
                <c:pt idx="664">
                  <c:v>35013</c:v>
                </c:pt>
                <c:pt idx="665">
                  <c:v>35014</c:v>
                </c:pt>
                <c:pt idx="666">
                  <c:v>35015</c:v>
                </c:pt>
                <c:pt idx="667">
                  <c:v>35016</c:v>
                </c:pt>
                <c:pt idx="668">
                  <c:v>35017</c:v>
                </c:pt>
                <c:pt idx="669">
                  <c:v>35018</c:v>
                </c:pt>
                <c:pt idx="670">
                  <c:v>35019</c:v>
                </c:pt>
                <c:pt idx="671">
                  <c:v>35020</c:v>
                </c:pt>
                <c:pt idx="672">
                  <c:v>35021</c:v>
                </c:pt>
                <c:pt idx="673">
                  <c:v>35022</c:v>
                </c:pt>
                <c:pt idx="674">
                  <c:v>35023</c:v>
                </c:pt>
                <c:pt idx="675">
                  <c:v>35024</c:v>
                </c:pt>
                <c:pt idx="676">
                  <c:v>35025</c:v>
                </c:pt>
                <c:pt idx="677">
                  <c:v>35026</c:v>
                </c:pt>
                <c:pt idx="678">
                  <c:v>35027</c:v>
                </c:pt>
                <c:pt idx="679">
                  <c:v>35028</c:v>
                </c:pt>
                <c:pt idx="680">
                  <c:v>35029</c:v>
                </c:pt>
                <c:pt idx="681">
                  <c:v>35030</c:v>
                </c:pt>
                <c:pt idx="682">
                  <c:v>35031</c:v>
                </c:pt>
                <c:pt idx="683">
                  <c:v>35032</c:v>
                </c:pt>
                <c:pt idx="684">
                  <c:v>35033</c:v>
                </c:pt>
                <c:pt idx="685">
                  <c:v>35034</c:v>
                </c:pt>
                <c:pt idx="686">
                  <c:v>35035</c:v>
                </c:pt>
                <c:pt idx="687">
                  <c:v>35036</c:v>
                </c:pt>
                <c:pt idx="688">
                  <c:v>35037</c:v>
                </c:pt>
                <c:pt idx="689">
                  <c:v>35038</c:v>
                </c:pt>
                <c:pt idx="690">
                  <c:v>35039</c:v>
                </c:pt>
                <c:pt idx="691">
                  <c:v>35040</c:v>
                </c:pt>
                <c:pt idx="692">
                  <c:v>35041</c:v>
                </c:pt>
                <c:pt idx="693">
                  <c:v>35042</c:v>
                </c:pt>
                <c:pt idx="694">
                  <c:v>35043</c:v>
                </c:pt>
                <c:pt idx="695">
                  <c:v>35044</c:v>
                </c:pt>
                <c:pt idx="696">
                  <c:v>35045</c:v>
                </c:pt>
                <c:pt idx="697">
                  <c:v>35046</c:v>
                </c:pt>
                <c:pt idx="698">
                  <c:v>35047</c:v>
                </c:pt>
                <c:pt idx="699">
                  <c:v>35048</c:v>
                </c:pt>
                <c:pt idx="700">
                  <c:v>35049</c:v>
                </c:pt>
                <c:pt idx="701">
                  <c:v>35050</c:v>
                </c:pt>
                <c:pt idx="702">
                  <c:v>35051</c:v>
                </c:pt>
                <c:pt idx="703">
                  <c:v>35052</c:v>
                </c:pt>
                <c:pt idx="704">
                  <c:v>35053</c:v>
                </c:pt>
                <c:pt idx="705">
                  <c:v>35054</c:v>
                </c:pt>
                <c:pt idx="706">
                  <c:v>35055</c:v>
                </c:pt>
                <c:pt idx="707">
                  <c:v>35056</c:v>
                </c:pt>
                <c:pt idx="708">
                  <c:v>35057</c:v>
                </c:pt>
                <c:pt idx="709">
                  <c:v>35058</c:v>
                </c:pt>
                <c:pt idx="710">
                  <c:v>35059</c:v>
                </c:pt>
                <c:pt idx="711">
                  <c:v>35060</c:v>
                </c:pt>
                <c:pt idx="712">
                  <c:v>35061</c:v>
                </c:pt>
                <c:pt idx="713">
                  <c:v>35062</c:v>
                </c:pt>
                <c:pt idx="714">
                  <c:v>35063</c:v>
                </c:pt>
                <c:pt idx="715">
                  <c:v>35064</c:v>
                </c:pt>
                <c:pt idx="716">
                  <c:v>35065</c:v>
                </c:pt>
                <c:pt idx="717">
                  <c:v>35066</c:v>
                </c:pt>
                <c:pt idx="718">
                  <c:v>35067</c:v>
                </c:pt>
                <c:pt idx="719">
                  <c:v>35068</c:v>
                </c:pt>
                <c:pt idx="720">
                  <c:v>35069</c:v>
                </c:pt>
                <c:pt idx="721">
                  <c:v>35070</c:v>
                </c:pt>
                <c:pt idx="722">
                  <c:v>35071</c:v>
                </c:pt>
                <c:pt idx="723">
                  <c:v>35072</c:v>
                </c:pt>
                <c:pt idx="724">
                  <c:v>35073</c:v>
                </c:pt>
                <c:pt idx="725">
                  <c:v>35074</c:v>
                </c:pt>
                <c:pt idx="726">
                  <c:v>35075</c:v>
                </c:pt>
                <c:pt idx="727">
                  <c:v>35076</c:v>
                </c:pt>
                <c:pt idx="728">
                  <c:v>35077</c:v>
                </c:pt>
                <c:pt idx="729">
                  <c:v>35078</c:v>
                </c:pt>
                <c:pt idx="730">
                  <c:v>35079</c:v>
                </c:pt>
                <c:pt idx="731">
                  <c:v>35080</c:v>
                </c:pt>
                <c:pt idx="732">
                  <c:v>35081</c:v>
                </c:pt>
                <c:pt idx="733">
                  <c:v>35082</c:v>
                </c:pt>
                <c:pt idx="734">
                  <c:v>35083</c:v>
                </c:pt>
                <c:pt idx="735">
                  <c:v>35084</c:v>
                </c:pt>
                <c:pt idx="736">
                  <c:v>35085</c:v>
                </c:pt>
                <c:pt idx="737">
                  <c:v>35086</c:v>
                </c:pt>
                <c:pt idx="738">
                  <c:v>35087</c:v>
                </c:pt>
                <c:pt idx="739">
                  <c:v>35088</c:v>
                </c:pt>
                <c:pt idx="740">
                  <c:v>35089</c:v>
                </c:pt>
                <c:pt idx="741">
                  <c:v>35090</c:v>
                </c:pt>
                <c:pt idx="742">
                  <c:v>35091</c:v>
                </c:pt>
                <c:pt idx="743">
                  <c:v>35092</c:v>
                </c:pt>
                <c:pt idx="744">
                  <c:v>35093</c:v>
                </c:pt>
                <c:pt idx="745">
                  <c:v>35094</c:v>
                </c:pt>
                <c:pt idx="746">
                  <c:v>35095</c:v>
                </c:pt>
                <c:pt idx="747">
                  <c:v>35096</c:v>
                </c:pt>
                <c:pt idx="748">
                  <c:v>35097</c:v>
                </c:pt>
                <c:pt idx="749">
                  <c:v>35098</c:v>
                </c:pt>
                <c:pt idx="750">
                  <c:v>35099</c:v>
                </c:pt>
                <c:pt idx="751">
                  <c:v>35100</c:v>
                </c:pt>
                <c:pt idx="752">
                  <c:v>35101</c:v>
                </c:pt>
                <c:pt idx="753">
                  <c:v>35102</c:v>
                </c:pt>
                <c:pt idx="754">
                  <c:v>35103</c:v>
                </c:pt>
                <c:pt idx="755">
                  <c:v>35104</c:v>
                </c:pt>
                <c:pt idx="756">
                  <c:v>35105</c:v>
                </c:pt>
                <c:pt idx="757">
                  <c:v>35106</c:v>
                </c:pt>
                <c:pt idx="758">
                  <c:v>35107</c:v>
                </c:pt>
                <c:pt idx="759">
                  <c:v>35108</c:v>
                </c:pt>
                <c:pt idx="760">
                  <c:v>35109</c:v>
                </c:pt>
                <c:pt idx="761">
                  <c:v>35110</c:v>
                </c:pt>
                <c:pt idx="762">
                  <c:v>35111</c:v>
                </c:pt>
                <c:pt idx="763">
                  <c:v>35112</c:v>
                </c:pt>
                <c:pt idx="764">
                  <c:v>35113</c:v>
                </c:pt>
                <c:pt idx="765">
                  <c:v>35114</c:v>
                </c:pt>
                <c:pt idx="766">
                  <c:v>35115</c:v>
                </c:pt>
                <c:pt idx="767">
                  <c:v>35116</c:v>
                </c:pt>
                <c:pt idx="768">
                  <c:v>35117</c:v>
                </c:pt>
                <c:pt idx="769">
                  <c:v>35118</c:v>
                </c:pt>
                <c:pt idx="770">
                  <c:v>35119</c:v>
                </c:pt>
                <c:pt idx="771">
                  <c:v>35120</c:v>
                </c:pt>
                <c:pt idx="772">
                  <c:v>35121</c:v>
                </c:pt>
                <c:pt idx="773">
                  <c:v>35122</c:v>
                </c:pt>
                <c:pt idx="774">
                  <c:v>35123</c:v>
                </c:pt>
                <c:pt idx="775">
                  <c:v>35124</c:v>
                </c:pt>
                <c:pt idx="776">
                  <c:v>35125</c:v>
                </c:pt>
                <c:pt idx="777">
                  <c:v>35126</c:v>
                </c:pt>
                <c:pt idx="778">
                  <c:v>35127</c:v>
                </c:pt>
                <c:pt idx="779">
                  <c:v>35128</c:v>
                </c:pt>
                <c:pt idx="780">
                  <c:v>35129</c:v>
                </c:pt>
                <c:pt idx="781">
                  <c:v>35130</c:v>
                </c:pt>
                <c:pt idx="782">
                  <c:v>35131</c:v>
                </c:pt>
                <c:pt idx="783">
                  <c:v>35132</c:v>
                </c:pt>
                <c:pt idx="784">
                  <c:v>35133</c:v>
                </c:pt>
                <c:pt idx="785">
                  <c:v>35134</c:v>
                </c:pt>
                <c:pt idx="786">
                  <c:v>35135</c:v>
                </c:pt>
                <c:pt idx="787">
                  <c:v>35136</c:v>
                </c:pt>
                <c:pt idx="788">
                  <c:v>35137</c:v>
                </c:pt>
                <c:pt idx="789">
                  <c:v>35138</c:v>
                </c:pt>
                <c:pt idx="790">
                  <c:v>35139</c:v>
                </c:pt>
                <c:pt idx="791">
                  <c:v>35140</c:v>
                </c:pt>
                <c:pt idx="792">
                  <c:v>35141</c:v>
                </c:pt>
                <c:pt idx="793">
                  <c:v>35142</c:v>
                </c:pt>
                <c:pt idx="794">
                  <c:v>35143</c:v>
                </c:pt>
                <c:pt idx="795">
                  <c:v>35144</c:v>
                </c:pt>
                <c:pt idx="796">
                  <c:v>35145</c:v>
                </c:pt>
                <c:pt idx="797">
                  <c:v>35146</c:v>
                </c:pt>
                <c:pt idx="798">
                  <c:v>35147</c:v>
                </c:pt>
                <c:pt idx="799">
                  <c:v>35148</c:v>
                </c:pt>
                <c:pt idx="800">
                  <c:v>35149</c:v>
                </c:pt>
                <c:pt idx="801">
                  <c:v>35150</c:v>
                </c:pt>
                <c:pt idx="802">
                  <c:v>35151</c:v>
                </c:pt>
                <c:pt idx="803">
                  <c:v>35152</c:v>
                </c:pt>
                <c:pt idx="804">
                  <c:v>35153</c:v>
                </c:pt>
                <c:pt idx="805">
                  <c:v>35154</c:v>
                </c:pt>
                <c:pt idx="806">
                  <c:v>35155</c:v>
                </c:pt>
                <c:pt idx="807">
                  <c:v>35156</c:v>
                </c:pt>
                <c:pt idx="808">
                  <c:v>35157</c:v>
                </c:pt>
                <c:pt idx="809">
                  <c:v>35158</c:v>
                </c:pt>
                <c:pt idx="810">
                  <c:v>35159</c:v>
                </c:pt>
                <c:pt idx="811">
                  <c:v>35160</c:v>
                </c:pt>
                <c:pt idx="812">
                  <c:v>35161</c:v>
                </c:pt>
                <c:pt idx="813">
                  <c:v>35162</c:v>
                </c:pt>
                <c:pt idx="814">
                  <c:v>35163</c:v>
                </c:pt>
                <c:pt idx="815">
                  <c:v>35164</c:v>
                </c:pt>
                <c:pt idx="816">
                  <c:v>35165</c:v>
                </c:pt>
                <c:pt idx="817">
                  <c:v>35166</c:v>
                </c:pt>
                <c:pt idx="818">
                  <c:v>35167</c:v>
                </c:pt>
                <c:pt idx="819">
                  <c:v>35168</c:v>
                </c:pt>
                <c:pt idx="820">
                  <c:v>35169</c:v>
                </c:pt>
                <c:pt idx="821">
                  <c:v>35170</c:v>
                </c:pt>
                <c:pt idx="822">
                  <c:v>35171</c:v>
                </c:pt>
                <c:pt idx="823">
                  <c:v>35172</c:v>
                </c:pt>
                <c:pt idx="824">
                  <c:v>35173</c:v>
                </c:pt>
                <c:pt idx="825">
                  <c:v>35174</c:v>
                </c:pt>
                <c:pt idx="826">
                  <c:v>35175</c:v>
                </c:pt>
                <c:pt idx="827">
                  <c:v>35176</c:v>
                </c:pt>
                <c:pt idx="828">
                  <c:v>35177</c:v>
                </c:pt>
                <c:pt idx="829">
                  <c:v>35178</c:v>
                </c:pt>
                <c:pt idx="830">
                  <c:v>35179</c:v>
                </c:pt>
                <c:pt idx="831">
                  <c:v>35180</c:v>
                </c:pt>
                <c:pt idx="832">
                  <c:v>35181</c:v>
                </c:pt>
                <c:pt idx="833">
                  <c:v>35182</c:v>
                </c:pt>
                <c:pt idx="834">
                  <c:v>35183</c:v>
                </c:pt>
                <c:pt idx="835">
                  <c:v>35184</c:v>
                </c:pt>
                <c:pt idx="836">
                  <c:v>35185</c:v>
                </c:pt>
                <c:pt idx="837">
                  <c:v>35186</c:v>
                </c:pt>
                <c:pt idx="838">
                  <c:v>35187</c:v>
                </c:pt>
                <c:pt idx="839">
                  <c:v>35188</c:v>
                </c:pt>
                <c:pt idx="840">
                  <c:v>35189</c:v>
                </c:pt>
                <c:pt idx="841">
                  <c:v>35190</c:v>
                </c:pt>
                <c:pt idx="842">
                  <c:v>35191</c:v>
                </c:pt>
                <c:pt idx="843">
                  <c:v>35192</c:v>
                </c:pt>
                <c:pt idx="844">
                  <c:v>35193</c:v>
                </c:pt>
                <c:pt idx="845">
                  <c:v>35194</c:v>
                </c:pt>
                <c:pt idx="846">
                  <c:v>35195</c:v>
                </c:pt>
                <c:pt idx="847">
                  <c:v>35196</c:v>
                </c:pt>
                <c:pt idx="848">
                  <c:v>35197</c:v>
                </c:pt>
                <c:pt idx="849">
                  <c:v>35198</c:v>
                </c:pt>
                <c:pt idx="850">
                  <c:v>35199</c:v>
                </c:pt>
                <c:pt idx="851">
                  <c:v>35200</c:v>
                </c:pt>
                <c:pt idx="852">
                  <c:v>35201</c:v>
                </c:pt>
                <c:pt idx="853">
                  <c:v>35202</c:v>
                </c:pt>
                <c:pt idx="854">
                  <c:v>35203</c:v>
                </c:pt>
                <c:pt idx="855">
                  <c:v>35204</c:v>
                </c:pt>
                <c:pt idx="856">
                  <c:v>35205</c:v>
                </c:pt>
                <c:pt idx="857">
                  <c:v>35206</c:v>
                </c:pt>
                <c:pt idx="858">
                  <c:v>35207</c:v>
                </c:pt>
                <c:pt idx="859">
                  <c:v>35208</c:v>
                </c:pt>
                <c:pt idx="860">
                  <c:v>35209</c:v>
                </c:pt>
                <c:pt idx="861">
                  <c:v>35210</c:v>
                </c:pt>
                <c:pt idx="862">
                  <c:v>35211</c:v>
                </c:pt>
                <c:pt idx="863">
                  <c:v>35212</c:v>
                </c:pt>
                <c:pt idx="864">
                  <c:v>35213</c:v>
                </c:pt>
                <c:pt idx="865">
                  <c:v>35214</c:v>
                </c:pt>
                <c:pt idx="866">
                  <c:v>35215</c:v>
                </c:pt>
                <c:pt idx="867">
                  <c:v>35216</c:v>
                </c:pt>
                <c:pt idx="868">
                  <c:v>35217</c:v>
                </c:pt>
                <c:pt idx="869">
                  <c:v>35218</c:v>
                </c:pt>
                <c:pt idx="870">
                  <c:v>35219</c:v>
                </c:pt>
                <c:pt idx="871">
                  <c:v>35220</c:v>
                </c:pt>
                <c:pt idx="872">
                  <c:v>35221</c:v>
                </c:pt>
                <c:pt idx="873">
                  <c:v>35222</c:v>
                </c:pt>
                <c:pt idx="874">
                  <c:v>35223</c:v>
                </c:pt>
                <c:pt idx="875">
                  <c:v>35224</c:v>
                </c:pt>
                <c:pt idx="876">
                  <c:v>35225</c:v>
                </c:pt>
                <c:pt idx="877">
                  <c:v>35226</c:v>
                </c:pt>
                <c:pt idx="878">
                  <c:v>35227</c:v>
                </c:pt>
                <c:pt idx="879">
                  <c:v>35228</c:v>
                </c:pt>
                <c:pt idx="880">
                  <c:v>35229</c:v>
                </c:pt>
                <c:pt idx="881">
                  <c:v>35230</c:v>
                </c:pt>
                <c:pt idx="882">
                  <c:v>35231</c:v>
                </c:pt>
                <c:pt idx="883">
                  <c:v>35232</c:v>
                </c:pt>
                <c:pt idx="884">
                  <c:v>35233</c:v>
                </c:pt>
                <c:pt idx="885">
                  <c:v>35234</c:v>
                </c:pt>
                <c:pt idx="886">
                  <c:v>35235</c:v>
                </c:pt>
                <c:pt idx="887">
                  <c:v>35236</c:v>
                </c:pt>
                <c:pt idx="888">
                  <c:v>35237</c:v>
                </c:pt>
                <c:pt idx="889">
                  <c:v>35238</c:v>
                </c:pt>
                <c:pt idx="890">
                  <c:v>35239</c:v>
                </c:pt>
                <c:pt idx="891">
                  <c:v>35240</c:v>
                </c:pt>
                <c:pt idx="892">
                  <c:v>35241</c:v>
                </c:pt>
                <c:pt idx="893">
                  <c:v>35242</c:v>
                </c:pt>
                <c:pt idx="894">
                  <c:v>35243</c:v>
                </c:pt>
                <c:pt idx="895">
                  <c:v>35244</c:v>
                </c:pt>
                <c:pt idx="896">
                  <c:v>35245</c:v>
                </c:pt>
                <c:pt idx="897">
                  <c:v>35246</c:v>
                </c:pt>
                <c:pt idx="898">
                  <c:v>35247</c:v>
                </c:pt>
                <c:pt idx="899">
                  <c:v>35248</c:v>
                </c:pt>
                <c:pt idx="900">
                  <c:v>35249</c:v>
                </c:pt>
                <c:pt idx="901">
                  <c:v>35250</c:v>
                </c:pt>
                <c:pt idx="902">
                  <c:v>35251</c:v>
                </c:pt>
                <c:pt idx="903">
                  <c:v>35252</c:v>
                </c:pt>
                <c:pt idx="904">
                  <c:v>35253</c:v>
                </c:pt>
                <c:pt idx="905">
                  <c:v>35254</c:v>
                </c:pt>
                <c:pt idx="906">
                  <c:v>35255</c:v>
                </c:pt>
                <c:pt idx="907">
                  <c:v>35256</c:v>
                </c:pt>
                <c:pt idx="908">
                  <c:v>35257</c:v>
                </c:pt>
                <c:pt idx="909">
                  <c:v>35258</c:v>
                </c:pt>
                <c:pt idx="910">
                  <c:v>35259</c:v>
                </c:pt>
                <c:pt idx="911">
                  <c:v>35260</c:v>
                </c:pt>
                <c:pt idx="912">
                  <c:v>35261</c:v>
                </c:pt>
                <c:pt idx="913">
                  <c:v>35262</c:v>
                </c:pt>
                <c:pt idx="914">
                  <c:v>35263</c:v>
                </c:pt>
                <c:pt idx="915">
                  <c:v>35264</c:v>
                </c:pt>
                <c:pt idx="916">
                  <c:v>35265</c:v>
                </c:pt>
                <c:pt idx="917">
                  <c:v>35266</c:v>
                </c:pt>
                <c:pt idx="918">
                  <c:v>35267</c:v>
                </c:pt>
                <c:pt idx="919">
                  <c:v>35268</c:v>
                </c:pt>
                <c:pt idx="920">
                  <c:v>35269</c:v>
                </c:pt>
                <c:pt idx="921">
                  <c:v>35270</c:v>
                </c:pt>
                <c:pt idx="922">
                  <c:v>35271</c:v>
                </c:pt>
                <c:pt idx="923">
                  <c:v>35272</c:v>
                </c:pt>
                <c:pt idx="924">
                  <c:v>35273</c:v>
                </c:pt>
                <c:pt idx="925">
                  <c:v>35274</c:v>
                </c:pt>
                <c:pt idx="926">
                  <c:v>35275</c:v>
                </c:pt>
                <c:pt idx="927">
                  <c:v>35276</c:v>
                </c:pt>
                <c:pt idx="928">
                  <c:v>35277</c:v>
                </c:pt>
                <c:pt idx="929">
                  <c:v>35278</c:v>
                </c:pt>
                <c:pt idx="930">
                  <c:v>35279</c:v>
                </c:pt>
                <c:pt idx="931">
                  <c:v>35280</c:v>
                </c:pt>
                <c:pt idx="932">
                  <c:v>35281</c:v>
                </c:pt>
                <c:pt idx="933">
                  <c:v>35282</c:v>
                </c:pt>
                <c:pt idx="934">
                  <c:v>35283</c:v>
                </c:pt>
                <c:pt idx="935">
                  <c:v>35284</c:v>
                </c:pt>
                <c:pt idx="936">
                  <c:v>35285</c:v>
                </c:pt>
                <c:pt idx="937">
                  <c:v>35286</c:v>
                </c:pt>
                <c:pt idx="938">
                  <c:v>35287</c:v>
                </c:pt>
                <c:pt idx="939">
                  <c:v>35288</c:v>
                </c:pt>
                <c:pt idx="940">
                  <c:v>35289</c:v>
                </c:pt>
                <c:pt idx="941">
                  <c:v>35290</c:v>
                </c:pt>
                <c:pt idx="942">
                  <c:v>35291</c:v>
                </c:pt>
                <c:pt idx="943">
                  <c:v>35292</c:v>
                </c:pt>
                <c:pt idx="944">
                  <c:v>35293</c:v>
                </c:pt>
                <c:pt idx="945">
                  <c:v>35294</c:v>
                </c:pt>
                <c:pt idx="946">
                  <c:v>35295</c:v>
                </c:pt>
                <c:pt idx="947">
                  <c:v>35296</c:v>
                </c:pt>
                <c:pt idx="948">
                  <c:v>35297</c:v>
                </c:pt>
                <c:pt idx="949">
                  <c:v>35298</c:v>
                </c:pt>
                <c:pt idx="950">
                  <c:v>35299</c:v>
                </c:pt>
                <c:pt idx="951">
                  <c:v>35300</c:v>
                </c:pt>
                <c:pt idx="952">
                  <c:v>35301</c:v>
                </c:pt>
                <c:pt idx="953">
                  <c:v>35302</c:v>
                </c:pt>
                <c:pt idx="954">
                  <c:v>35303</c:v>
                </c:pt>
                <c:pt idx="955">
                  <c:v>35304</c:v>
                </c:pt>
                <c:pt idx="956">
                  <c:v>35305</c:v>
                </c:pt>
                <c:pt idx="957">
                  <c:v>35306</c:v>
                </c:pt>
                <c:pt idx="958">
                  <c:v>35307</c:v>
                </c:pt>
                <c:pt idx="959">
                  <c:v>35308</c:v>
                </c:pt>
                <c:pt idx="960">
                  <c:v>35309</c:v>
                </c:pt>
                <c:pt idx="961">
                  <c:v>35310</c:v>
                </c:pt>
                <c:pt idx="962">
                  <c:v>35311</c:v>
                </c:pt>
                <c:pt idx="963">
                  <c:v>35312</c:v>
                </c:pt>
                <c:pt idx="964">
                  <c:v>35313</c:v>
                </c:pt>
                <c:pt idx="965">
                  <c:v>35314</c:v>
                </c:pt>
                <c:pt idx="966">
                  <c:v>35315</c:v>
                </c:pt>
                <c:pt idx="967">
                  <c:v>35316</c:v>
                </c:pt>
                <c:pt idx="968">
                  <c:v>35317</c:v>
                </c:pt>
                <c:pt idx="969">
                  <c:v>35318</c:v>
                </c:pt>
                <c:pt idx="970">
                  <c:v>35319</c:v>
                </c:pt>
                <c:pt idx="971">
                  <c:v>35320</c:v>
                </c:pt>
                <c:pt idx="972">
                  <c:v>35321</c:v>
                </c:pt>
                <c:pt idx="973">
                  <c:v>35322</c:v>
                </c:pt>
                <c:pt idx="974">
                  <c:v>35323</c:v>
                </c:pt>
                <c:pt idx="975">
                  <c:v>35324</c:v>
                </c:pt>
                <c:pt idx="976">
                  <c:v>35325</c:v>
                </c:pt>
                <c:pt idx="977">
                  <c:v>35326</c:v>
                </c:pt>
                <c:pt idx="978">
                  <c:v>35327</c:v>
                </c:pt>
                <c:pt idx="979">
                  <c:v>35328</c:v>
                </c:pt>
                <c:pt idx="980">
                  <c:v>35329</c:v>
                </c:pt>
                <c:pt idx="981">
                  <c:v>35330</c:v>
                </c:pt>
                <c:pt idx="982">
                  <c:v>35331</c:v>
                </c:pt>
                <c:pt idx="983">
                  <c:v>35332</c:v>
                </c:pt>
                <c:pt idx="984">
                  <c:v>35333</c:v>
                </c:pt>
                <c:pt idx="985">
                  <c:v>35334</c:v>
                </c:pt>
                <c:pt idx="986">
                  <c:v>35335</c:v>
                </c:pt>
                <c:pt idx="987">
                  <c:v>35336</c:v>
                </c:pt>
                <c:pt idx="988">
                  <c:v>35337</c:v>
                </c:pt>
                <c:pt idx="989">
                  <c:v>35338</c:v>
                </c:pt>
                <c:pt idx="990">
                  <c:v>35339</c:v>
                </c:pt>
                <c:pt idx="991">
                  <c:v>35340</c:v>
                </c:pt>
                <c:pt idx="992">
                  <c:v>35341</c:v>
                </c:pt>
                <c:pt idx="993">
                  <c:v>35342</c:v>
                </c:pt>
                <c:pt idx="994">
                  <c:v>35343</c:v>
                </c:pt>
                <c:pt idx="995">
                  <c:v>35344</c:v>
                </c:pt>
                <c:pt idx="996">
                  <c:v>35345</c:v>
                </c:pt>
                <c:pt idx="997">
                  <c:v>35346</c:v>
                </c:pt>
                <c:pt idx="998">
                  <c:v>35347</c:v>
                </c:pt>
                <c:pt idx="999">
                  <c:v>35348</c:v>
                </c:pt>
                <c:pt idx="1000">
                  <c:v>35349</c:v>
                </c:pt>
                <c:pt idx="1001">
                  <c:v>35350</c:v>
                </c:pt>
                <c:pt idx="1002">
                  <c:v>35351</c:v>
                </c:pt>
                <c:pt idx="1003">
                  <c:v>35352</c:v>
                </c:pt>
                <c:pt idx="1004">
                  <c:v>35353</c:v>
                </c:pt>
                <c:pt idx="1005">
                  <c:v>35354</c:v>
                </c:pt>
                <c:pt idx="1006">
                  <c:v>35355</c:v>
                </c:pt>
                <c:pt idx="1007">
                  <c:v>35356</c:v>
                </c:pt>
                <c:pt idx="1008">
                  <c:v>35357</c:v>
                </c:pt>
                <c:pt idx="1009">
                  <c:v>35358</c:v>
                </c:pt>
                <c:pt idx="1010">
                  <c:v>35359</c:v>
                </c:pt>
                <c:pt idx="1011">
                  <c:v>35360</c:v>
                </c:pt>
                <c:pt idx="1012">
                  <c:v>35361</c:v>
                </c:pt>
                <c:pt idx="1013">
                  <c:v>35362</c:v>
                </c:pt>
                <c:pt idx="1014">
                  <c:v>35363</c:v>
                </c:pt>
                <c:pt idx="1015">
                  <c:v>35364</c:v>
                </c:pt>
                <c:pt idx="1016">
                  <c:v>35365</c:v>
                </c:pt>
                <c:pt idx="1017">
                  <c:v>35366</c:v>
                </c:pt>
                <c:pt idx="1018">
                  <c:v>35367</c:v>
                </c:pt>
                <c:pt idx="1019">
                  <c:v>35368</c:v>
                </c:pt>
                <c:pt idx="1020">
                  <c:v>35369</c:v>
                </c:pt>
                <c:pt idx="1021">
                  <c:v>35370</c:v>
                </c:pt>
                <c:pt idx="1022">
                  <c:v>35371</c:v>
                </c:pt>
                <c:pt idx="1023">
                  <c:v>35372</c:v>
                </c:pt>
                <c:pt idx="1024">
                  <c:v>35373</c:v>
                </c:pt>
                <c:pt idx="1025">
                  <c:v>35374</c:v>
                </c:pt>
                <c:pt idx="1026">
                  <c:v>35375</c:v>
                </c:pt>
                <c:pt idx="1027">
                  <c:v>35376</c:v>
                </c:pt>
                <c:pt idx="1028">
                  <c:v>35377</c:v>
                </c:pt>
                <c:pt idx="1029">
                  <c:v>35378</c:v>
                </c:pt>
                <c:pt idx="1030">
                  <c:v>35379</c:v>
                </c:pt>
                <c:pt idx="1031">
                  <c:v>35380</c:v>
                </c:pt>
                <c:pt idx="1032">
                  <c:v>35381</c:v>
                </c:pt>
                <c:pt idx="1033">
                  <c:v>35382</c:v>
                </c:pt>
                <c:pt idx="1034">
                  <c:v>35383</c:v>
                </c:pt>
                <c:pt idx="1035">
                  <c:v>35384</c:v>
                </c:pt>
                <c:pt idx="1036">
                  <c:v>35385</c:v>
                </c:pt>
                <c:pt idx="1037">
                  <c:v>35386</c:v>
                </c:pt>
                <c:pt idx="1038">
                  <c:v>35387</c:v>
                </c:pt>
                <c:pt idx="1039">
                  <c:v>35388</c:v>
                </c:pt>
                <c:pt idx="1040">
                  <c:v>35389</c:v>
                </c:pt>
                <c:pt idx="1041">
                  <c:v>35390</c:v>
                </c:pt>
                <c:pt idx="1042">
                  <c:v>35391</c:v>
                </c:pt>
                <c:pt idx="1043">
                  <c:v>35392</c:v>
                </c:pt>
                <c:pt idx="1044">
                  <c:v>35393</c:v>
                </c:pt>
                <c:pt idx="1045">
                  <c:v>35394</c:v>
                </c:pt>
                <c:pt idx="1046">
                  <c:v>35395</c:v>
                </c:pt>
                <c:pt idx="1047">
                  <c:v>35396</c:v>
                </c:pt>
                <c:pt idx="1048">
                  <c:v>35397</c:v>
                </c:pt>
                <c:pt idx="1049">
                  <c:v>35398</c:v>
                </c:pt>
                <c:pt idx="1050">
                  <c:v>35399</c:v>
                </c:pt>
                <c:pt idx="1051">
                  <c:v>35400</c:v>
                </c:pt>
                <c:pt idx="1052">
                  <c:v>35401</c:v>
                </c:pt>
                <c:pt idx="1053">
                  <c:v>35402</c:v>
                </c:pt>
                <c:pt idx="1054">
                  <c:v>35403</c:v>
                </c:pt>
                <c:pt idx="1055">
                  <c:v>35404</c:v>
                </c:pt>
                <c:pt idx="1056">
                  <c:v>35405</c:v>
                </c:pt>
                <c:pt idx="1057">
                  <c:v>35406</c:v>
                </c:pt>
                <c:pt idx="1058">
                  <c:v>35407</c:v>
                </c:pt>
                <c:pt idx="1059">
                  <c:v>35408</c:v>
                </c:pt>
                <c:pt idx="1060">
                  <c:v>35409</c:v>
                </c:pt>
                <c:pt idx="1061">
                  <c:v>35410</c:v>
                </c:pt>
                <c:pt idx="1062">
                  <c:v>35411</c:v>
                </c:pt>
                <c:pt idx="1063">
                  <c:v>35412</c:v>
                </c:pt>
                <c:pt idx="1064">
                  <c:v>35413</c:v>
                </c:pt>
                <c:pt idx="1065">
                  <c:v>35414</c:v>
                </c:pt>
                <c:pt idx="1066">
                  <c:v>35415</c:v>
                </c:pt>
                <c:pt idx="1067">
                  <c:v>35416</c:v>
                </c:pt>
                <c:pt idx="1068">
                  <c:v>35417</c:v>
                </c:pt>
                <c:pt idx="1069">
                  <c:v>35418</c:v>
                </c:pt>
                <c:pt idx="1070">
                  <c:v>35419</c:v>
                </c:pt>
                <c:pt idx="1071">
                  <c:v>35420</c:v>
                </c:pt>
                <c:pt idx="1072">
                  <c:v>35421</c:v>
                </c:pt>
                <c:pt idx="1073">
                  <c:v>35422</c:v>
                </c:pt>
                <c:pt idx="1074">
                  <c:v>35423</c:v>
                </c:pt>
                <c:pt idx="1075">
                  <c:v>35424</c:v>
                </c:pt>
                <c:pt idx="1076">
                  <c:v>35425</c:v>
                </c:pt>
                <c:pt idx="1077">
                  <c:v>35426</c:v>
                </c:pt>
                <c:pt idx="1078">
                  <c:v>35427</c:v>
                </c:pt>
                <c:pt idx="1079">
                  <c:v>35428</c:v>
                </c:pt>
                <c:pt idx="1080">
                  <c:v>35429</c:v>
                </c:pt>
                <c:pt idx="1081">
                  <c:v>35430</c:v>
                </c:pt>
                <c:pt idx="1082">
                  <c:v>35431</c:v>
                </c:pt>
                <c:pt idx="1083">
                  <c:v>35432</c:v>
                </c:pt>
                <c:pt idx="1084">
                  <c:v>35433</c:v>
                </c:pt>
                <c:pt idx="1085">
                  <c:v>35434</c:v>
                </c:pt>
                <c:pt idx="1086">
                  <c:v>35435</c:v>
                </c:pt>
                <c:pt idx="1087">
                  <c:v>35436</c:v>
                </c:pt>
                <c:pt idx="1088">
                  <c:v>35437</c:v>
                </c:pt>
                <c:pt idx="1089">
                  <c:v>35438</c:v>
                </c:pt>
                <c:pt idx="1090">
                  <c:v>35439</c:v>
                </c:pt>
                <c:pt idx="1091">
                  <c:v>35440</c:v>
                </c:pt>
                <c:pt idx="1092">
                  <c:v>35441</c:v>
                </c:pt>
                <c:pt idx="1093">
                  <c:v>35442</c:v>
                </c:pt>
                <c:pt idx="1094">
                  <c:v>35443</c:v>
                </c:pt>
                <c:pt idx="1095">
                  <c:v>35444</c:v>
                </c:pt>
                <c:pt idx="1096">
                  <c:v>35445</c:v>
                </c:pt>
                <c:pt idx="1097">
                  <c:v>35446</c:v>
                </c:pt>
                <c:pt idx="1098">
                  <c:v>35447</c:v>
                </c:pt>
                <c:pt idx="1099">
                  <c:v>35448</c:v>
                </c:pt>
                <c:pt idx="1100">
                  <c:v>35449</c:v>
                </c:pt>
                <c:pt idx="1101">
                  <c:v>35450</c:v>
                </c:pt>
                <c:pt idx="1102">
                  <c:v>35451</c:v>
                </c:pt>
                <c:pt idx="1103">
                  <c:v>35452</c:v>
                </c:pt>
                <c:pt idx="1104">
                  <c:v>35453</c:v>
                </c:pt>
                <c:pt idx="1105">
                  <c:v>35454</c:v>
                </c:pt>
                <c:pt idx="1106">
                  <c:v>35455</c:v>
                </c:pt>
                <c:pt idx="1107">
                  <c:v>35456</c:v>
                </c:pt>
                <c:pt idx="1108">
                  <c:v>35457</c:v>
                </c:pt>
                <c:pt idx="1109">
                  <c:v>35458</c:v>
                </c:pt>
                <c:pt idx="1110">
                  <c:v>35459</c:v>
                </c:pt>
                <c:pt idx="1111">
                  <c:v>35460</c:v>
                </c:pt>
                <c:pt idx="1112">
                  <c:v>35461</c:v>
                </c:pt>
                <c:pt idx="1113">
                  <c:v>35462</c:v>
                </c:pt>
                <c:pt idx="1114">
                  <c:v>35463</c:v>
                </c:pt>
                <c:pt idx="1115">
                  <c:v>35464</c:v>
                </c:pt>
                <c:pt idx="1116">
                  <c:v>35465</c:v>
                </c:pt>
                <c:pt idx="1117">
                  <c:v>35466</c:v>
                </c:pt>
                <c:pt idx="1118">
                  <c:v>35467</c:v>
                </c:pt>
                <c:pt idx="1119">
                  <c:v>35468</c:v>
                </c:pt>
                <c:pt idx="1120">
                  <c:v>35469</c:v>
                </c:pt>
                <c:pt idx="1121">
                  <c:v>35470</c:v>
                </c:pt>
                <c:pt idx="1122">
                  <c:v>35471</c:v>
                </c:pt>
                <c:pt idx="1123">
                  <c:v>35472</c:v>
                </c:pt>
                <c:pt idx="1124">
                  <c:v>35473</c:v>
                </c:pt>
                <c:pt idx="1125">
                  <c:v>35474</c:v>
                </c:pt>
                <c:pt idx="1126">
                  <c:v>35475</c:v>
                </c:pt>
                <c:pt idx="1127">
                  <c:v>35476</c:v>
                </c:pt>
                <c:pt idx="1128">
                  <c:v>35477</c:v>
                </c:pt>
                <c:pt idx="1129">
                  <c:v>35478</c:v>
                </c:pt>
                <c:pt idx="1130">
                  <c:v>35479</c:v>
                </c:pt>
                <c:pt idx="1131">
                  <c:v>35480</c:v>
                </c:pt>
                <c:pt idx="1132">
                  <c:v>35481</c:v>
                </c:pt>
                <c:pt idx="1133">
                  <c:v>35482</c:v>
                </c:pt>
                <c:pt idx="1134">
                  <c:v>35483</c:v>
                </c:pt>
                <c:pt idx="1135">
                  <c:v>35484</c:v>
                </c:pt>
                <c:pt idx="1136">
                  <c:v>35485</c:v>
                </c:pt>
                <c:pt idx="1137">
                  <c:v>35486</c:v>
                </c:pt>
                <c:pt idx="1138">
                  <c:v>35487</c:v>
                </c:pt>
                <c:pt idx="1139">
                  <c:v>35488</c:v>
                </c:pt>
                <c:pt idx="1140">
                  <c:v>35489</c:v>
                </c:pt>
                <c:pt idx="1141">
                  <c:v>35490</c:v>
                </c:pt>
                <c:pt idx="1142">
                  <c:v>35491</c:v>
                </c:pt>
                <c:pt idx="1143">
                  <c:v>35492</c:v>
                </c:pt>
                <c:pt idx="1144">
                  <c:v>35493</c:v>
                </c:pt>
                <c:pt idx="1145">
                  <c:v>35494</c:v>
                </c:pt>
                <c:pt idx="1146">
                  <c:v>35495</c:v>
                </c:pt>
                <c:pt idx="1147">
                  <c:v>35496</c:v>
                </c:pt>
                <c:pt idx="1148">
                  <c:v>35497</c:v>
                </c:pt>
                <c:pt idx="1149">
                  <c:v>35498</c:v>
                </c:pt>
                <c:pt idx="1150">
                  <c:v>35499</c:v>
                </c:pt>
                <c:pt idx="1151">
                  <c:v>35500</c:v>
                </c:pt>
                <c:pt idx="1152">
                  <c:v>35501</c:v>
                </c:pt>
                <c:pt idx="1153">
                  <c:v>35502</c:v>
                </c:pt>
                <c:pt idx="1154">
                  <c:v>35503</c:v>
                </c:pt>
                <c:pt idx="1155">
                  <c:v>35504</c:v>
                </c:pt>
                <c:pt idx="1156">
                  <c:v>35505</c:v>
                </c:pt>
                <c:pt idx="1157">
                  <c:v>35506</c:v>
                </c:pt>
                <c:pt idx="1158">
                  <c:v>35507</c:v>
                </c:pt>
                <c:pt idx="1159">
                  <c:v>35508</c:v>
                </c:pt>
                <c:pt idx="1160">
                  <c:v>35509</c:v>
                </c:pt>
                <c:pt idx="1161">
                  <c:v>35510</c:v>
                </c:pt>
                <c:pt idx="1162">
                  <c:v>35511</c:v>
                </c:pt>
                <c:pt idx="1163">
                  <c:v>35512</c:v>
                </c:pt>
                <c:pt idx="1164">
                  <c:v>35513</c:v>
                </c:pt>
                <c:pt idx="1165">
                  <c:v>35514</c:v>
                </c:pt>
                <c:pt idx="1166">
                  <c:v>35515</c:v>
                </c:pt>
                <c:pt idx="1167">
                  <c:v>35516</c:v>
                </c:pt>
                <c:pt idx="1168">
                  <c:v>35517</c:v>
                </c:pt>
                <c:pt idx="1169">
                  <c:v>35518</c:v>
                </c:pt>
                <c:pt idx="1170">
                  <c:v>35519</c:v>
                </c:pt>
                <c:pt idx="1171">
                  <c:v>35520</c:v>
                </c:pt>
                <c:pt idx="1172">
                  <c:v>35521</c:v>
                </c:pt>
                <c:pt idx="1173">
                  <c:v>35522</c:v>
                </c:pt>
                <c:pt idx="1174">
                  <c:v>35523</c:v>
                </c:pt>
                <c:pt idx="1175">
                  <c:v>35524</c:v>
                </c:pt>
                <c:pt idx="1176">
                  <c:v>35525</c:v>
                </c:pt>
                <c:pt idx="1177">
                  <c:v>35526</c:v>
                </c:pt>
                <c:pt idx="1178">
                  <c:v>35527</c:v>
                </c:pt>
                <c:pt idx="1179">
                  <c:v>35528</c:v>
                </c:pt>
                <c:pt idx="1180">
                  <c:v>35529</c:v>
                </c:pt>
                <c:pt idx="1181">
                  <c:v>35530</c:v>
                </c:pt>
                <c:pt idx="1182">
                  <c:v>35531</c:v>
                </c:pt>
                <c:pt idx="1183">
                  <c:v>35532</c:v>
                </c:pt>
                <c:pt idx="1184">
                  <c:v>35533</c:v>
                </c:pt>
                <c:pt idx="1185">
                  <c:v>35534</c:v>
                </c:pt>
                <c:pt idx="1186">
                  <c:v>35535</c:v>
                </c:pt>
                <c:pt idx="1187">
                  <c:v>35536</c:v>
                </c:pt>
                <c:pt idx="1188">
                  <c:v>35537</c:v>
                </c:pt>
                <c:pt idx="1189">
                  <c:v>35538</c:v>
                </c:pt>
                <c:pt idx="1190">
                  <c:v>35539</c:v>
                </c:pt>
                <c:pt idx="1191">
                  <c:v>35540</c:v>
                </c:pt>
                <c:pt idx="1192">
                  <c:v>35541</c:v>
                </c:pt>
                <c:pt idx="1193">
                  <c:v>35542</c:v>
                </c:pt>
                <c:pt idx="1194">
                  <c:v>35543</c:v>
                </c:pt>
                <c:pt idx="1195">
                  <c:v>35544</c:v>
                </c:pt>
                <c:pt idx="1196">
                  <c:v>35545</c:v>
                </c:pt>
                <c:pt idx="1197">
                  <c:v>35546</c:v>
                </c:pt>
                <c:pt idx="1198">
                  <c:v>35547</c:v>
                </c:pt>
                <c:pt idx="1199">
                  <c:v>35548</c:v>
                </c:pt>
                <c:pt idx="1200">
                  <c:v>35549</c:v>
                </c:pt>
                <c:pt idx="1201">
                  <c:v>35550</c:v>
                </c:pt>
                <c:pt idx="1202">
                  <c:v>35551</c:v>
                </c:pt>
                <c:pt idx="1203">
                  <c:v>35552</c:v>
                </c:pt>
                <c:pt idx="1204">
                  <c:v>35553</c:v>
                </c:pt>
                <c:pt idx="1205">
                  <c:v>35554</c:v>
                </c:pt>
                <c:pt idx="1206">
                  <c:v>35555</c:v>
                </c:pt>
                <c:pt idx="1207">
                  <c:v>35556</c:v>
                </c:pt>
                <c:pt idx="1208">
                  <c:v>35557</c:v>
                </c:pt>
                <c:pt idx="1209">
                  <c:v>35558</c:v>
                </c:pt>
                <c:pt idx="1210">
                  <c:v>35559</c:v>
                </c:pt>
                <c:pt idx="1211">
                  <c:v>35560</c:v>
                </c:pt>
                <c:pt idx="1212">
                  <c:v>35561</c:v>
                </c:pt>
                <c:pt idx="1213">
                  <c:v>35562</c:v>
                </c:pt>
                <c:pt idx="1214">
                  <c:v>35563</c:v>
                </c:pt>
                <c:pt idx="1215">
                  <c:v>35564</c:v>
                </c:pt>
                <c:pt idx="1216">
                  <c:v>35565</c:v>
                </c:pt>
                <c:pt idx="1217">
                  <c:v>35566</c:v>
                </c:pt>
                <c:pt idx="1218">
                  <c:v>35567</c:v>
                </c:pt>
                <c:pt idx="1219">
                  <c:v>35568</c:v>
                </c:pt>
                <c:pt idx="1220">
                  <c:v>35569</c:v>
                </c:pt>
                <c:pt idx="1221">
                  <c:v>35570</c:v>
                </c:pt>
                <c:pt idx="1222">
                  <c:v>35571</c:v>
                </c:pt>
                <c:pt idx="1223">
                  <c:v>35572</c:v>
                </c:pt>
                <c:pt idx="1224">
                  <c:v>35573</c:v>
                </c:pt>
                <c:pt idx="1225">
                  <c:v>35574</c:v>
                </c:pt>
                <c:pt idx="1226">
                  <c:v>35575</c:v>
                </c:pt>
                <c:pt idx="1227">
                  <c:v>35576</c:v>
                </c:pt>
                <c:pt idx="1228">
                  <c:v>35577</c:v>
                </c:pt>
                <c:pt idx="1229">
                  <c:v>35578</c:v>
                </c:pt>
                <c:pt idx="1230">
                  <c:v>35579</c:v>
                </c:pt>
                <c:pt idx="1231">
                  <c:v>35580</c:v>
                </c:pt>
                <c:pt idx="1232">
                  <c:v>35581</c:v>
                </c:pt>
                <c:pt idx="1233">
                  <c:v>35582</c:v>
                </c:pt>
                <c:pt idx="1234">
                  <c:v>35583</c:v>
                </c:pt>
                <c:pt idx="1235">
                  <c:v>35584</c:v>
                </c:pt>
                <c:pt idx="1236">
                  <c:v>35585</c:v>
                </c:pt>
                <c:pt idx="1237">
                  <c:v>35586</c:v>
                </c:pt>
                <c:pt idx="1238">
                  <c:v>35587</c:v>
                </c:pt>
                <c:pt idx="1239">
                  <c:v>35588</c:v>
                </c:pt>
                <c:pt idx="1240">
                  <c:v>35589</c:v>
                </c:pt>
                <c:pt idx="1241">
                  <c:v>35590</c:v>
                </c:pt>
                <c:pt idx="1242">
                  <c:v>35591</c:v>
                </c:pt>
                <c:pt idx="1243">
                  <c:v>35592</c:v>
                </c:pt>
                <c:pt idx="1244">
                  <c:v>35593</c:v>
                </c:pt>
                <c:pt idx="1245">
                  <c:v>35594</c:v>
                </c:pt>
                <c:pt idx="1246">
                  <c:v>35595</c:v>
                </c:pt>
                <c:pt idx="1247">
                  <c:v>35596</c:v>
                </c:pt>
                <c:pt idx="1248">
                  <c:v>35597</c:v>
                </c:pt>
                <c:pt idx="1249">
                  <c:v>35598</c:v>
                </c:pt>
                <c:pt idx="1250">
                  <c:v>35599</c:v>
                </c:pt>
                <c:pt idx="1251">
                  <c:v>35600</c:v>
                </c:pt>
                <c:pt idx="1252">
                  <c:v>35601</c:v>
                </c:pt>
                <c:pt idx="1253">
                  <c:v>35602</c:v>
                </c:pt>
                <c:pt idx="1254">
                  <c:v>35603</c:v>
                </c:pt>
                <c:pt idx="1255">
                  <c:v>35604</c:v>
                </c:pt>
                <c:pt idx="1256">
                  <c:v>35605</c:v>
                </c:pt>
                <c:pt idx="1257">
                  <c:v>35606</c:v>
                </c:pt>
                <c:pt idx="1258">
                  <c:v>35607</c:v>
                </c:pt>
                <c:pt idx="1259">
                  <c:v>35608</c:v>
                </c:pt>
                <c:pt idx="1260">
                  <c:v>35609</c:v>
                </c:pt>
                <c:pt idx="1261">
                  <c:v>35610</c:v>
                </c:pt>
                <c:pt idx="1262">
                  <c:v>35611</c:v>
                </c:pt>
                <c:pt idx="1263">
                  <c:v>35612</c:v>
                </c:pt>
                <c:pt idx="1264">
                  <c:v>35613</c:v>
                </c:pt>
                <c:pt idx="1265">
                  <c:v>35614</c:v>
                </c:pt>
                <c:pt idx="1266">
                  <c:v>35615</c:v>
                </c:pt>
                <c:pt idx="1267">
                  <c:v>35616</c:v>
                </c:pt>
                <c:pt idx="1268">
                  <c:v>35617</c:v>
                </c:pt>
                <c:pt idx="1269">
                  <c:v>35618</c:v>
                </c:pt>
                <c:pt idx="1270">
                  <c:v>35619</c:v>
                </c:pt>
                <c:pt idx="1271">
                  <c:v>35620</c:v>
                </c:pt>
                <c:pt idx="1272">
                  <c:v>35621</c:v>
                </c:pt>
                <c:pt idx="1273">
                  <c:v>35622</c:v>
                </c:pt>
                <c:pt idx="1274">
                  <c:v>35623</c:v>
                </c:pt>
                <c:pt idx="1275">
                  <c:v>35624</c:v>
                </c:pt>
                <c:pt idx="1276">
                  <c:v>35625</c:v>
                </c:pt>
                <c:pt idx="1277">
                  <c:v>35626</c:v>
                </c:pt>
                <c:pt idx="1278">
                  <c:v>35627</c:v>
                </c:pt>
                <c:pt idx="1279">
                  <c:v>35628</c:v>
                </c:pt>
                <c:pt idx="1280">
                  <c:v>35629</c:v>
                </c:pt>
                <c:pt idx="1281">
                  <c:v>35630</c:v>
                </c:pt>
                <c:pt idx="1282">
                  <c:v>35631</c:v>
                </c:pt>
                <c:pt idx="1283">
                  <c:v>35632</c:v>
                </c:pt>
                <c:pt idx="1284">
                  <c:v>35633</c:v>
                </c:pt>
                <c:pt idx="1285">
                  <c:v>35634</c:v>
                </c:pt>
                <c:pt idx="1286">
                  <c:v>35635</c:v>
                </c:pt>
                <c:pt idx="1287">
                  <c:v>35636</c:v>
                </c:pt>
                <c:pt idx="1288">
                  <c:v>35637</c:v>
                </c:pt>
                <c:pt idx="1289">
                  <c:v>35638</c:v>
                </c:pt>
                <c:pt idx="1290">
                  <c:v>35639</c:v>
                </c:pt>
                <c:pt idx="1291">
                  <c:v>35640</c:v>
                </c:pt>
                <c:pt idx="1292">
                  <c:v>35641</c:v>
                </c:pt>
                <c:pt idx="1293">
                  <c:v>35642</c:v>
                </c:pt>
                <c:pt idx="1294">
                  <c:v>35643</c:v>
                </c:pt>
                <c:pt idx="1295">
                  <c:v>35644</c:v>
                </c:pt>
                <c:pt idx="1296">
                  <c:v>35645</c:v>
                </c:pt>
                <c:pt idx="1297">
                  <c:v>35646</c:v>
                </c:pt>
                <c:pt idx="1298">
                  <c:v>35647</c:v>
                </c:pt>
                <c:pt idx="1299">
                  <c:v>35648</c:v>
                </c:pt>
                <c:pt idx="1300">
                  <c:v>35649</c:v>
                </c:pt>
                <c:pt idx="1301">
                  <c:v>35650</c:v>
                </c:pt>
                <c:pt idx="1302">
                  <c:v>35651</c:v>
                </c:pt>
                <c:pt idx="1303">
                  <c:v>35652</c:v>
                </c:pt>
                <c:pt idx="1304">
                  <c:v>35653</c:v>
                </c:pt>
                <c:pt idx="1305">
                  <c:v>35654</c:v>
                </c:pt>
                <c:pt idx="1306">
                  <c:v>35655</c:v>
                </c:pt>
                <c:pt idx="1307">
                  <c:v>35656</c:v>
                </c:pt>
                <c:pt idx="1308">
                  <c:v>35657</c:v>
                </c:pt>
                <c:pt idx="1309">
                  <c:v>35658</c:v>
                </c:pt>
                <c:pt idx="1310">
                  <c:v>35659</c:v>
                </c:pt>
                <c:pt idx="1311">
                  <c:v>35660</c:v>
                </c:pt>
                <c:pt idx="1312">
                  <c:v>35661</c:v>
                </c:pt>
                <c:pt idx="1313">
                  <c:v>35662</c:v>
                </c:pt>
                <c:pt idx="1314">
                  <c:v>35663</c:v>
                </c:pt>
                <c:pt idx="1315">
                  <c:v>35664</c:v>
                </c:pt>
                <c:pt idx="1316">
                  <c:v>35665</c:v>
                </c:pt>
                <c:pt idx="1317">
                  <c:v>35666</c:v>
                </c:pt>
                <c:pt idx="1318">
                  <c:v>35667</c:v>
                </c:pt>
                <c:pt idx="1319">
                  <c:v>35668</c:v>
                </c:pt>
                <c:pt idx="1320">
                  <c:v>35669</c:v>
                </c:pt>
                <c:pt idx="1321">
                  <c:v>35670</c:v>
                </c:pt>
                <c:pt idx="1322">
                  <c:v>35671</c:v>
                </c:pt>
                <c:pt idx="1323">
                  <c:v>35672</c:v>
                </c:pt>
                <c:pt idx="1324">
                  <c:v>35673</c:v>
                </c:pt>
                <c:pt idx="1325">
                  <c:v>35674</c:v>
                </c:pt>
                <c:pt idx="1326">
                  <c:v>35675</c:v>
                </c:pt>
                <c:pt idx="1327">
                  <c:v>35676</c:v>
                </c:pt>
                <c:pt idx="1328">
                  <c:v>35677</c:v>
                </c:pt>
                <c:pt idx="1329">
                  <c:v>35678</c:v>
                </c:pt>
                <c:pt idx="1330">
                  <c:v>35679</c:v>
                </c:pt>
                <c:pt idx="1331">
                  <c:v>35680</c:v>
                </c:pt>
                <c:pt idx="1332">
                  <c:v>35681</c:v>
                </c:pt>
                <c:pt idx="1333">
                  <c:v>35682</c:v>
                </c:pt>
                <c:pt idx="1334">
                  <c:v>35683</c:v>
                </c:pt>
                <c:pt idx="1335">
                  <c:v>35684</c:v>
                </c:pt>
                <c:pt idx="1336">
                  <c:v>35685</c:v>
                </c:pt>
                <c:pt idx="1337">
                  <c:v>35686</c:v>
                </c:pt>
                <c:pt idx="1338">
                  <c:v>35687</c:v>
                </c:pt>
                <c:pt idx="1339">
                  <c:v>35688</c:v>
                </c:pt>
                <c:pt idx="1340">
                  <c:v>35689</c:v>
                </c:pt>
                <c:pt idx="1341">
                  <c:v>35690</c:v>
                </c:pt>
                <c:pt idx="1342">
                  <c:v>35691</c:v>
                </c:pt>
                <c:pt idx="1343">
                  <c:v>35692</c:v>
                </c:pt>
                <c:pt idx="1344">
                  <c:v>35693</c:v>
                </c:pt>
                <c:pt idx="1345">
                  <c:v>35694</c:v>
                </c:pt>
                <c:pt idx="1346">
                  <c:v>35695</c:v>
                </c:pt>
                <c:pt idx="1347">
                  <c:v>35696</c:v>
                </c:pt>
                <c:pt idx="1348">
                  <c:v>35697</c:v>
                </c:pt>
                <c:pt idx="1349">
                  <c:v>35698</c:v>
                </c:pt>
                <c:pt idx="1350">
                  <c:v>35699</c:v>
                </c:pt>
                <c:pt idx="1351">
                  <c:v>35700</c:v>
                </c:pt>
                <c:pt idx="1352">
                  <c:v>35701</c:v>
                </c:pt>
                <c:pt idx="1353">
                  <c:v>35702</c:v>
                </c:pt>
                <c:pt idx="1354">
                  <c:v>35703</c:v>
                </c:pt>
                <c:pt idx="1355">
                  <c:v>35704</c:v>
                </c:pt>
                <c:pt idx="1356">
                  <c:v>35705</c:v>
                </c:pt>
                <c:pt idx="1357">
                  <c:v>35706</c:v>
                </c:pt>
                <c:pt idx="1358">
                  <c:v>35707</c:v>
                </c:pt>
                <c:pt idx="1359">
                  <c:v>35708</c:v>
                </c:pt>
                <c:pt idx="1360">
                  <c:v>35709</c:v>
                </c:pt>
                <c:pt idx="1361">
                  <c:v>35710</c:v>
                </c:pt>
                <c:pt idx="1362">
                  <c:v>35711</c:v>
                </c:pt>
                <c:pt idx="1363">
                  <c:v>35712</c:v>
                </c:pt>
                <c:pt idx="1364">
                  <c:v>35713</c:v>
                </c:pt>
                <c:pt idx="1365">
                  <c:v>35714</c:v>
                </c:pt>
                <c:pt idx="1366">
                  <c:v>35715</c:v>
                </c:pt>
                <c:pt idx="1367">
                  <c:v>35716</c:v>
                </c:pt>
                <c:pt idx="1368">
                  <c:v>35717</c:v>
                </c:pt>
                <c:pt idx="1369">
                  <c:v>35718</c:v>
                </c:pt>
                <c:pt idx="1370">
                  <c:v>35719</c:v>
                </c:pt>
                <c:pt idx="1371">
                  <c:v>35720</c:v>
                </c:pt>
                <c:pt idx="1372">
                  <c:v>35721</c:v>
                </c:pt>
                <c:pt idx="1373">
                  <c:v>35722</c:v>
                </c:pt>
                <c:pt idx="1374">
                  <c:v>35723</c:v>
                </c:pt>
                <c:pt idx="1375">
                  <c:v>35724</c:v>
                </c:pt>
                <c:pt idx="1376">
                  <c:v>35725</c:v>
                </c:pt>
                <c:pt idx="1377">
                  <c:v>35726</c:v>
                </c:pt>
                <c:pt idx="1378">
                  <c:v>35727</c:v>
                </c:pt>
                <c:pt idx="1379">
                  <c:v>35728</c:v>
                </c:pt>
                <c:pt idx="1380">
                  <c:v>35729</c:v>
                </c:pt>
                <c:pt idx="1381">
                  <c:v>35730</c:v>
                </c:pt>
                <c:pt idx="1382">
                  <c:v>35731</c:v>
                </c:pt>
                <c:pt idx="1383">
                  <c:v>35732</c:v>
                </c:pt>
                <c:pt idx="1384">
                  <c:v>35733</c:v>
                </c:pt>
                <c:pt idx="1385">
                  <c:v>35734</c:v>
                </c:pt>
                <c:pt idx="1386">
                  <c:v>35735</c:v>
                </c:pt>
                <c:pt idx="1387">
                  <c:v>35736</c:v>
                </c:pt>
                <c:pt idx="1388">
                  <c:v>35737</c:v>
                </c:pt>
                <c:pt idx="1389">
                  <c:v>35738</c:v>
                </c:pt>
                <c:pt idx="1390">
                  <c:v>35739</c:v>
                </c:pt>
                <c:pt idx="1391">
                  <c:v>35740</c:v>
                </c:pt>
                <c:pt idx="1392">
                  <c:v>35741</c:v>
                </c:pt>
                <c:pt idx="1393">
                  <c:v>35742</c:v>
                </c:pt>
                <c:pt idx="1394">
                  <c:v>35743</c:v>
                </c:pt>
                <c:pt idx="1395">
                  <c:v>35744</c:v>
                </c:pt>
                <c:pt idx="1396">
                  <c:v>35745</c:v>
                </c:pt>
                <c:pt idx="1397">
                  <c:v>35746</c:v>
                </c:pt>
                <c:pt idx="1398">
                  <c:v>35747</c:v>
                </c:pt>
                <c:pt idx="1399">
                  <c:v>35748</c:v>
                </c:pt>
                <c:pt idx="1400">
                  <c:v>35749</c:v>
                </c:pt>
                <c:pt idx="1401">
                  <c:v>35750</c:v>
                </c:pt>
                <c:pt idx="1402">
                  <c:v>35751</c:v>
                </c:pt>
                <c:pt idx="1403">
                  <c:v>35752</c:v>
                </c:pt>
                <c:pt idx="1404">
                  <c:v>35753</c:v>
                </c:pt>
                <c:pt idx="1405">
                  <c:v>35754</c:v>
                </c:pt>
                <c:pt idx="1406">
                  <c:v>35755</c:v>
                </c:pt>
                <c:pt idx="1407">
                  <c:v>35756</c:v>
                </c:pt>
                <c:pt idx="1408">
                  <c:v>35757</c:v>
                </c:pt>
                <c:pt idx="1409">
                  <c:v>35758</c:v>
                </c:pt>
                <c:pt idx="1410">
                  <c:v>35759</c:v>
                </c:pt>
                <c:pt idx="1411">
                  <c:v>35760</c:v>
                </c:pt>
                <c:pt idx="1412">
                  <c:v>35761</c:v>
                </c:pt>
                <c:pt idx="1413">
                  <c:v>35762</c:v>
                </c:pt>
                <c:pt idx="1414">
                  <c:v>35763</c:v>
                </c:pt>
                <c:pt idx="1415">
                  <c:v>35764</c:v>
                </c:pt>
                <c:pt idx="1416">
                  <c:v>35765</c:v>
                </c:pt>
                <c:pt idx="1417">
                  <c:v>35766</c:v>
                </c:pt>
                <c:pt idx="1418">
                  <c:v>35767</c:v>
                </c:pt>
                <c:pt idx="1419">
                  <c:v>35768</c:v>
                </c:pt>
                <c:pt idx="1420">
                  <c:v>35769</c:v>
                </c:pt>
                <c:pt idx="1421">
                  <c:v>35770</c:v>
                </c:pt>
                <c:pt idx="1422">
                  <c:v>35771</c:v>
                </c:pt>
                <c:pt idx="1423">
                  <c:v>35772</c:v>
                </c:pt>
                <c:pt idx="1424">
                  <c:v>35773</c:v>
                </c:pt>
                <c:pt idx="1425">
                  <c:v>35774</c:v>
                </c:pt>
                <c:pt idx="1426">
                  <c:v>35775</c:v>
                </c:pt>
                <c:pt idx="1427">
                  <c:v>35776</c:v>
                </c:pt>
                <c:pt idx="1428">
                  <c:v>35777</c:v>
                </c:pt>
                <c:pt idx="1429">
                  <c:v>35778</c:v>
                </c:pt>
                <c:pt idx="1430">
                  <c:v>35779</c:v>
                </c:pt>
                <c:pt idx="1431">
                  <c:v>35780</c:v>
                </c:pt>
                <c:pt idx="1432">
                  <c:v>35781</c:v>
                </c:pt>
                <c:pt idx="1433">
                  <c:v>35782</c:v>
                </c:pt>
                <c:pt idx="1434">
                  <c:v>35783</c:v>
                </c:pt>
                <c:pt idx="1435">
                  <c:v>35784</c:v>
                </c:pt>
                <c:pt idx="1436">
                  <c:v>35785</c:v>
                </c:pt>
                <c:pt idx="1437">
                  <c:v>35786</c:v>
                </c:pt>
                <c:pt idx="1438">
                  <c:v>35787</c:v>
                </c:pt>
                <c:pt idx="1439">
                  <c:v>35788</c:v>
                </c:pt>
                <c:pt idx="1440">
                  <c:v>35789</c:v>
                </c:pt>
                <c:pt idx="1441">
                  <c:v>35790</c:v>
                </c:pt>
                <c:pt idx="1442">
                  <c:v>35791</c:v>
                </c:pt>
                <c:pt idx="1443">
                  <c:v>35792</c:v>
                </c:pt>
                <c:pt idx="1444">
                  <c:v>35793</c:v>
                </c:pt>
                <c:pt idx="1445">
                  <c:v>35794</c:v>
                </c:pt>
                <c:pt idx="1446">
                  <c:v>35795</c:v>
                </c:pt>
                <c:pt idx="1447">
                  <c:v>35796</c:v>
                </c:pt>
                <c:pt idx="1448">
                  <c:v>35797</c:v>
                </c:pt>
                <c:pt idx="1449">
                  <c:v>35798</c:v>
                </c:pt>
                <c:pt idx="1450">
                  <c:v>35799</c:v>
                </c:pt>
                <c:pt idx="1451">
                  <c:v>35800</c:v>
                </c:pt>
                <c:pt idx="1452">
                  <c:v>35801</c:v>
                </c:pt>
                <c:pt idx="1453">
                  <c:v>35802</c:v>
                </c:pt>
                <c:pt idx="1454">
                  <c:v>35803</c:v>
                </c:pt>
                <c:pt idx="1455">
                  <c:v>35804</c:v>
                </c:pt>
                <c:pt idx="1456">
                  <c:v>35805</c:v>
                </c:pt>
                <c:pt idx="1457">
                  <c:v>35806</c:v>
                </c:pt>
                <c:pt idx="1458">
                  <c:v>35807</c:v>
                </c:pt>
                <c:pt idx="1459">
                  <c:v>35808</c:v>
                </c:pt>
                <c:pt idx="1460">
                  <c:v>35809</c:v>
                </c:pt>
                <c:pt idx="1461">
                  <c:v>35810</c:v>
                </c:pt>
                <c:pt idx="1462">
                  <c:v>35811</c:v>
                </c:pt>
                <c:pt idx="1463">
                  <c:v>35812</c:v>
                </c:pt>
                <c:pt idx="1464">
                  <c:v>35813</c:v>
                </c:pt>
                <c:pt idx="1465">
                  <c:v>35814</c:v>
                </c:pt>
                <c:pt idx="1466">
                  <c:v>35815</c:v>
                </c:pt>
                <c:pt idx="1467">
                  <c:v>35816</c:v>
                </c:pt>
                <c:pt idx="1468">
                  <c:v>35817</c:v>
                </c:pt>
                <c:pt idx="1469">
                  <c:v>35818</c:v>
                </c:pt>
                <c:pt idx="1470">
                  <c:v>35819</c:v>
                </c:pt>
                <c:pt idx="1471">
                  <c:v>35820</c:v>
                </c:pt>
                <c:pt idx="1472">
                  <c:v>35821</c:v>
                </c:pt>
                <c:pt idx="1473">
                  <c:v>35822</c:v>
                </c:pt>
                <c:pt idx="1474">
                  <c:v>35823</c:v>
                </c:pt>
                <c:pt idx="1475">
                  <c:v>35824</c:v>
                </c:pt>
                <c:pt idx="1476">
                  <c:v>35825</c:v>
                </c:pt>
                <c:pt idx="1477">
                  <c:v>35826</c:v>
                </c:pt>
                <c:pt idx="1478">
                  <c:v>35827</c:v>
                </c:pt>
                <c:pt idx="1479">
                  <c:v>35828</c:v>
                </c:pt>
                <c:pt idx="1480">
                  <c:v>35829</c:v>
                </c:pt>
                <c:pt idx="1481">
                  <c:v>35830</c:v>
                </c:pt>
                <c:pt idx="1482">
                  <c:v>35831</c:v>
                </c:pt>
                <c:pt idx="1483">
                  <c:v>35832</c:v>
                </c:pt>
                <c:pt idx="1484">
                  <c:v>35833</c:v>
                </c:pt>
                <c:pt idx="1485">
                  <c:v>35834</c:v>
                </c:pt>
                <c:pt idx="1486">
                  <c:v>35835</c:v>
                </c:pt>
                <c:pt idx="1487">
                  <c:v>35836</c:v>
                </c:pt>
                <c:pt idx="1488">
                  <c:v>35837</c:v>
                </c:pt>
                <c:pt idx="1489">
                  <c:v>35838</c:v>
                </c:pt>
                <c:pt idx="1490">
                  <c:v>35839</c:v>
                </c:pt>
                <c:pt idx="1491">
                  <c:v>35840</c:v>
                </c:pt>
                <c:pt idx="1492">
                  <c:v>35841</c:v>
                </c:pt>
                <c:pt idx="1493">
                  <c:v>35842</c:v>
                </c:pt>
                <c:pt idx="1494">
                  <c:v>35843</c:v>
                </c:pt>
                <c:pt idx="1495">
                  <c:v>35844</c:v>
                </c:pt>
                <c:pt idx="1496">
                  <c:v>35845</c:v>
                </c:pt>
                <c:pt idx="1497">
                  <c:v>35846</c:v>
                </c:pt>
                <c:pt idx="1498">
                  <c:v>35847</c:v>
                </c:pt>
                <c:pt idx="1499">
                  <c:v>35848</c:v>
                </c:pt>
                <c:pt idx="1500">
                  <c:v>35849</c:v>
                </c:pt>
                <c:pt idx="1501">
                  <c:v>35850</c:v>
                </c:pt>
                <c:pt idx="1502">
                  <c:v>35851</c:v>
                </c:pt>
                <c:pt idx="1503">
                  <c:v>35852</c:v>
                </c:pt>
                <c:pt idx="1504">
                  <c:v>35853</c:v>
                </c:pt>
                <c:pt idx="1505">
                  <c:v>35854</c:v>
                </c:pt>
                <c:pt idx="1506">
                  <c:v>35855</c:v>
                </c:pt>
                <c:pt idx="1507">
                  <c:v>35856</c:v>
                </c:pt>
                <c:pt idx="1508">
                  <c:v>35857</c:v>
                </c:pt>
                <c:pt idx="1509">
                  <c:v>35858</c:v>
                </c:pt>
                <c:pt idx="1510">
                  <c:v>35859</c:v>
                </c:pt>
                <c:pt idx="1511">
                  <c:v>35860</c:v>
                </c:pt>
                <c:pt idx="1512">
                  <c:v>35861</c:v>
                </c:pt>
                <c:pt idx="1513">
                  <c:v>35862</c:v>
                </c:pt>
                <c:pt idx="1514">
                  <c:v>35863</c:v>
                </c:pt>
                <c:pt idx="1515">
                  <c:v>35864</c:v>
                </c:pt>
                <c:pt idx="1516">
                  <c:v>35865</c:v>
                </c:pt>
                <c:pt idx="1517">
                  <c:v>35866</c:v>
                </c:pt>
                <c:pt idx="1518">
                  <c:v>35867</c:v>
                </c:pt>
                <c:pt idx="1519">
                  <c:v>35868</c:v>
                </c:pt>
                <c:pt idx="1520">
                  <c:v>35869</c:v>
                </c:pt>
                <c:pt idx="1521">
                  <c:v>35870</c:v>
                </c:pt>
                <c:pt idx="1522">
                  <c:v>35871</c:v>
                </c:pt>
                <c:pt idx="1523">
                  <c:v>35872</c:v>
                </c:pt>
                <c:pt idx="1524">
                  <c:v>35873</c:v>
                </c:pt>
                <c:pt idx="1525">
                  <c:v>35874</c:v>
                </c:pt>
                <c:pt idx="1526">
                  <c:v>35875</c:v>
                </c:pt>
                <c:pt idx="1527">
                  <c:v>35876</c:v>
                </c:pt>
                <c:pt idx="1528">
                  <c:v>35877</c:v>
                </c:pt>
                <c:pt idx="1529">
                  <c:v>35878</c:v>
                </c:pt>
                <c:pt idx="1530">
                  <c:v>35879</c:v>
                </c:pt>
                <c:pt idx="1531">
                  <c:v>35880</c:v>
                </c:pt>
                <c:pt idx="1532">
                  <c:v>35881</c:v>
                </c:pt>
                <c:pt idx="1533">
                  <c:v>35882</c:v>
                </c:pt>
                <c:pt idx="1534">
                  <c:v>35883</c:v>
                </c:pt>
                <c:pt idx="1535">
                  <c:v>35884</c:v>
                </c:pt>
                <c:pt idx="1536">
                  <c:v>35885</c:v>
                </c:pt>
                <c:pt idx="1537">
                  <c:v>35886</c:v>
                </c:pt>
                <c:pt idx="1538">
                  <c:v>35887</c:v>
                </c:pt>
                <c:pt idx="1539">
                  <c:v>35888</c:v>
                </c:pt>
                <c:pt idx="1540">
                  <c:v>35889</c:v>
                </c:pt>
                <c:pt idx="1541">
                  <c:v>35890</c:v>
                </c:pt>
                <c:pt idx="1542">
                  <c:v>35891</c:v>
                </c:pt>
                <c:pt idx="1543">
                  <c:v>35892</c:v>
                </c:pt>
                <c:pt idx="1544">
                  <c:v>35893</c:v>
                </c:pt>
                <c:pt idx="1545">
                  <c:v>35894</c:v>
                </c:pt>
                <c:pt idx="1546">
                  <c:v>35895</c:v>
                </c:pt>
                <c:pt idx="1547">
                  <c:v>35896</c:v>
                </c:pt>
                <c:pt idx="1548">
                  <c:v>35897</c:v>
                </c:pt>
                <c:pt idx="1549">
                  <c:v>35898</c:v>
                </c:pt>
                <c:pt idx="1550">
                  <c:v>35899</c:v>
                </c:pt>
                <c:pt idx="1551">
                  <c:v>35900</c:v>
                </c:pt>
                <c:pt idx="1552">
                  <c:v>35901</c:v>
                </c:pt>
                <c:pt idx="1553">
                  <c:v>35902</c:v>
                </c:pt>
                <c:pt idx="1554">
                  <c:v>35903</c:v>
                </c:pt>
                <c:pt idx="1555">
                  <c:v>35904</c:v>
                </c:pt>
                <c:pt idx="1556">
                  <c:v>35905</c:v>
                </c:pt>
                <c:pt idx="1557">
                  <c:v>35906</c:v>
                </c:pt>
                <c:pt idx="1558">
                  <c:v>35907</c:v>
                </c:pt>
                <c:pt idx="1559">
                  <c:v>35908</c:v>
                </c:pt>
                <c:pt idx="1560">
                  <c:v>35909</c:v>
                </c:pt>
                <c:pt idx="1561">
                  <c:v>35910</c:v>
                </c:pt>
                <c:pt idx="1562">
                  <c:v>35911</c:v>
                </c:pt>
                <c:pt idx="1563">
                  <c:v>35912</c:v>
                </c:pt>
                <c:pt idx="1564">
                  <c:v>35913</c:v>
                </c:pt>
                <c:pt idx="1565">
                  <c:v>35914</c:v>
                </c:pt>
                <c:pt idx="1566">
                  <c:v>35915</c:v>
                </c:pt>
                <c:pt idx="1567">
                  <c:v>35916</c:v>
                </c:pt>
                <c:pt idx="1568">
                  <c:v>35917</c:v>
                </c:pt>
                <c:pt idx="1569">
                  <c:v>35918</c:v>
                </c:pt>
                <c:pt idx="1570">
                  <c:v>35919</c:v>
                </c:pt>
                <c:pt idx="1571">
                  <c:v>35920</c:v>
                </c:pt>
                <c:pt idx="1572">
                  <c:v>35921</c:v>
                </c:pt>
                <c:pt idx="1573">
                  <c:v>35922</c:v>
                </c:pt>
                <c:pt idx="1574">
                  <c:v>35923</c:v>
                </c:pt>
                <c:pt idx="1575">
                  <c:v>35924</c:v>
                </c:pt>
                <c:pt idx="1576">
                  <c:v>35925</c:v>
                </c:pt>
                <c:pt idx="1577">
                  <c:v>35926</c:v>
                </c:pt>
                <c:pt idx="1578">
                  <c:v>35927</c:v>
                </c:pt>
                <c:pt idx="1579">
                  <c:v>35928</c:v>
                </c:pt>
                <c:pt idx="1580">
                  <c:v>35929</c:v>
                </c:pt>
                <c:pt idx="1581">
                  <c:v>35930</c:v>
                </c:pt>
                <c:pt idx="1582">
                  <c:v>35931</c:v>
                </c:pt>
                <c:pt idx="1583">
                  <c:v>35932</c:v>
                </c:pt>
                <c:pt idx="1584">
                  <c:v>35933</c:v>
                </c:pt>
                <c:pt idx="1585">
                  <c:v>35934</c:v>
                </c:pt>
                <c:pt idx="1586">
                  <c:v>35935</c:v>
                </c:pt>
                <c:pt idx="1587">
                  <c:v>35936</c:v>
                </c:pt>
                <c:pt idx="1588">
                  <c:v>35937</c:v>
                </c:pt>
                <c:pt idx="1589">
                  <c:v>35938</c:v>
                </c:pt>
                <c:pt idx="1590">
                  <c:v>35939</c:v>
                </c:pt>
                <c:pt idx="1591">
                  <c:v>35940</c:v>
                </c:pt>
                <c:pt idx="1592">
                  <c:v>35941</c:v>
                </c:pt>
                <c:pt idx="1593">
                  <c:v>35942</c:v>
                </c:pt>
                <c:pt idx="1594">
                  <c:v>35943</c:v>
                </c:pt>
                <c:pt idx="1595">
                  <c:v>35944</c:v>
                </c:pt>
                <c:pt idx="1596">
                  <c:v>35945</c:v>
                </c:pt>
                <c:pt idx="1597">
                  <c:v>35946</c:v>
                </c:pt>
                <c:pt idx="1598">
                  <c:v>35947</c:v>
                </c:pt>
                <c:pt idx="1599">
                  <c:v>35948</c:v>
                </c:pt>
                <c:pt idx="1600">
                  <c:v>35949</c:v>
                </c:pt>
                <c:pt idx="1601">
                  <c:v>35950</c:v>
                </c:pt>
                <c:pt idx="1602">
                  <c:v>35951</c:v>
                </c:pt>
                <c:pt idx="1603">
                  <c:v>35952</c:v>
                </c:pt>
                <c:pt idx="1604">
                  <c:v>35953</c:v>
                </c:pt>
                <c:pt idx="1605">
                  <c:v>35954</c:v>
                </c:pt>
                <c:pt idx="1606">
                  <c:v>35955</c:v>
                </c:pt>
                <c:pt idx="1607">
                  <c:v>35956</c:v>
                </c:pt>
                <c:pt idx="1608">
                  <c:v>35957</c:v>
                </c:pt>
                <c:pt idx="1609">
                  <c:v>35958</c:v>
                </c:pt>
                <c:pt idx="1610">
                  <c:v>35959</c:v>
                </c:pt>
                <c:pt idx="1611">
                  <c:v>35960</c:v>
                </c:pt>
                <c:pt idx="1612">
                  <c:v>35961</c:v>
                </c:pt>
                <c:pt idx="1613">
                  <c:v>35962</c:v>
                </c:pt>
                <c:pt idx="1614">
                  <c:v>35963</c:v>
                </c:pt>
                <c:pt idx="1615">
                  <c:v>35964</c:v>
                </c:pt>
                <c:pt idx="1616">
                  <c:v>35965</c:v>
                </c:pt>
                <c:pt idx="1617">
                  <c:v>35966</c:v>
                </c:pt>
                <c:pt idx="1618">
                  <c:v>35967</c:v>
                </c:pt>
                <c:pt idx="1619">
                  <c:v>35968</c:v>
                </c:pt>
                <c:pt idx="1620">
                  <c:v>35969</c:v>
                </c:pt>
                <c:pt idx="1621">
                  <c:v>35970</c:v>
                </c:pt>
                <c:pt idx="1622">
                  <c:v>35971</c:v>
                </c:pt>
                <c:pt idx="1623">
                  <c:v>35972</c:v>
                </c:pt>
                <c:pt idx="1624">
                  <c:v>35973</c:v>
                </c:pt>
                <c:pt idx="1625">
                  <c:v>35974</c:v>
                </c:pt>
                <c:pt idx="1626">
                  <c:v>35975</c:v>
                </c:pt>
                <c:pt idx="1627">
                  <c:v>35976</c:v>
                </c:pt>
                <c:pt idx="1628">
                  <c:v>35977</c:v>
                </c:pt>
                <c:pt idx="1629">
                  <c:v>35978</c:v>
                </c:pt>
                <c:pt idx="1630">
                  <c:v>35979</c:v>
                </c:pt>
                <c:pt idx="1631">
                  <c:v>35980</c:v>
                </c:pt>
                <c:pt idx="1632">
                  <c:v>35981</c:v>
                </c:pt>
                <c:pt idx="1633">
                  <c:v>35982</c:v>
                </c:pt>
                <c:pt idx="1634">
                  <c:v>35983</c:v>
                </c:pt>
                <c:pt idx="1635">
                  <c:v>35984</c:v>
                </c:pt>
                <c:pt idx="1636">
                  <c:v>35985</c:v>
                </c:pt>
                <c:pt idx="1637">
                  <c:v>35986</c:v>
                </c:pt>
                <c:pt idx="1638">
                  <c:v>35987</c:v>
                </c:pt>
                <c:pt idx="1639">
                  <c:v>35988</c:v>
                </c:pt>
                <c:pt idx="1640">
                  <c:v>35989</c:v>
                </c:pt>
                <c:pt idx="1641">
                  <c:v>35990</c:v>
                </c:pt>
                <c:pt idx="1642">
                  <c:v>35991</c:v>
                </c:pt>
                <c:pt idx="1643">
                  <c:v>35992</c:v>
                </c:pt>
                <c:pt idx="1644">
                  <c:v>35993</c:v>
                </c:pt>
                <c:pt idx="1645">
                  <c:v>35994</c:v>
                </c:pt>
                <c:pt idx="1646">
                  <c:v>35995</c:v>
                </c:pt>
                <c:pt idx="1647">
                  <c:v>35996</c:v>
                </c:pt>
                <c:pt idx="1648">
                  <c:v>35997</c:v>
                </c:pt>
                <c:pt idx="1649">
                  <c:v>35998</c:v>
                </c:pt>
                <c:pt idx="1650">
                  <c:v>35999</c:v>
                </c:pt>
                <c:pt idx="1651">
                  <c:v>36000</c:v>
                </c:pt>
                <c:pt idx="1652">
                  <c:v>36001</c:v>
                </c:pt>
                <c:pt idx="1653">
                  <c:v>36002</c:v>
                </c:pt>
                <c:pt idx="1654">
                  <c:v>36003</c:v>
                </c:pt>
                <c:pt idx="1655">
                  <c:v>36004</c:v>
                </c:pt>
                <c:pt idx="1656">
                  <c:v>36005</c:v>
                </c:pt>
                <c:pt idx="1657">
                  <c:v>36006</c:v>
                </c:pt>
                <c:pt idx="1658">
                  <c:v>36007</c:v>
                </c:pt>
                <c:pt idx="1659">
                  <c:v>36008</c:v>
                </c:pt>
                <c:pt idx="1660">
                  <c:v>36009</c:v>
                </c:pt>
                <c:pt idx="1661">
                  <c:v>36010</c:v>
                </c:pt>
                <c:pt idx="1662">
                  <c:v>36011</c:v>
                </c:pt>
                <c:pt idx="1663">
                  <c:v>36012</c:v>
                </c:pt>
                <c:pt idx="1664">
                  <c:v>36013</c:v>
                </c:pt>
                <c:pt idx="1665">
                  <c:v>36014</c:v>
                </c:pt>
                <c:pt idx="1666">
                  <c:v>36015</c:v>
                </c:pt>
                <c:pt idx="1667">
                  <c:v>36016</c:v>
                </c:pt>
                <c:pt idx="1668">
                  <c:v>36017</c:v>
                </c:pt>
                <c:pt idx="1669">
                  <c:v>36018</c:v>
                </c:pt>
                <c:pt idx="1670">
                  <c:v>36019</c:v>
                </c:pt>
                <c:pt idx="1671">
                  <c:v>36020</c:v>
                </c:pt>
                <c:pt idx="1672">
                  <c:v>36021</c:v>
                </c:pt>
                <c:pt idx="1673">
                  <c:v>36022</c:v>
                </c:pt>
                <c:pt idx="1674">
                  <c:v>36023</c:v>
                </c:pt>
                <c:pt idx="1675">
                  <c:v>36024</c:v>
                </c:pt>
                <c:pt idx="1676">
                  <c:v>36025</c:v>
                </c:pt>
                <c:pt idx="1677">
                  <c:v>36026</c:v>
                </c:pt>
                <c:pt idx="1678">
                  <c:v>36027</c:v>
                </c:pt>
                <c:pt idx="1679">
                  <c:v>36028</c:v>
                </c:pt>
                <c:pt idx="1680">
                  <c:v>36029</c:v>
                </c:pt>
                <c:pt idx="1681">
                  <c:v>36030</c:v>
                </c:pt>
                <c:pt idx="1682">
                  <c:v>36031</c:v>
                </c:pt>
                <c:pt idx="1683">
                  <c:v>36032</c:v>
                </c:pt>
                <c:pt idx="1684">
                  <c:v>36033</c:v>
                </c:pt>
                <c:pt idx="1685">
                  <c:v>36034</c:v>
                </c:pt>
                <c:pt idx="1686">
                  <c:v>36035</c:v>
                </c:pt>
                <c:pt idx="1687">
                  <c:v>36036</c:v>
                </c:pt>
                <c:pt idx="1688">
                  <c:v>36037</c:v>
                </c:pt>
                <c:pt idx="1689">
                  <c:v>36038</c:v>
                </c:pt>
                <c:pt idx="1690">
                  <c:v>36039</c:v>
                </c:pt>
                <c:pt idx="1691">
                  <c:v>36040</c:v>
                </c:pt>
                <c:pt idx="1692">
                  <c:v>36041</c:v>
                </c:pt>
                <c:pt idx="1693">
                  <c:v>36042</c:v>
                </c:pt>
                <c:pt idx="1694">
                  <c:v>36043</c:v>
                </c:pt>
                <c:pt idx="1695">
                  <c:v>36044</c:v>
                </c:pt>
                <c:pt idx="1696">
                  <c:v>36045</c:v>
                </c:pt>
                <c:pt idx="1697">
                  <c:v>36046</c:v>
                </c:pt>
                <c:pt idx="1698">
                  <c:v>36047</c:v>
                </c:pt>
                <c:pt idx="1699">
                  <c:v>36048</c:v>
                </c:pt>
                <c:pt idx="1700">
                  <c:v>36049</c:v>
                </c:pt>
                <c:pt idx="1701">
                  <c:v>36050</c:v>
                </c:pt>
                <c:pt idx="1702">
                  <c:v>36051</c:v>
                </c:pt>
                <c:pt idx="1703">
                  <c:v>36052</c:v>
                </c:pt>
                <c:pt idx="1704">
                  <c:v>36053</c:v>
                </c:pt>
                <c:pt idx="1705">
                  <c:v>36054</c:v>
                </c:pt>
                <c:pt idx="1706">
                  <c:v>36055</c:v>
                </c:pt>
                <c:pt idx="1707">
                  <c:v>36056</c:v>
                </c:pt>
                <c:pt idx="1708">
                  <c:v>36057</c:v>
                </c:pt>
                <c:pt idx="1709">
                  <c:v>36058</c:v>
                </c:pt>
                <c:pt idx="1710">
                  <c:v>36059</c:v>
                </c:pt>
                <c:pt idx="1711">
                  <c:v>36060</c:v>
                </c:pt>
                <c:pt idx="1712">
                  <c:v>36061</c:v>
                </c:pt>
                <c:pt idx="1713">
                  <c:v>36062</c:v>
                </c:pt>
                <c:pt idx="1714">
                  <c:v>36063</c:v>
                </c:pt>
                <c:pt idx="1715">
                  <c:v>36064</c:v>
                </c:pt>
                <c:pt idx="1716">
                  <c:v>36065</c:v>
                </c:pt>
                <c:pt idx="1717">
                  <c:v>36066</c:v>
                </c:pt>
                <c:pt idx="1718">
                  <c:v>36067</c:v>
                </c:pt>
                <c:pt idx="1719">
                  <c:v>36068</c:v>
                </c:pt>
                <c:pt idx="1720">
                  <c:v>36069</c:v>
                </c:pt>
                <c:pt idx="1721">
                  <c:v>36070</c:v>
                </c:pt>
                <c:pt idx="1722">
                  <c:v>36071</c:v>
                </c:pt>
                <c:pt idx="1723">
                  <c:v>36072</c:v>
                </c:pt>
                <c:pt idx="1724">
                  <c:v>36073</c:v>
                </c:pt>
                <c:pt idx="1725">
                  <c:v>36074</c:v>
                </c:pt>
                <c:pt idx="1726">
                  <c:v>36075</c:v>
                </c:pt>
                <c:pt idx="1727">
                  <c:v>36076</c:v>
                </c:pt>
                <c:pt idx="1728">
                  <c:v>36077</c:v>
                </c:pt>
                <c:pt idx="1729">
                  <c:v>36078</c:v>
                </c:pt>
                <c:pt idx="1730">
                  <c:v>36079</c:v>
                </c:pt>
                <c:pt idx="1731">
                  <c:v>36080</c:v>
                </c:pt>
                <c:pt idx="1732">
                  <c:v>36081</c:v>
                </c:pt>
                <c:pt idx="1733">
                  <c:v>36082</c:v>
                </c:pt>
                <c:pt idx="1734">
                  <c:v>36083</c:v>
                </c:pt>
                <c:pt idx="1735">
                  <c:v>36084</c:v>
                </c:pt>
                <c:pt idx="1736">
                  <c:v>36085</c:v>
                </c:pt>
                <c:pt idx="1737">
                  <c:v>36086</c:v>
                </c:pt>
                <c:pt idx="1738">
                  <c:v>36087</c:v>
                </c:pt>
                <c:pt idx="1739">
                  <c:v>36088</c:v>
                </c:pt>
                <c:pt idx="1740">
                  <c:v>36089</c:v>
                </c:pt>
                <c:pt idx="1741">
                  <c:v>36090</c:v>
                </c:pt>
                <c:pt idx="1742">
                  <c:v>36091</c:v>
                </c:pt>
                <c:pt idx="1743">
                  <c:v>36092</c:v>
                </c:pt>
                <c:pt idx="1744">
                  <c:v>36093</c:v>
                </c:pt>
                <c:pt idx="1745">
                  <c:v>36094</c:v>
                </c:pt>
                <c:pt idx="1746">
                  <c:v>36095</c:v>
                </c:pt>
                <c:pt idx="1747">
                  <c:v>36096</c:v>
                </c:pt>
                <c:pt idx="1748">
                  <c:v>36097</c:v>
                </c:pt>
                <c:pt idx="1749">
                  <c:v>36098</c:v>
                </c:pt>
                <c:pt idx="1750">
                  <c:v>36099</c:v>
                </c:pt>
                <c:pt idx="1751">
                  <c:v>36100</c:v>
                </c:pt>
                <c:pt idx="1752">
                  <c:v>36101</c:v>
                </c:pt>
                <c:pt idx="1753">
                  <c:v>36102</c:v>
                </c:pt>
                <c:pt idx="1754">
                  <c:v>36103</c:v>
                </c:pt>
                <c:pt idx="1755">
                  <c:v>36104</c:v>
                </c:pt>
                <c:pt idx="1756">
                  <c:v>36105</c:v>
                </c:pt>
                <c:pt idx="1757">
                  <c:v>36106</c:v>
                </c:pt>
                <c:pt idx="1758">
                  <c:v>36107</c:v>
                </c:pt>
                <c:pt idx="1759">
                  <c:v>36108</c:v>
                </c:pt>
                <c:pt idx="1760">
                  <c:v>36109</c:v>
                </c:pt>
                <c:pt idx="1761">
                  <c:v>36110</c:v>
                </c:pt>
                <c:pt idx="1762">
                  <c:v>36111</c:v>
                </c:pt>
                <c:pt idx="1763">
                  <c:v>36112</c:v>
                </c:pt>
                <c:pt idx="1764">
                  <c:v>36113</c:v>
                </c:pt>
                <c:pt idx="1765">
                  <c:v>36114</c:v>
                </c:pt>
                <c:pt idx="1766">
                  <c:v>36115</c:v>
                </c:pt>
                <c:pt idx="1767">
                  <c:v>36116</c:v>
                </c:pt>
                <c:pt idx="1768">
                  <c:v>36117</c:v>
                </c:pt>
                <c:pt idx="1769">
                  <c:v>36118</c:v>
                </c:pt>
                <c:pt idx="1770">
                  <c:v>36119</c:v>
                </c:pt>
                <c:pt idx="1771">
                  <c:v>36120</c:v>
                </c:pt>
                <c:pt idx="1772">
                  <c:v>36121</c:v>
                </c:pt>
                <c:pt idx="1773">
                  <c:v>36122</c:v>
                </c:pt>
                <c:pt idx="1774">
                  <c:v>36123</c:v>
                </c:pt>
                <c:pt idx="1775">
                  <c:v>36124</c:v>
                </c:pt>
                <c:pt idx="1776">
                  <c:v>36125</c:v>
                </c:pt>
                <c:pt idx="1777">
                  <c:v>36126</c:v>
                </c:pt>
                <c:pt idx="1778">
                  <c:v>36127</c:v>
                </c:pt>
                <c:pt idx="1779">
                  <c:v>36128</c:v>
                </c:pt>
                <c:pt idx="1780">
                  <c:v>36129</c:v>
                </c:pt>
                <c:pt idx="1781">
                  <c:v>36130</c:v>
                </c:pt>
                <c:pt idx="1782">
                  <c:v>36131</c:v>
                </c:pt>
                <c:pt idx="1783">
                  <c:v>36132</c:v>
                </c:pt>
                <c:pt idx="1784">
                  <c:v>36133</c:v>
                </c:pt>
                <c:pt idx="1785">
                  <c:v>36134</c:v>
                </c:pt>
                <c:pt idx="1786">
                  <c:v>36135</c:v>
                </c:pt>
                <c:pt idx="1787">
                  <c:v>36136</c:v>
                </c:pt>
                <c:pt idx="1788">
                  <c:v>36137</c:v>
                </c:pt>
                <c:pt idx="1789">
                  <c:v>36138</c:v>
                </c:pt>
                <c:pt idx="1790">
                  <c:v>36139</c:v>
                </c:pt>
                <c:pt idx="1791">
                  <c:v>36140</c:v>
                </c:pt>
                <c:pt idx="1792">
                  <c:v>36141</c:v>
                </c:pt>
                <c:pt idx="1793">
                  <c:v>36142</c:v>
                </c:pt>
                <c:pt idx="1794">
                  <c:v>36143</c:v>
                </c:pt>
                <c:pt idx="1795">
                  <c:v>36144</c:v>
                </c:pt>
                <c:pt idx="1796">
                  <c:v>36145</c:v>
                </c:pt>
                <c:pt idx="1797">
                  <c:v>36146</c:v>
                </c:pt>
                <c:pt idx="1798">
                  <c:v>36147</c:v>
                </c:pt>
                <c:pt idx="1799">
                  <c:v>36148</c:v>
                </c:pt>
                <c:pt idx="1800">
                  <c:v>36149</c:v>
                </c:pt>
                <c:pt idx="1801">
                  <c:v>36150</c:v>
                </c:pt>
                <c:pt idx="1802">
                  <c:v>36151</c:v>
                </c:pt>
                <c:pt idx="1803">
                  <c:v>36152</c:v>
                </c:pt>
                <c:pt idx="1804">
                  <c:v>36153</c:v>
                </c:pt>
                <c:pt idx="1805">
                  <c:v>36154</c:v>
                </c:pt>
                <c:pt idx="1806">
                  <c:v>36155</c:v>
                </c:pt>
                <c:pt idx="1807">
                  <c:v>36156</c:v>
                </c:pt>
                <c:pt idx="1808">
                  <c:v>36157</c:v>
                </c:pt>
                <c:pt idx="1809">
                  <c:v>36158</c:v>
                </c:pt>
                <c:pt idx="1810">
                  <c:v>36159</c:v>
                </c:pt>
                <c:pt idx="1811">
                  <c:v>36160</c:v>
                </c:pt>
                <c:pt idx="1812">
                  <c:v>36161</c:v>
                </c:pt>
                <c:pt idx="1813">
                  <c:v>36162</c:v>
                </c:pt>
                <c:pt idx="1814">
                  <c:v>36163</c:v>
                </c:pt>
                <c:pt idx="1815">
                  <c:v>36164</c:v>
                </c:pt>
                <c:pt idx="1816">
                  <c:v>36165</c:v>
                </c:pt>
                <c:pt idx="1817">
                  <c:v>36166</c:v>
                </c:pt>
                <c:pt idx="1818">
                  <c:v>36167</c:v>
                </c:pt>
                <c:pt idx="1819">
                  <c:v>36168</c:v>
                </c:pt>
                <c:pt idx="1820">
                  <c:v>36169</c:v>
                </c:pt>
                <c:pt idx="1821">
                  <c:v>36170</c:v>
                </c:pt>
                <c:pt idx="1822">
                  <c:v>36171</c:v>
                </c:pt>
                <c:pt idx="1823">
                  <c:v>36172</c:v>
                </c:pt>
                <c:pt idx="1824">
                  <c:v>36173</c:v>
                </c:pt>
                <c:pt idx="1825">
                  <c:v>36174</c:v>
                </c:pt>
                <c:pt idx="1826">
                  <c:v>36175</c:v>
                </c:pt>
                <c:pt idx="1827">
                  <c:v>36176</c:v>
                </c:pt>
                <c:pt idx="1828">
                  <c:v>36177</c:v>
                </c:pt>
                <c:pt idx="1829">
                  <c:v>36178</c:v>
                </c:pt>
                <c:pt idx="1830">
                  <c:v>36179</c:v>
                </c:pt>
                <c:pt idx="1831">
                  <c:v>36180</c:v>
                </c:pt>
                <c:pt idx="1832">
                  <c:v>36181</c:v>
                </c:pt>
                <c:pt idx="1833">
                  <c:v>36182</c:v>
                </c:pt>
                <c:pt idx="1834">
                  <c:v>36183</c:v>
                </c:pt>
                <c:pt idx="1835">
                  <c:v>36184</c:v>
                </c:pt>
                <c:pt idx="1836">
                  <c:v>36185</c:v>
                </c:pt>
                <c:pt idx="1837">
                  <c:v>36186</c:v>
                </c:pt>
                <c:pt idx="1838">
                  <c:v>36187</c:v>
                </c:pt>
                <c:pt idx="1839">
                  <c:v>36188</c:v>
                </c:pt>
                <c:pt idx="1840">
                  <c:v>36189</c:v>
                </c:pt>
                <c:pt idx="1841">
                  <c:v>36190</c:v>
                </c:pt>
                <c:pt idx="1842">
                  <c:v>36191</c:v>
                </c:pt>
                <c:pt idx="1843">
                  <c:v>36192</c:v>
                </c:pt>
                <c:pt idx="1844">
                  <c:v>36193</c:v>
                </c:pt>
                <c:pt idx="1845">
                  <c:v>36194</c:v>
                </c:pt>
                <c:pt idx="1846">
                  <c:v>36195</c:v>
                </c:pt>
                <c:pt idx="1847">
                  <c:v>36196</c:v>
                </c:pt>
                <c:pt idx="1848">
                  <c:v>36197</c:v>
                </c:pt>
                <c:pt idx="1849">
                  <c:v>36198</c:v>
                </c:pt>
                <c:pt idx="1850">
                  <c:v>36199</c:v>
                </c:pt>
                <c:pt idx="1851">
                  <c:v>36200</c:v>
                </c:pt>
                <c:pt idx="1852">
                  <c:v>36201</c:v>
                </c:pt>
                <c:pt idx="1853">
                  <c:v>36202</c:v>
                </c:pt>
                <c:pt idx="1854">
                  <c:v>36203</c:v>
                </c:pt>
                <c:pt idx="1855">
                  <c:v>36204</c:v>
                </c:pt>
                <c:pt idx="1856">
                  <c:v>36205</c:v>
                </c:pt>
                <c:pt idx="1857">
                  <c:v>36206</c:v>
                </c:pt>
                <c:pt idx="1858">
                  <c:v>36207</c:v>
                </c:pt>
                <c:pt idx="1859">
                  <c:v>36208</c:v>
                </c:pt>
                <c:pt idx="1860">
                  <c:v>36209</c:v>
                </c:pt>
                <c:pt idx="1861">
                  <c:v>36210</c:v>
                </c:pt>
                <c:pt idx="1862">
                  <c:v>36211</c:v>
                </c:pt>
                <c:pt idx="1863">
                  <c:v>36212</c:v>
                </c:pt>
                <c:pt idx="1864">
                  <c:v>36213</c:v>
                </c:pt>
                <c:pt idx="1865">
                  <c:v>36214</c:v>
                </c:pt>
                <c:pt idx="1866">
                  <c:v>36215</c:v>
                </c:pt>
                <c:pt idx="1867">
                  <c:v>36216</c:v>
                </c:pt>
                <c:pt idx="1868">
                  <c:v>36217</c:v>
                </c:pt>
                <c:pt idx="1869">
                  <c:v>36218</c:v>
                </c:pt>
                <c:pt idx="1870">
                  <c:v>36219</c:v>
                </c:pt>
                <c:pt idx="1871">
                  <c:v>36220</c:v>
                </c:pt>
                <c:pt idx="1872">
                  <c:v>36221</c:v>
                </c:pt>
                <c:pt idx="1873">
                  <c:v>36222</c:v>
                </c:pt>
                <c:pt idx="1874">
                  <c:v>36223</c:v>
                </c:pt>
                <c:pt idx="1875">
                  <c:v>36224</c:v>
                </c:pt>
                <c:pt idx="1876">
                  <c:v>36225</c:v>
                </c:pt>
                <c:pt idx="1877">
                  <c:v>36226</c:v>
                </c:pt>
                <c:pt idx="1878">
                  <c:v>36227</c:v>
                </c:pt>
                <c:pt idx="1879">
                  <c:v>36228</c:v>
                </c:pt>
                <c:pt idx="1880">
                  <c:v>36229</c:v>
                </c:pt>
                <c:pt idx="1881">
                  <c:v>36230</c:v>
                </c:pt>
                <c:pt idx="1882">
                  <c:v>36231</c:v>
                </c:pt>
                <c:pt idx="1883">
                  <c:v>36232</c:v>
                </c:pt>
                <c:pt idx="1884">
                  <c:v>36233</c:v>
                </c:pt>
                <c:pt idx="1885">
                  <c:v>36234</c:v>
                </c:pt>
                <c:pt idx="1886">
                  <c:v>36235</c:v>
                </c:pt>
                <c:pt idx="1887">
                  <c:v>36236</c:v>
                </c:pt>
                <c:pt idx="1888">
                  <c:v>36237</c:v>
                </c:pt>
                <c:pt idx="1889">
                  <c:v>36238</c:v>
                </c:pt>
                <c:pt idx="1890">
                  <c:v>36239</c:v>
                </c:pt>
                <c:pt idx="1891">
                  <c:v>36240</c:v>
                </c:pt>
                <c:pt idx="1892">
                  <c:v>36241</c:v>
                </c:pt>
                <c:pt idx="1893">
                  <c:v>36242</c:v>
                </c:pt>
                <c:pt idx="1894">
                  <c:v>36243</c:v>
                </c:pt>
                <c:pt idx="1895">
                  <c:v>36244</c:v>
                </c:pt>
                <c:pt idx="1896">
                  <c:v>36245</c:v>
                </c:pt>
                <c:pt idx="1897">
                  <c:v>36246</c:v>
                </c:pt>
                <c:pt idx="1898">
                  <c:v>36247</c:v>
                </c:pt>
                <c:pt idx="1899">
                  <c:v>36248</c:v>
                </c:pt>
                <c:pt idx="1900">
                  <c:v>36249</c:v>
                </c:pt>
                <c:pt idx="1901">
                  <c:v>36250</c:v>
                </c:pt>
                <c:pt idx="1902">
                  <c:v>36251</c:v>
                </c:pt>
                <c:pt idx="1903">
                  <c:v>36252</c:v>
                </c:pt>
                <c:pt idx="1904">
                  <c:v>36253</c:v>
                </c:pt>
                <c:pt idx="1905">
                  <c:v>36254</c:v>
                </c:pt>
                <c:pt idx="1906">
                  <c:v>36255</c:v>
                </c:pt>
                <c:pt idx="1907">
                  <c:v>36256</c:v>
                </c:pt>
                <c:pt idx="1908">
                  <c:v>36257</c:v>
                </c:pt>
                <c:pt idx="1909">
                  <c:v>36258</c:v>
                </c:pt>
                <c:pt idx="1910">
                  <c:v>36259</c:v>
                </c:pt>
                <c:pt idx="1911">
                  <c:v>36260</c:v>
                </c:pt>
                <c:pt idx="1912">
                  <c:v>36261</c:v>
                </c:pt>
                <c:pt idx="1913">
                  <c:v>36262</c:v>
                </c:pt>
                <c:pt idx="1914">
                  <c:v>36263</c:v>
                </c:pt>
                <c:pt idx="1915">
                  <c:v>36264</c:v>
                </c:pt>
                <c:pt idx="1916">
                  <c:v>36265</c:v>
                </c:pt>
                <c:pt idx="1917">
                  <c:v>36266</c:v>
                </c:pt>
                <c:pt idx="1918">
                  <c:v>36267</c:v>
                </c:pt>
                <c:pt idx="1919">
                  <c:v>36268</c:v>
                </c:pt>
                <c:pt idx="1920">
                  <c:v>36269</c:v>
                </c:pt>
                <c:pt idx="1921">
                  <c:v>36270</c:v>
                </c:pt>
                <c:pt idx="1922">
                  <c:v>36271</c:v>
                </c:pt>
                <c:pt idx="1923">
                  <c:v>36272</c:v>
                </c:pt>
                <c:pt idx="1924">
                  <c:v>36273</c:v>
                </c:pt>
                <c:pt idx="1925">
                  <c:v>36274</c:v>
                </c:pt>
                <c:pt idx="1926">
                  <c:v>36275</c:v>
                </c:pt>
                <c:pt idx="1927">
                  <c:v>36276</c:v>
                </c:pt>
                <c:pt idx="1928">
                  <c:v>36277</c:v>
                </c:pt>
                <c:pt idx="1929">
                  <c:v>36278</c:v>
                </c:pt>
                <c:pt idx="1930">
                  <c:v>36279</c:v>
                </c:pt>
                <c:pt idx="1931">
                  <c:v>36280</c:v>
                </c:pt>
                <c:pt idx="1932">
                  <c:v>36281</c:v>
                </c:pt>
                <c:pt idx="1933">
                  <c:v>36282</c:v>
                </c:pt>
                <c:pt idx="1934">
                  <c:v>36283</c:v>
                </c:pt>
                <c:pt idx="1935">
                  <c:v>36284</c:v>
                </c:pt>
                <c:pt idx="1936">
                  <c:v>36285</c:v>
                </c:pt>
                <c:pt idx="1937">
                  <c:v>36286</c:v>
                </c:pt>
                <c:pt idx="1938">
                  <c:v>36287</c:v>
                </c:pt>
                <c:pt idx="1939">
                  <c:v>36288</c:v>
                </c:pt>
                <c:pt idx="1940">
                  <c:v>36289</c:v>
                </c:pt>
                <c:pt idx="1941">
                  <c:v>36290</c:v>
                </c:pt>
                <c:pt idx="1942">
                  <c:v>36291</c:v>
                </c:pt>
                <c:pt idx="1943">
                  <c:v>36292</c:v>
                </c:pt>
                <c:pt idx="1944">
                  <c:v>36293</c:v>
                </c:pt>
                <c:pt idx="1945">
                  <c:v>36294</c:v>
                </c:pt>
                <c:pt idx="1946">
                  <c:v>36295</c:v>
                </c:pt>
                <c:pt idx="1947">
                  <c:v>36296</c:v>
                </c:pt>
                <c:pt idx="1948">
                  <c:v>36297</c:v>
                </c:pt>
                <c:pt idx="1949">
                  <c:v>36298</c:v>
                </c:pt>
                <c:pt idx="1950">
                  <c:v>36299</c:v>
                </c:pt>
                <c:pt idx="1951">
                  <c:v>36300</c:v>
                </c:pt>
                <c:pt idx="1952">
                  <c:v>36301</c:v>
                </c:pt>
                <c:pt idx="1953">
                  <c:v>36302</c:v>
                </c:pt>
                <c:pt idx="1954">
                  <c:v>36303</c:v>
                </c:pt>
                <c:pt idx="1955">
                  <c:v>36304</c:v>
                </c:pt>
                <c:pt idx="1956">
                  <c:v>36305</c:v>
                </c:pt>
                <c:pt idx="1957">
                  <c:v>36306</c:v>
                </c:pt>
                <c:pt idx="1958">
                  <c:v>36307</c:v>
                </c:pt>
                <c:pt idx="1959">
                  <c:v>36308</c:v>
                </c:pt>
                <c:pt idx="1960">
                  <c:v>36309</c:v>
                </c:pt>
                <c:pt idx="1961">
                  <c:v>36310</c:v>
                </c:pt>
                <c:pt idx="1962">
                  <c:v>36311</c:v>
                </c:pt>
                <c:pt idx="1963">
                  <c:v>36312</c:v>
                </c:pt>
                <c:pt idx="1964">
                  <c:v>36313</c:v>
                </c:pt>
                <c:pt idx="1965">
                  <c:v>36314</c:v>
                </c:pt>
                <c:pt idx="1966">
                  <c:v>36315</c:v>
                </c:pt>
                <c:pt idx="1967">
                  <c:v>36316</c:v>
                </c:pt>
                <c:pt idx="1968">
                  <c:v>36317</c:v>
                </c:pt>
                <c:pt idx="1969">
                  <c:v>36318</c:v>
                </c:pt>
                <c:pt idx="1970">
                  <c:v>36319</c:v>
                </c:pt>
                <c:pt idx="1971">
                  <c:v>36320</c:v>
                </c:pt>
                <c:pt idx="1972">
                  <c:v>36321</c:v>
                </c:pt>
                <c:pt idx="1973">
                  <c:v>36322</c:v>
                </c:pt>
                <c:pt idx="1974">
                  <c:v>36323</c:v>
                </c:pt>
                <c:pt idx="1975">
                  <c:v>36324</c:v>
                </c:pt>
                <c:pt idx="1976">
                  <c:v>36325</c:v>
                </c:pt>
                <c:pt idx="1977">
                  <c:v>36326</c:v>
                </c:pt>
                <c:pt idx="1978">
                  <c:v>36327</c:v>
                </c:pt>
                <c:pt idx="1979">
                  <c:v>36328</c:v>
                </c:pt>
                <c:pt idx="1980">
                  <c:v>36329</c:v>
                </c:pt>
                <c:pt idx="1981">
                  <c:v>36330</c:v>
                </c:pt>
                <c:pt idx="1982">
                  <c:v>36331</c:v>
                </c:pt>
                <c:pt idx="1983">
                  <c:v>36332</c:v>
                </c:pt>
                <c:pt idx="1984">
                  <c:v>36333</c:v>
                </c:pt>
                <c:pt idx="1985">
                  <c:v>36334</c:v>
                </c:pt>
                <c:pt idx="1986">
                  <c:v>36335</c:v>
                </c:pt>
                <c:pt idx="1987">
                  <c:v>36336</c:v>
                </c:pt>
                <c:pt idx="1988">
                  <c:v>36337</c:v>
                </c:pt>
                <c:pt idx="1989">
                  <c:v>36338</c:v>
                </c:pt>
                <c:pt idx="1990">
                  <c:v>36339</c:v>
                </c:pt>
                <c:pt idx="1991">
                  <c:v>36340</c:v>
                </c:pt>
                <c:pt idx="1992">
                  <c:v>36341</c:v>
                </c:pt>
                <c:pt idx="1993">
                  <c:v>36342</c:v>
                </c:pt>
                <c:pt idx="1994">
                  <c:v>36343</c:v>
                </c:pt>
                <c:pt idx="1995">
                  <c:v>36344</c:v>
                </c:pt>
                <c:pt idx="1996">
                  <c:v>36345</c:v>
                </c:pt>
                <c:pt idx="1997">
                  <c:v>36346</c:v>
                </c:pt>
                <c:pt idx="1998">
                  <c:v>36347</c:v>
                </c:pt>
                <c:pt idx="1999">
                  <c:v>36348</c:v>
                </c:pt>
                <c:pt idx="2000">
                  <c:v>36349</c:v>
                </c:pt>
                <c:pt idx="2001">
                  <c:v>36350</c:v>
                </c:pt>
                <c:pt idx="2002">
                  <c:v>36351</c:v>
                </c:pt>
                <c:pt idx="2003">
                  <c:v>36352</c:v>
                </c:pt>
                <c:pt idx="2004">
                  <c:v>36353</c:v>
                </c:pt>
                <c:pt idx="2005">
                  <c:v>36354</c:v>
                </c:pt>
                <c:pt idx="2006">
                  <c:v>36355</c:v>
                </c:pt>
                <c:pt idx="2007">
                  <c:v>36356</c:v>
                </c:pt>
                <c:pt idx="2008">
                  <c:v>36357</c:v>
                </c:pt>
                <c:pt idx="2009">
                  <c:v>36358</c:v>
                </c:pt>
                <c:pt idx="2010">
                  <c:v>36359</c:v>
                </c:pt>
                <c:pt idx="2011">
                  <c:v>36360</c:v>
                </c:pt>
                <c:pt idx="2012">
                  <c:v>36361</c:v>
                </c:pt>
                <c:pt idx="2013">
                  <c:v>36362</c:v>
                </c:pt>
                <c:pt idx="2014">
                  <c:v>36363</c:v>
                </c:pt>
                <c:pt idx="2015">
                  <c:v>36364</c:v>
                </c:pt>
                <c:pt idx="2016">
                  <c:v>36365</c:v>
                </c:pt>
                <c:pt idx="2017">
                  <c:v>36366</c:v>
                </c:pt>
                <c:pt idx="2018">
                  <c:v>36367</c:v>
                </c:pt>
                <c:pt idx="2019">
                  <c:v>36368</c:v>
                </c:pt>
                <c:pt idx="2020">
                  <c:v>36369</c:v>
                </c:pt>
                <c:pt idx="2021">
                  <c:v>36370</c:v>
                </c:pt>
                <c:pt idx="2022">
                  <c:v>36371</c:v>
                </c:pt>
                <c:pt idx="2023">
                  <c:v>36372</c:v>
                </c:pt>
                <c:pt idx="2024">
                  <c:v>36373</c:v>
                </c:pt>
                <c:pt idx="2025">
                  <c:v>36374</c:v>
                </c:pt>
                <c:pt idx="2026">
                  <c:v>36375</c:v>
                </c:pt>
                <c:pt idx="2027">
                  <c:v>36376</c:v>
                </c:pt>
                <c:pt idx="2028">
                  <c:v>36377</c:v>
                </c:pt>
                <c:pt idx="2029">
                  <c:v>36378</c:v>
                </c:pt>
                <c:pt idx="2030">
                  <c:v>36379</c:v>
                </c:pt>
                <c:pt idx="2031">
                  <c:v>36380</c:v>
                </c:pt>
                <c:pt idx="2032">
                  <c:v>36381</c:v>
                </c:pt>
                <c:pt idx="2033">
                  <c:v>36382</c:v>
                </c:pt>
                <c:pt idx="2034">
                  <c:v>36383</c:v>
                </c:pt>
                <c:pt idx="2035">
                  <c:v>36384</c:v>
                </c:pt>
                <c:pt idx="2036">
                  <c:v>36385</c:v>
                </c:pt>
                <c:pt idx="2037">
                  <c:v>36386</c:v>
                </c:pt>
                <c:pt idx="2038">
                  <c:v>36387</c:v>
                </c:pt>
                <c:pt idx="2039">
                  <c:v>36388</c:v>
                </c:pt>
                <c:pt idx="2040">
                  <c:v>36389</c:v>
                </c:pt>
                <c:pt idx="2041">
                  <c:v>36390</c:v>
                </c:pt>
                <c:pt idx="2042">
                  <c:v>36391</c:v>
                </c:pt>
                <c:pt idx="2043">
                  <c:v>36392</c:v>
                </c:pt>
                <c:pt idx="2044">
                  <c:v>36393</c:v>
                </c:pt>
                <c:pt idx="2045">
                  <c:v>36394</c:v>
                </c:pt>
                <c:pt idx="2046">
                  <c:v>36395</c:v>
                </c:pt>
                <c:pt idx="2047">
                  <c:v>36396</c:v>
                </c:pt>
                <c:pt idx="2048">
                  <c:v>36397</c:v>
                </c:pt>
                <c:pt idx="2049">
                  <c:v>36398</c:v>
                </c:pt>
                <c:pt idx="2050">
                  <c:v>36399</c:v>
                </c:pt>
                <c:pt idx="2051">
                  <c:v>36400</c:v>
                </c:pt>
                <c:pt idx="2052">
                  <c:v>36401</c:v>
                </c:pt>
                <c:pt idx="2053">
                  <c:v>36402</c:v>
                </c:pt>
                <c:pt idx="2054">
                  <c:v>36403</c:v>
                </c:pt>
                <c:pt idx="2055">
                  <c:v>36404</c:v>
                </c:pt>
                <c:pt idx="2056">
                  <c:v>36405</c:v>
                </c:pt>
                <c:pt idx="2057">
                  <c:v>36406</c:v>
                </c:pt>
                <c:pt idx="2058">
                  <c:v>36407</c:v>
                </c:pt>
                <c:pt idx="2059">
                  <c:v>36408</c:v>
                </c:pt>
                <c:pt idx="2060">
                  <c:v>36409</c:v>
                </c:pt>
                <c:pt idx="2061">
                  <c:v>36410</c:v>
                </c:pt>
                <c:pt idx="2062">
                  <c:v>36411</c:v>
                </c:pt>
                <c:pt idx="2063">
                  <c:v>36412</c:v>
                </c:pt>
                <c:pt idx="2064">
                  <c:v>36413</c:v>
                </c:pt>
                <c:pt idx="2065">
                  <c:v>36414</c:v>
                </c:pt>
                <c:pt idx="2066">
                  <c:v>36415</c:v>
                </c:pt>
                <c:pt idx="2067">
                  <c:v>36416</c:v>
                </c:pt>
                <c:pt idx="2068">
                  <c:v>36417</c:v>
                </c:pt>
                <c:pt idx="2069">
                  <c:v>36418</c:v>
                </c:pt>
                <c:pt idx="2070">
                  <c:v>36419</c:v>
                </c:pt>
                <c:pt idx="2071">
                  <c:v>36420</c:v>
                </c:pt>
                <c:pt idx="2072">
                  <c:v>36421</c:v>
                </c:pt>
                <c:pt idx="2073">
                  <c:v>36422</c:v>
                </c:pt>
                <c:pt idx="2074">
                  <c:v>36423</c:v>
                </c:pt>
                <c:pt idx="2075">
                  <c:v>36424</c:v>
                </c:pt>
                <c:pt idx="2076">
                  <c:v>36425</c:v>
                </c:pt>
                <c:pt idx="2077">
                  <c:v>36426</c:v>
                </c:pt>
                <c:pt idx="2078">
                  <c:v>36427</c:v>
                </c:pt>
                <c:pt idx="2079">
                  <c:v>36428</c:v>
                </c:pt>
                <c:pt idx="2080">
                  <c:v>36429</c:v>
                </c:pt>
                <c:pt idx="2081">
                  <c:v>36430</c:v>
                </c:pt>
                <c:pt idx="2082">
                  <c:v>36431</c:v>
                </c:pt>
                <c:pt idx="2083">
                  <c:v>36432</c:v>
                </c:pt>
                <c:pt idx="2084">
                  <c:v>36433</c:v>
                </c:pt>
                <c:pt idx="2085">
                  <c:v>36434</c:v>
                </c:pt>
                <c:pt idx="2086">
                  <c:v>36435</c:v>
                </c:pt>
                <c:pt idx="2087">
                  <c:v>36436</c:v>
                </c:pt>
                <c:pt idx="2088">
                  <c:v>36437</c:v>
                </c:pt>
                <c:pt idx="2089">
                  <c:v>36438</c:v>
                </c:pt>
                <c:pt idx="2090">
                  <c:v>36439</c:v>
                </c:pt>
                <c:pt idx="2091">
                  <c:v>36440</c:v>
                </c:pt>
                <c:pt idx="2092">
                  <c:v>36441</c:v>
                </c:pt>
                <c:pt idx="2093">
                  <c:v>36442</c:v>
                </c:pt>
                <c:pt idx="2094">
                  <c:v>36443</c:v>
                </c:pt>
                <c:pt idx="2095">
                  <c:v>36444</c:v>
                </c:pt>
                <c:pt idx="2096">
                  <c:v>36445</c:v>
                </c:pt>
                <c:pt idx="2097">
                  <c:v>36446</c:v>
                </c:pt>
                <c:pt idx="2098">
                  <c:v>36447</c:v>
                </c:pt>
                <c:pt idx="2099">
                  <c:v>36448</c:v>
                </c:pt>
                <c:pt idx="2100">
                  <c:v>36449</c:v>
                </c:pt>
                <c:pt idx="2101">
                  <c:v>36450</c:v>
                </c:pt>
                <c:pt idx="2102">
                  <c:v>36451</c:v>
                </c:pt>
                <c:pt idx="2103">
                  <c:v>36452</c:v>
                </c:pt>
                <c:pt idx="2104">
                  <c:v>36453</c:v>
                </c:pt>
                <c:pt idx="2105">
                  <c:v>36454</c:v>
                </c:pt>
                <c:pt idx="2106">
                  <c:v>36455</c:v>
                </c:pt>
                <c:pt idx="2107">
                  <c:v>36456</c:v>
                </c:pt>
                <c:pt idx="2108">
                  <c:v>36457</c:v>
                </c:pt>
                <c:pt idx="2109">
                  <c:v>36458</c:v>
                </c:pt>
                <c:pt idx="2110">
                  <c:v>36459</c:v>
                </c:pt>
                <c:pt idx="2111">
                  <c:v>36460</c:v>
                </c:pt>
                <c:pt idx="2112">
                  <c:v>36461</c:v>
                </c:pt>
                <c:pt idx="2113">
                  <c:v>36462</c:v>
                </c:pt>
                <c:pt idx="2114">
                  <c:v>36463</c:v>
                </c:pt>
                <c:pt idx="2115">
                  <c:v>36464</c:v>
                </c:pt>
                <c:pt idx="2116">
                  <c:v>36465</c:v>
                </c:pt>
                <c:pt idx="2117">
                  <c:v>36466</c:v>
                </c:pt>
                <c:pt idx="2118">
                  <c:v>36467</c:v>
                </c:pt>
                <c:pt idx="2119">
                  <c:v>36468</c:v>
                </c:pt>
                <c:pt idx="2120">
                  <c:v>36469</c:v>
                </c:pt>
                <c:pt idx="2121">
                  <c:v>36470</c:v>
                </c:pt>
                <c:pt idx="2122">
                  <c:v>36471</c:v>
                </c:pt>
                <c:pt idx="2123">
                  <c:v>36472</c:v>
                </c:pt>
                <c:pt idx="2124">
                  <c:v>36473</c:v>
                </c:pt>
                <c:pt idx="2125">
                  <c:v>36474</c:v>
                </c:pt>
                <c:pt idx="2126">
                  <c:v>36475</c:v>
                </c:pt>
                <c:pt idx="2127">
                  <c:v>36476</c:v>
                </c:pt>
                <c:pt idx="2128">
                  <c:v>36477</c:v>
                </c:pt>
                <c:pt idx="2129">
                  <c:v>36478</c:v>
                </c:pt>
                <c:pt idx="2130">
                  <c:v>36479</c:v>
                </c:pt>
                <c:pt idx="2131">
                  <c:v>36480</c:v>
                </c:pt>
                <c:pt idx="2132">
                  <c:v>36481</c:v>
                </c:pt>
                <c:pt idx="2133">
                  <c:v>36482</c:v>
                </c:pt>
                <c:pt idx="2134">
                  <c:v>36483</c:v>
                </c:pt>
                <c:pt idx="2135">
                  <c:v>36484</c:v>
                </c:pt>
                <c:pt idx="2136">
                  <c:v>36485</c:v>
                </c:pt>
                <c:pt idx="2137">
                  <c:v>36486</c:v>
                </c:pt>
                <c:pt idx="2138">
                  <c:v>36487</c:v>
                </c:pt>
                <c:pt idx="2139">
                  <c:v>36488</c:v>
                </c:pt>
                <c:pt idx="2140">
                  <c:v>36489</c:v>
                </c:pt>
                <c:pt idx="2141">
                  <c:v>36490</c:v>
                </c:pt>
                <c:pt idx="2142">
                  <c:v>36491</c:v>
                </c:pt>
                <c:pt idx="2143">
                  <c:v>36492</c:v>
                </c:pt>
                <c:pt idx="2144">
                  <c:v>36493</c:v>
                </c:pt>
                <c:pt idx="2145">
                  <c:v>36494</c:v>
                </c:pt>
                <c:pt idx="2146">
                  <c:v>36495</c:v>
                </c:pt>
                <c:pt idx="2147">
                  <c:v>36496</c:v>
                </c:pt>
                <c:pt idx="2148">
                  <c:v>36497</c:v>
                </c:pt>
                <c:pt idx="2149">
                  <c:v>36498</c:v>
                </c:pt>
                <c:pt idx="2150">
                  <c:v>36499</c:v>
                </c:pt>
                <c:pt idx="2151">
                  <c:v>36500</c:v>
                </c:pt>
                <c:pt idx="2152">
                  <c:v>36501</c:v>
                </c:pt>
                <c:pt idx="2153">
                  <c:v>36502</c:v>
                </c:pt>
                <c:pt idx="2154">
                  <c:v>36503</c:v>
                </c:pt>
                <c:pt idx="2155">
                  <c:v>36504</c:v>
                </c:pt>
                <c:pt idx="2156">
                  <c:v>36505</c:v>
                </c:pt>
                <c:pt idx="2157">
                  <c:v>36506</c:v>
                </c:pt>
                <c:pt idx="2158">
                  <c:v>36507</c:v>
                </c:pt>
                <c:pt idx="2159">
                  <c:v>36508</c:v>
                </c:pt>
                <c:pt idx="2160">
                  <c:v>36509</c:v>
                </c:pt>
                <c:pt idx="2161">
                  <c:v>36510</c:v>
                </c:pt>
                <c:pt idx="2162">
                  <c:v>36511</c:v>
                </c:pt>
                <c:pt idx="2163">
                  <c:v>36512</c:v>
                </c:pt>
                <c:pt idx="2164">
                  <c:v>36513</c:v>
                </c:pt>
                <c:pt idx="2165">
                  <c:v>36514</c:v>
                </c:pt>
                <c:pt idx="2166">
                  <c:v>36515</c:v>
                </c:pt>
                <c:pt idx="2167">
                  <c:v>36516</c:v>
                </c:pt>
                <c:pt idx="2168">
                  <c:v>36517</c:v>
                </c:pt>
                <c:pt idx="2169">
                  <c:v>36518</c:v>
                </c:pt>
                <c:pt idx="2170">
                  <c:v>36519</c:v>
                </c:pt>
                <c:pt idx="2171">
                  <c:v>36520</c:v>
                </c:pt>
                <c:pt idx="2172">
                  <c:v>36521</c:v>
                </c:pt>
                <c:pt idx="2173">
                  <c:v>36522</c:v>
                </c:pt>
                <c:pt idx="2174">
                  <c:v>36523</c:v>
                </c:pt>
                <c:pt idx="2175">
                  <c:v>36524</c:v>
                </c:pt>
                <c:pt idx="2176">
                  <c:v>36525</c:v>
                </c:pt>
                <c:pt idx="2177">
                  <c:v>36526</c:v>
                </c:pt>
                <c:pt idx="2178">
                  <c:v>36527</c:v>
                </c:pt>
                <c:pt idx="2179">
                  <c:v>36528</c:v>
                </c:pt>
                <c:pt idx="2180">
                  <c:v>36529</c:v>
                </c:pt>
                <c:pt idx="2181">
                  <c:v>36530</c:v>
                </c:pt>
                <c:pt idx="2182">
                  <c:v>36531</c:v>
                </c:pt>
                <c:pt idx="2183">
                  <c:v>36532</c:v>
                </c:pt>
                <c:pt idx="2184">
                  <c:v>36533</c:v>
                </c:pt>
                <c:pt idx="2185">
                  <c:v>36534</c:v>
                </c:pt>
                <c:pt idx="2186">
                  <c:v>36535</c:v>
                </c:pt>
                <c:pt idx="2187">
                  <c:v>36536</c:v>
                </c:pt>
                <c:pt idx="2188">
                  <c:v>36537</c:v>
                </c:pt>
                <c:pt idx="2189">
                  <c:v>36538</c:v>
                </c:pt>
                <c:pt idx="2190">
                  <c:v>36539</c:v>
                </c:pt>
                <c:pt idx="2191">
                  <c:v>36540</c:v>
                </c:pt>
                <c:pt idx="2192">
                  <c:v>36541</c:v>
                </c:pt>
                <c:pt idx="2193">
                  <c:v>36542</c:v>
                </c:pt>
                <c:pt idx="2194">
                  <c:v>36543</c:v>
                </c:pt>
                <c:pt idx="2195">
                  <c:v>36544</c:v>
                </c:pt>
                <c:pt idx="2196">
                  <c:v>36545</c:v>
                </c:pt>
                <c:pt idx="2197">
                  <c:v>36546</c:v>
                </c:pt>
                <c:pt idx="2198">
                  <c:v>36547</c:v>
                </c:pt>
                <c:pt idx="2199">
                  <c:v>36548</c:v>
                </c:pt>
                <c:pt idx="2200">
                  <c:v>36549</c:v>
                </c:pt>
                <c:pt idx="2201">
                  <c:v>36550</c:v>
                </c:pt>
                <c:pt idx="2202">
                  <c:v>36551</c:v>
                </c:pt>
                <c:pt idx="2203">
                  <c:v>36552</c:v>
                </c:pt>
                <c:pt idx="2204">
                  <c:v>36553</c:v>
                </c:pt>
                <c:pt idx="2205">
                  <c:v>36554</c:v>
                </c:pt>
                <c:pt idx="2206">
                  <c:v>36555</c:v>
                </c:pt>
                <c:pt idx="2207">
                  <c:v>36556</c:v>
                </c:pt>
                <c:pt idx="2208">
                  <c:v>36557</c:v>
                </c:pt>
                <c:pt idx="2209">
                  <c:v>36558</c:v>
                </c:pt>
                <c:pt idx="2210">
                  <c:v>36559</c:v>
                </c:pt>
                <c:pt idx="2211">
                  <c:v>36560</c:v>
                </c:pt>
                <c:pt idx="2212">
                  <c:v>36561</c:v>
                </c:pt>
                <c:pt idx="2213">
                  <c:v>36562</c:v>
                </c:pt>
                <c:pt idx="2214">
                  <c:v>36563</c:v>
                </c:pt>
                <c:pt idx="2215">
                  <c:v>36564</c:v>
                </c:pt>
                <c:pt idx="2216">
                  <c:v>36565</c:v>
                </c:pt>
                <c:pt idx="2217">
                  <c:v>36566</c:v>
                </c:pt>
                <c:pt idx="2218">
                  <c:v>36567</c:v>
                </c:pt>
                <c:pt idx="2219">
                  <c:v>36568</c:v>
                </c:pt>
                <c:pt idx="2220">
                  <c:v>36569</c:v>
                </c:pt>
                <c:pt idx="2221">
                  <c:v>36570</c:v>
                </c:pt>
                <c:pt idx="2222">
                  <c:v>36571</c:v>
                </c:pt>
                <c:pt idx="2223">
                  <c:v>36572</c:v>
                </c:pt>
                <c:pt idx="2224">
                  <c:v>36573</c:v>
                </c:pt>
                <c:pt idx="2225">
                  <c:v>36574</c:v>
                </c:pt>
                <c:pt idx="2226">
                  <c:v>36575</c:v>
                </c:pt>
                <c:pt idx="2227">
                  <c:v>36576</c:v>
                </c:pt>
                <c:pt idx="2228">
                  <c:v>36577</c:v>
                </c:pt>
                <c:pt idx="2229">
                  <c:v>36578</c:v>
                </c:pt>
                <c:pt idx="2230">
                  <c:v>36579</c:v>
                </c:pt>
                <c:pt idx="2231">
                  <c:v>36580</c:v>
                </c:pt>
                <c:pt idx="2232">
                  <c:v>36581</c:v>
                </c:pt>
                <c:pt idx="2233">
                  <c:v>36582</c:v>
                </c:pt>
                <c:pt idx="2234">
                  <c:v>36583</c:v>
                </c:pt>
                <c:pt idx="2235">
                  <c:v>36584</c:v>
                </c:pt>
                <c:pt idx="2236">
                  <c:v>36585</c:v>
                </c:pt>
                <c:pt idx="2237">
                  <c:v>36586</c:v>
                </c:pt>
                <c:pt idx="2238">
                  <c:v>36587</c:v>
                </c:pt>
                <c:pt idx="2239">
                  <c:v>36588</c:v>
                </c:pt>
                <c:pt idx="2240">
                  <c:v>36589</c:v>
                </c:pt>
                <c:pt idx="2241">
                  <c:v>36590</c:v>
                </c:pt>
                <c:pt idx="2242">
                  <c:v>36591</c:v>
                </c:pt>
                <c:pt idx="2243">
                  <c:v>36592</c:v>
                </c:pt>
                <c:pt idx="2244">
                  <c:v>36593</c:v>
                </c:pt>
                <c:pt idx="2245">
                  <c:v>36594</c:v>
                </c:pt>
                <c:pt idx="2246">
                  <c:v>36595</c:v>
                </c:pt>
                <c:pt idx="2247">
                  <c:v>36596</c:v>
                </c:pt>
                <c:pt idx="2248">
                  <c:v>36597</c:v>
                </c:pt>
                <c:pt idx="2249">
                  <c:v>36598</c:v>
                </c:pt>
                <c:pt idx="2250">
                  <c:v>36599</c:v>
                </c:pt>
                <c:pt idx="2251">
                  <c:v>36600</c:v>
                </c:pt>
                <c:pt idx="2252">
                  <c:v>36601</c:v>
                </c:pt>
                <c:pt idx="2253">
                  <c:v>36602</c:v>
                </c:pt>
                <c:pt idx="2254">
                  <c:v>36603</c:v>
                </c:pt>
                <c:pt idx="2255">
                  <c:v>36604</c:v>
                </c:pt>
                <c:pt idx="2256">
                  <c:v>36605</c:v>
                </c:pt>
                <c:pt idx="2257">
                  <c:v>36606</c:v>
                </c:pt>
                <c:pt idx="2258">
                  <c:v>36607</c:v>
                </c:pt>
                <c:pt idx="2259">
                  <c:v>36608</c:v>
                </c:pt>
                <c:pt idx="2260">
                  <c:v>36609</c:v>
                </c:pt>
                <c:pt idx="2261">
                  <c:v>36610</c:v>
                </c:pt>
                <c:pt idx="2262">
                  <c:v>36611</c:v>
                </c:pt>
                <c:pt idx="2263">
                  <c:v>36612</c:v>
                </c:pt>
                <c:pt idx="2264">
                  <c:v>36613</c:v>
                </c:pt>
                <c:pt idx="2265">
                  <c:v>36614</c:v>
                </c:pt>
                <c:pt idx="2266">
                  <c:v>36615</c:v>
                </c:pt>
                <c:pt idx="2267">
                  <c:v>36616</c:v>
                </c:pt>
                <c:pt idx="2268">
                  <c:v>36617</c:v>
                </c:pt>
                <c:pt idx="2269">
                  <c:v>36618</c:v>
                </c:pt>
                <c:pt idx="2270">
                  <c:v>36619</c:v>
                </c:pt>
                <c:pt idx="2271">
                  <c:v>36620</c:v>
                </c:pt>
                <c:pt idx="2272">
                  <c:v>36621</c:v>
                </c:pt>
                <c:pt idx="2273">
                  <c:v>36622</c:v>
                </c:pt>
                <c:pt idx="2274">
                  <c:v>36623</c:v>
                </c:pt>
                <c:pt idx="2275">
                  <c:v>36624</c:v>
                </c:pt>
                <c:pt idx="2276">
                  <c:v>36625</c:v>
                </c:pt>
                <c:pt idx="2277">
                  <c:v>36626</c:v>
                </c:pt>
                <c:pt idx="2278">
                  <c:v>36627</c:v>
                </c:pt>
                <c:pt idx="2279">
                  <c:v>36628</c:v>
                </c:pt>
                <c:pt idx="2280">
                  <c:v>36629</c:v>
                </c:pt>
                <c:pt idx="2281">
                  <c:v>36630</c:v>
                </c:pt>
                <c:pt idx="2282">
                  <c:v>36631</c:v>
                </c:pt>
                <c:pt idx="2283">
                  <c:v>36632</c:v>
                </c:pt>
                <c:pt idx="2284">
                  <c:v>36633</c:v>
                </c:pt>
                <c:pt idx="2285">
                  <c:v>36634</c:v>
                </c:pt>
                <c:pt idx="2286">
                  <c:v>36635</c:v>
                </c:pt>
                <c:pt idx="2287">
                  <c:v>36636</c:v>
                </c:pt>
                <c:pt idx="2288">
                  <c:v>36637</c:v>
                </c:pt>
                <c:pt idx="2289">
                  <c:v>36638</c:v>
                </c:pt>
                <c:pt idx="2290">
                  <c:v>36639</c:v>
                </c:pt>
                <c:pt idx="2291">
                  <c:v>36640</c:v>
                </c:pt>
                <c:pt idx="2292">
                  <c:v>36641</c:v>
                </c:pt>
                <c:pt idx="2293">
                  <c:v>36642</c:v>
                </c:pt>
                <c:pt idx="2294">
                  <c:v>36643</c:v>
                </c:pt>
                <c:pt idx="2295">
                  <c:v>36644</c:v>
                </c:pt>
                <c:pt idx="2296">
                  <c:v>36645</c:v>
                </c:pt>
                <c:pt idx="2297">
                  <c:v>36646</c:v>
                </c:pt>
                <c:pt idx="2298">
                  <c:v>36647</c:v>
                </c:pt>
                <c:pt idx="2299">
                  <c:v>36648</c:v>
                </c:pt>
                <c:pt idx="2300">
                  <c:v>36649</c:v>
                </c:pt>
                <c:pt idx="2301">
                  <c:v>36650</c:v>
                </c:pt>
                <c:pt idx="2302">
                  <c:v>36651</c:v>
                </c:pt>
                <c:pt idx="2303">
                  <c:v>36652</c:v>
                </c:pt>
                <c:pt idx="2304">
                  <c:v>36653</c:v>
                </c:pt>
                <c:pt idx="2305">
                  <c:v>36654</c:v>
                </c:pt>
                <c:pt idx="2306">
                  <c:v>36655</c:v>
                </c:pt>
                <c:pt idx="2307">
                  <c:v>36656</c:v>
                </c:pt>
                <c:pt idx="2308">
                  <c:v>36657</c:v>
                </c:pt>
                <c:pt idx="2309">
                  <c:v>36658</c:v>
                </c:pt>
                <c:pt idx="2310">
                  <c:v>36659</c:v>
                </c:pt>
                <c:pt idx="2311">
                  <c:v>36660</c:v>
                </c:pt>
                <c:pt idx="2312">
                  <c:v>36661</c:v>
                </c:pt>
                <c:pt idx="2313">
                  <c:v>36662</c:v>
                </c:pt>
                <c:pt idx="2314">
                  <c:v>36663</c:v>
                </c:pt>
                <c:pt idx="2315">
                  <c:v>36664</c:v>
                </c:pt>
                <c:pt idx="2316">
                  <c:v>36665</c:v>
                </c:pt>
                <c:pt idx="2317">
                  <c:v>36666</c:v>
                </c:pt>
                <c:pt idx="2318">
                  <c:v>36667</c:v>
                </c:pt>
                <c:pt idx="2319">
                  <c:v>36668</c:v>
                </c:pt>
                <c:pt idx="2320">
                  <c:v>36669</c:v>
                </c:pt>
                <c:pt idx="2321">
                  <c:v>36670</c:v>
                </c:pt>
                <c:pt idx="2322">
                  <c:v>36671</c:v>
                </c:pt>
                <c:pt idx="2323">
                  <c:v>36672</c:v>
                </c:pt>
                <c:pt idx="2324">
                  <c:v>36673</c:v>
                </c:pt>
                <c:pt idx="2325">
                  <c:v>36674</c:v>
                </c:pt>
                <c:pt idx="2326">
                  <c:v>36675</c:v>
                </c:pt>
                <c:pt idx="2327">
                  <c:v>36676</c:v>
                </c:pt>
                <c:pt idx="2328">
                  <c:v>36677</c:v>
                </c:pt>
                <c:pt idx="2329">
                  <c:v>36678</c:v>
                </c:pt>
                <c:pt idx="2330">
                  <c:v>36679</c:v>
                </c:pt>
                <c:pt idx="2331">
                  <c:v>36680</c:v>
                </c:pt>
                <c:pt idx="2332">
                  <c:v>36681</c:v>
                </c:pt>
                <c:pt idx="2333">
                  <c:v>36682</c:v>
                </c:pt>
                <c:pt idx="2334">
                  <c:v>36683</c:v>
                </c:pt>
                <c:pt idx="2335">
                  <c:v>36684</c:v>
                </c:pt>
                <c:pt idx="2336">
                  <c:v>36685</c:v>
                </c:pt>
                <c:pt idx="2337">
                  <c:v>36686</c:v>
                </c:pt>
                <c:pt idx="2338">
                  <c:v>36687</c:v>
                </c:pt>
                <c:pt idx="2339">
                  <c:v>36688</c:v>
                </c:pt>
                <c:pt idx="2340">
                  <c:v>36689</c:v>
                </c:pt>
                <c:pt idx="2341">
                  <c:v>36690</c:v>
                </c:pt>
                <c:pt idx="2342">
                  <c:v>36691</c:v>
                </c:pt>
                <c:pt idx="2343">
                  <c:v>36692</c:v>
                </c:pt>
                <c:pt idx="2344">
                  <c:v>36693</c:v>
                </c:pt>
                <c:pt idx="2345">
                  <c:v>36694</c:v>
                </c:pt>
                <c:pt idx="2346">
                  <c:v>36695</c:v>
                </c:pt>
                <c:pt idx="2347">
                  <c:v>36696</c:v>
                </c:pt>
                <c:pt idx="2348">
                  <c:v>36697</c:v>
                </c:pt>
                <c:pt idx="2349">
                  <c:v>36698</c:v>
                </c:pt>
                <c:pt idx="2350">
                  <c:v>36699</c:v>
                </c:pt>
                <c:pt idx="2351">
                  <c:v>36700</c:v>
                </c:pt>
                <c:pt idx="2352">
                  <c:v>36701</c:v>
                </c:pt>
                <c:pt idx="2353">
                  <c:v>36702</c:v>
                </c:pt>
                <c:pt idx="2354">
                  <c:v>36703</c:v>
                </c:pt>
                <c:pt idx="2355">
                  <c:v>36704</c:v>
                </c:pt>
                <c:pt idx="2356">
                  <c:v>36705</c:v>
                </c:pt>
                <c:pt idx="2357">
                  <c:v>36706</c:v>
                </c:pt>
                <c:pt idx="2358">
                  <c:v>36707</c:v>
                </c:pt>
                <c:pt idx="2359">
                  <c:v>36708</c:v>
                </c:pt>
                <c:pt idx="2360">
                  <c:v>36709</c:v>
                </c:pt>
                <c:pt idx="2361">
                  <c:v>36710</c:v>
                </c:pt>
                <c:pt idx="2362">
                  <c:v>36711</c:v>
                </c:pt>
                <c:pt idx="2363">
                  <c:v>36712</c:v>
                </c:pt>
                <c:pt idx="2364">
                  <c:v>36713</c:v>
                </c:pt>
                <c:pt idx="2365">
                  <c:v>36714</c:v>
                </c:pt>
                <c:pt idx="2366">
                  <c:v>36715</c:v>
                </c:pt>
                <c:pt idx="2367">
                  <c:v>36716</c:v>
                </c:pt>
                <c:pt idx="2368">
                  <c:v>36717</c:v>
                </c:pt>
                <c:pt idx="2369">
                  <c:v>36718</c:v>
                </c:pt>
                <c:pt idx="2370">
                  <c:v>36719</c:v>
                </c:pt>
                <c:pt idx="2371">
                  <c:v>36720</c:v>
                </c:pt>
                <c:pt idx="2372">
                  <c:v>36721</c:v>
                </c:pt>
                <c:pt idx="2373">
                  <c:v>36722</c:v>
                </c:pt>
                <c:pt idx="2374">
                  <c:v>36723</c:v>
                </c:pt>
                <c:pt idx="2375">
                  <c:v>36724</c:v>
                </c:pt>
                <c:pt idx="2376">
                  <c:v>36725</c:v>
                </c:pt>
                <c:pt idx="2377">
                  <c:v>36726</c:v>
                </c:pt>
                <c:pt idx="2378">
                  <c:v>36727</c:v>
                </c:pt>
                <c:pt idx="2379">
                  <c:v>36728</c:v>
                </c:pt>
                <c:pt idx="2380">
                  <c:v>36729</c:v>
                </c:pt>
                <c:pt idx="2381">
                  <c:v>36730</c:v>
                </c:pt>
                <c:pt idx="2382">
                  <c:v>36731</c:v>
                </c:pt>
                <c:pt idx="2383">
                  <c:v>36732</c:v>
                </c:pt>
                <c:pt idx="2384">
                  <c:v>36733</c:v>
                </c:pt>
                <c:pt idx="2385">
                  <c:v>36734</c:v>
                </c:pt>
                <c:pt idx="2386">
                  <c:v>36735</c:v>
                </c:pt>
                <c:pt idx="2387">
                  <c:v>36736</c:v>
                </c:pt>
                <c:pt idx="2388">
                  <c:v>36737</c:v>
                </c:pt>
                <c:pt idx="2389">
                  <c:v>36738</c:v>
                </c:pt>
                <c:pt idx="2390">
                  <c:v>36739</c:v>
                </c:pt>
                <c:pt idx="2391">
                  <c:v>36740</c:v>
                </c:pt>
                <c:pt idx="2392">
                  <c:v>36741</c:v>
                </c:pt>
                <c:pt idx="2393">
                  <c:v>36742</c:v>
                </c:pt>
                <c:pt idx="2394">
                  <c:v>36743</c:v>
                </c:pt>
                <c:pt idx="2395">
                  <c:v>36744</c:v>
                </c:pt>
                <c:pt idx="2396">
                  <c:v>36745</c:v>
                </c:pt>
                <c:pt idx="2397">
                  <c:v>36746</c:v>
                </c:pt>
                <c:pt idx="2398">
                  <c:v>36747</c:v>
                </c:pt>
                <c:pt idx="2399">
                  <c:v>36748</c:v>
                </c:pt>
                <c:pt idx="2400">
                  <c:v>36749</c:v>
                </c:pt>
                <c:pt idx="2401">
                  <c:v>36750</c:v>
                </c:pt>
                <c:pt idx="2402">
                  <c:v>36751</c:v>
                </c:pt>
                <c:pt idx="2403">
                  <c:v>36752</c:v>
                </c:pt>
                <c:pt idx="2404">
                  <c:v>36753</c:v>
                </c:pt>
                <c:pt idx="2405">
                  <c:v>36754</c:v>
                </c:pt>
                <c:pt idx="2406">
                  <c:v>36755</c:v>
                </c:pt>
                <c:pt idx="2407">
                  <c:v>36756</c:v>
                </c:pt>
                <c:pt idx="2408">
                  <c:v>36757</c:v>
                </c:pt>
                <c:pt idx="2409">
                  <c:v>36758</c:v>
                </c:pt>
                <c:pt idx="2410">
                  <c:v>36759</c:v>
                </c:pt>
                <c:pt idx="2411">
                  <c:v>36760</c:v>
                </c:pt>
                <c:pt idx="2412">
                  <c:v>36761</c:v>
                </c:pt>
                <c:pt idx="2413">
                  <c:v>36762</c:v>
                </c:pt>
                <c:pt idx="2414">
                  <c:v>36763</c:v>
                </c:pt>
                <c:pt idx="2415">
                  <c:v>36764</c:v>
                </c:pt>
                <c:pt idx="2416">
                  <c:v>36765</c:v>
                </c:pt>
                <c:pt idx="2417">
                  <c:v>36766</c:v>
                </c:pt>
                <c:pt idx="2418">
                  <c:v>36767</c:v>
                </c:pt>
                <c:pt idx="2419">
                  <c:v>36768</c:v>
                </c:pt>
                <c:pt idx="2420">
                  <c:v>36769</c:v>
                </c:pt>
                <c:pt idx="2421">
                  <c:v>36770</c:v>
                </c:pt>
                <c:pt idx="2422">
                  <c:v>36771</c:v>
                </c:pt>
                <c:pt idx="2423">
                  <c:v>36772</c:v>
                </c:pt>
                <c:pt idx="2424">
                  <c:v>36773</c:v>
                </c:pt>
                <c:pt idx="2425">
                  <c:v>36774</c:v>
                </c:pt>
                <c:pt idx="2426">
                  <c:v>36775</c:v>
                </c:pt>
                <c:pt idx="2427">
                  <c:v>36776</c:v>
                </c:pt>
                <c:pt idx="2428">
                  <c:v>36777</c:v>
                </c:pt>
                <c:pt idx="2429">
                  <c:v>36778</c:v>
                </c:pt>
                <c:pt idx="2430">
                  <c:v>36779</c:v>
                </c:pt>
                <c:pt idx="2431">
                  <c:v>36780</c:v>
                </c:pt>
                <c:pt idx="2432">
                  <c:v>36781</c:v>
                </c:pt>
                <c:pt idx="2433">
                  <c:v>36782</c:v>
                </c:pt>
                <c:pt idx="2434">
                  <c:v>36783</c:v>
                </c:pt>
                <c:pt idx="2435">
                  <c:v>36784</c:v>
                </c:pt>
                <c:pt idx="2436">
                  <c:v>36785</c:v>
                </c:pt>
                <c:pt idx="2437">
                  <c:v>36786</c:v>
                </c:pt>
                <c:pt idx="2438">
                  <c:v>36787</c:v>
                </c:pt>
                <c:pt idx="2439">
                  <c:v>36788</c:v>
                </c:pt>
                <c:pt idx="2440">
                  <c:v>36789</c:v>
                </c:pt>
                <c:pt idx="2441">
                  <c:v>36790</c:v>
                </c:pt>
                <c:pt idx="2442">
                  <c:v>36791</c:v>
                </c:pt>
                <c:pt idx="2443">
                  <c:v>36792</c:v>
                </c:pt>
                <c:pt idx="2444">
                  <c:v>36793</c:v>
                </c:pt>
                <c:pt idx="2445">
                  <c:v>36794</c:v>
                </c:pt>
                <c:pt idx="2446">
                  <c:v>36795</c:v>
                </c:pt>
                <c:pt idx="2447">
                  <c:v>36796</c:v>
                </c:pt>
                <c:pt idx="2448">
                  <c:v>36797</c:v>
                </c:pt>
                <c:pt idx="2449">
                  <c:v>36798</c:v>
                </c:pt>
                <c:pt idx="2450">
                  <c:v>36799</c:v>
                </c:pt>
                <c:pt idx="2451">
                  <c:v>36800</c:v>
                </c:pt>
                <c:pt idx="2452">
                  <c:v>36801</c:v>
                </c:pt>
                <c:pt idx="2453">
                  <c:v>36802</c:v>
                </c:pt>
                <c:pt idx="2454">
                  <c:v>36803</c:v>
                </c:pt>
                <c:pt idx="2455">
                  <c:v>36804</c:v>
                </c:pt>
                <c:pt idx="2456">
                  <c:v>36805</c:v>
                </c:pt>
                <c:pt idx="2457">
                  <c:v>36806</c:v>
                </c:pt>
                <c:pt idx="2458">
                  <c:v>36807</c:v>
                </c:pt>
                <c:pt idx="2459">
                  <c:v>36808</c:v>
                </c:pt>
                <c:pt idx="2460">
                  <c:v>36809</c:v>
                </c:pt>
                <c:pt idx="2461">
                  <c:v>36810</c:v>
                </c:pt>
                <c:pt idx="2462">
                  <c:v>36811</c:v>
                </c:pt>
                <c:pt idx="2463">
                  <c:v>36812</c:v>
                </c:pt>
                <c:pt idx="2464">
                  <c:v>36813</c:v>
                </c:pt>
                <c:pt idx="2465">
                  <c:v>36814</c:v>
                </c:pt>
                <c:pt idx="2466">
                  <c:v>36815</c:v>
                </c:pt>
                <c:pt idx="2467">
                  <c:v>36816</c:v>
                </c:pt>
                <c:pt idx="2468">
                  <c:v>36817</c:v>
                </c:pt>
                <c:pt idx="2469">
                  <c:v>36818</c:v>
                </c:pt>
                <c:pt idx="2470">
                  <c:v>36819</c:v>
                </c:pt>
                <c:pt idx="2471">
                  <c:v>36820</c:v>
                </c:pt>
                <c:pt idx="2472">
                  <c:v>36821</c:v>
                </c:pt>
                <c:pt idx="2473">
                  <c:v>36822</c:v>
                </c:pt>
                <c:pt idx="2474">
                  <c:v>36823</c:v>
                </c:pt>
                <c:pt idx="2475">
                  <c:v>36824</c:v>
                </c:pt>
                <c:pt idx="2476">
                  <c:v>36825</c:v>
                </c:pt>
                <c:pt idx="2477">
                  <c:v>36826</c:v>
                </c:pt>
                <c:pt idx="2478">
                  <c:v>36827</c:v>
                </c:pt>
                <c:pt idx="2479">
                  <c:v>36828</c:v>
                </c:pt>
                <c:pt idx="2480">
                  <c:v>36829</c:v>
                </c:pt>
                <c:pt idx="2481">
                  <c:v>36830</c:v>
                </c:pt>
                <c:pt idx="2482">
                  <c:v>36831</c:v>
                </c:pt>
                <c:pt idx="2483">
                  <c:v>36832</c:v>
                </c:pt>
                <c:pt idx="2484">
                  <c:v>36833</c:v>
                </c:pt>
                <c:pt idx="2485">
                  <c:v>36834</c:v>
                </c:pt>
                <c:pt idx="2486">
                  <c:v>36835</c:v>
                </c:pt>
                <c:pt idx="2487">
                  <c:v>36836</c:v>
                </c:pt>
                <c:pt idx="2488">
                  <c:v>36837</c:v>
                </c:pt>
                <c:pt idx="2489">
                  <c:v>36838</c:v>
                </c:pt>
                <c:pt idx="2490">
                  <c:v>36839</c:v>
                </c:pt>
                <c:pt idx="2491">
                  <c:v>36840</c:v>
                </c:pt>
                <c:pt idx="2492">
                  <c:v>36841</c:v>
                </c:pt>
                <c:pt idx="2493">
                  <c:v>36842</c:v>
                </c:pt>
                <c:pt idx="2494">
                  <c:v>36843</c:v>
                </c:pt>
                <c:pt idx="2495">
                  <c:v>36844</c:v>
                </c:pt>
                <c:pt idx="2496">
                  <c:v>36845</c:v>
                </c:pt>
                <c:pt idx="2497">
                  <c:v>36846</c:v>
                </c:pt>
                <c:pt idx="2498">
                  <c:v>36847</c:v>
                </c:pt>
                <c:pt idx="2499">
                  <c:v>36848</c:v>
                </c:pt>
                <c:pt idx="2500">
                  <c:v>36849</c:v>
                </c:pt>
                <c:pt idx="2501">
                  <c:v>36850</c:v>
                </c:pt>
                <c:pt idx="2502">
                  <c:v>36851</c:v>
                </c:pt>
                <c:pt idx="2503">
                  <c:v>36852</c:v>
                </c:pt>
                <c:pt idx="2504">
                  <c:v>36853</c:v>
                </c:pt>
                <c:pt idx="2505">
                  <c:v>36854</c:v>
                </c:pt>
                <c:pt idx="2506">
                  <c:v>36855</c:v>
                </c:pt>
                <c:pt idx="2507">
                  <c:v>36856</c:v>
                </c:pt>
                <c:pt idx="2508">
                  <c:v>36857</c:v>
                </c:pt>
                <c:pt idx="2509">
                  <c:v>36858</c:v>
                </c:pt>
                <c:pt idx="2510">
                  <c:v>36859</c:v>
                </c:pt>
                <c:pt idx="2511">
                  <c:v>36860</c:v>
                </c:pt>
                <c:pt idx="2512">
                  <c:v>36861</c:v>
                </c:pt>
                <c:pt idx="2513">
                  <c:v>36862</c:v>
                </c:pt>
                <c:pt idx="2514">
                  <c:v>36863</c:v>
                </c:pt>
                <c:pt idx="2515">
                  <c:v>36864</c:v>
                </c:pt>
                <c:pt idx="2516">
                  <c:v>36865</c:v>
                </c:pt>
                <c:pt idx="2517">
                  <c:v>36866</c:v>
                </c:pt>
                <c:pt idx="2518">
                  <c:v>36867</c:v>
                </c:pt>
                <c:pt idx="2519">
                  <c:v>36868</c:v>
                </c:pt>
                <c:pt idx="2520">
                  <c:v>36869</c:v>
                </c:pt>
                <c:pt idx="2521">
                  <c:v>36870</c:v>
                </c:pt>
                <c:pt idx="2522">
                  <c:v>36871</c:v>
                </c:pt>
                <c:pt idx="2523">
                  <c:v>36872</c:v>
                </c:pt>
                <c:pt idx="2524">
                  <c:v>36873</c:v>
                </c:pt>
                <c:pt idx="2525">
                  <c:v>36874</c:v>
                </c:pt>
                <c:pt idx="2526">
                  <c:v>36875</c:v>
                </c:pt>
                <c:pt idx="2527">
                  <c:v>36876</c:v>
                </c:pt>
                <c:pt idx="2528">
                  <c:v>36877</c:v>
                </c:pt>
                <c:pt idx="2529">
                  <c:v>36878</c:v>
                </c:pt>
                <c:pt idx="2530">
                  <c:v>36879</c:v>
                </c:pt>
                <c:pt idx="2531">
                  <c:v>36880</c:v>
                </c:pt>
                <c:pt idx="2532">
                  <c:v>36881</c:v>
                </c:pt>
                <c:pt idx="2533">
                  <c:v>36882</c:v>
                </c:pt>
                <c:pt idx="2534">
                  <c:v>36883</c:v>
                </c:pt>
                <c:pt idx="2535">
                  <c:v>36884</c:v>
                </c:pt>
                <c:pt idx="2536">
                  <c:v>36885</c:v>
                </c:pt>
                <c:pt idx="2537">
                  <c:v>36886</c:v>
                </c:pt>
                <c:pt idx="2538">
                  <c:v>36887</c:v>
                </c:pt>
                <c:pt idx="2539">
                  <c:v>36888</c:v>
                </c:pt>
                <c:pt idx="2540">
                  <c:v>36889</c:v>
                </c:pt>
                <c:pt idx="2541">
                  <c:v>36890</c:v>
                </c:pt>
                <c:pt idx="2542">
                  <c:v>36891</c:v>
                </c:pt>
                <c:pt idx="2543">
                  <c:v>36892</c:v>
                </c:pt>
                <c:pt idx="2544">
                  <c:v>36893</c:v>
                </c:pt>
                <c:pt idx="2545">
                  <c:v>36894</c:v>
                </c:pt>
                <c:pt idx="2546">
                  <c:v>36895</c:v>
                </c:pt>
                <c:pt idx="2547">
                  <c:v>36896</c:v>
                </c:pt>
                <c:pt idx="2548">
                  <c:v>36897</c:v>
                </c:pt>
                <c:pt idx="2549">
                  <c:v>36898</c:v>
                </c:pt>
                <c:pt idx="2550">
                  <c:v>36899</c:v>
                </c:pt>
                <c:pt idx="2551">
                  <c:v>36900</c:v>
                </c:pt>
                <c:pt idx="2552">
                  <c:v>36901</c:v>
                </c:pt>
                <c:pt idx="2553">
                  <c:v>36902</c:v>
                </c:pt>
                <c:pt idx="2554">
                  <c:v>36903</c:v>
                </c:pt>
                <c:pt idx="2555">
                  <c:v>36904</c:v>
                </c:pt>
                <c:pt idx="2556">
                  <c:v>36905</c:v>
                </c:pt>
                <c:pt idx="2557">
                  <c:v>36906</c:v>
                </c:pt>
                <c:pt idx="2558">
                  <c:v>36907</c:v>
                </c:pt>
                <c:pt idx="2559">
                  <c:v>36908</c:v>
                </c:pt>
                <c:pt idx="2560">
                  <c:v>36909</c:v>
                </c:pt>
                <c:pt idx="2561">
                  <c:v>36910</c:v>
                </c:pt>
                <c:pt idx="2562">
                  <c:v>36911</c:v>
                </c:pt>
                <c:pt idx="2563">
                  <c:v>36912</c:v>
                </c:pt>
                <c:pt idx="2564">
                  <c:v>36913</c:v>
                </c:pt>
                <c:pt idx="2565">
                  <c:v>36914</c:v>
                </c:pt>
                <c:pt idx="2566">
                  <c:v>36915</c:v>
                </c:pt>
                <c:pt idx="2567">
                  <c:v>36916</c:v>
                </c:pt>
                <c:pt idx="2568">
                  <c:v>36917</c:v>
                </c:pt>
                <c:pt idx="2569">
                  <c:v>36918</c:v>
                </c:pt>
                <c:pt idx="2570">
                  <c:v>36919</c:v>
                </c:pt>
                <c:pt idx="2571">
                  <c:v>36920</c:v>
                </c:pt>
                <c:pt idx="2572">
                  <c:v>36921</c:v>
                </c:pt>
                <c:pt idx="2573">
                  <c:v>36922</c:v>
                </c:pt>
                <c:pt idx="2574">
                  <c:v>36923</c:v>
                </c:pt>
                <c:pt idx="2575">
                  <c:v>36924</c:v>
                </c:pt>
                <c:pt idx="2576">
                  <c:v>36925</c:v>
                </c:pt>
                <c:pt idx="2577">
                  <c:v>36926</c:v>
                </c:pt>
                <c:pt idx="2578">
                  <c:v>36927</c:v>
                </c:pt>
                <c:pt idx="2579">
                  <c:v>36928</c:v>
                </c:pt>
                <c:pt idx="2580">
                  <c:v>36929</c:v>
                </c:pt>
                <c:pt idx="2581">
                  <c:v>36930</c:v>
                </c:pt>
                <c:pt idx="2582">
                  <c:v>36931</c:v>
                </c:pt>
                <c:pt idx="2583">
                  <c:v>36932</c:v>
                </c:pt>
                <c:pt idx="2584">
                  <c:v>36933</c:v>
                </c:pt>
                <c:pt idx="2585">
                  <c:v>36934</c:v>
                </c:pt>
                <c:pt idx="2586">
                  <c:v>36935</c:v>
                </c:pt>
                <c:pt idx="2587">
                  <c:v>36936</c:v>
                </c:pt>
                <c:pt idx="2588">
                  <c:v>36937</c:v>
                </c:pt>
                <c:pt idx="2589">
                  <c:v>36938</c:v>
                </c:pt>
                <c:pt idx="2590">
                  <c:v>36939</c:v>
                </c:pt>
                <c:pt idx="2591">
                  <c:v>36940</c:v>
                </c:pt>
                <c:pt idx="2592">
                  <c:v>36941</c:v>
                </c:pt>
                <c:pt idx="2593">
                  <c:v>36942</c:v>
                </c:pt>
                <c:pt idx="2594">
                  <c:v>36943</c:v>
                </c:pt>
                <c:pt idx="2595">
                  <c:v>36944</c:v>
                </c:pt>
                <c:pt idx="2596">
                  <c:v>36945</c:v>
                </c:pt>
                <c:pt idx="2597">
                  <c:v>36946</c:v>
                </c:pt>
                <c:pt idx="2598">
                  <c:v>36947</c:v>
                </c:pt>
                <c:pt idx="2599">
                  <c:v>36948</c:v>
                </c:pt>
                <c:pt idx="2600">
                  <c:v>36949</c:v>
                </c:pt>
                <c:pt idx="2601">
                  <c:v>36950</c:v>
                </c:pt>
                <c:pt idx="2602">
                  <c:v>36951</c:v>
                </c:pt>
                <c:pt idx="2603">
                  <c:v>36952</c:v>
                </c:pt>
                <c:pt idx="2604">
                  <c:v>36953</c:v>
                </c:pt>
                <c:pt idx="2605">
                  <c:v>36954</c:v>
                </c:pt>
                <c:pt idx="2606">
                  <c:v>36955</c:v>
                </c:pt>
                <c:pt idx="2607">
                  <c:v>36956</c:v>
                </c:pt>
                <c:pt idx="2608">
                  <c:v>36957</c:v>
                </c:pt>
                <c:pt idx="2609">
                  <c:v>36958</c:v>
                </c:pt>
                <c:pt idx="2610">
                  <c:v>36959</c:v>
                </c:pt>
                <c:pt idx="2611">
                  <c:v>36960</c:v>
                </c:pt>
                <c:pt idx="2612">
                  <c:v>36961</c:v>
                </c:pt>
                <c:pt idx="2613">
                  <c:v>36962</c:v>
                </c:pt>
                <c:pt idx="2614">
                  <c:v>36963</c:v>
                </c:pt>
                <c:pt idx="2615">
                  <c:v>36964</c:v>
                </c:pt>
                <c:pt idx="2616">
                  <c:v>36965</c:v>
                </c:pt>
                <c:pt idx="2617">
                  <c:v>36966</c:v>
                </c:pt>
                <c:pt idx="2618">
                  <c:v>36967</c:v>
                </c:pt>
                <c:pt idx="2619">
                  <c:v>36968</c:v>
                </c:pt>
                <c:pt idx="2620">
                  <c:v>36969</c:v>
                </c:pt>
                <c:pt idx="2621">
                  <c:v>36970</c:v>
                </c:pt>
                <c:pt idx="2622">
                  <c:v>36971</c:v>
                </c:pt>
                <c:pt idx="2623">
                  <c:v>36972</c:v>
                </c:pt>
                <c:pt idx="2624">
                  <c:v>36973</c:v>
                </c:pt>
                <c:pt idx="2625">
                  <c:v>36974</c:v>
                </c:pt>
                <c:pt idx="2626">
                  <c:v>36975</c:v>
                </c:pt>
                <c:pt idx="2627">
                  <c:v>36976</c:v>
                </c:pt>
                <c:pt idx="2628">
                  <c:v>36977</c:v>
                </c:pt>
                <c:pt idx="2629">
                  <c:v>36978</c:v>
                </c:pt>
                <c:pt idx="2630">
                  <c:v>36979</c:v>
                </c:pt>
                <c:pt idx="2631">
                  <c:v>36980</c:v>
                </c:pt>
                <c:pt idx="2632">
                  <c:v>36981</c:v>
                </c:pt>
                <c:pt idx="2633">
                  <c:v>36982</c:v>
                </c:pt>
                <c:pt idx="2634">
                  <c:v>36983</c:v>
                </c:pt>
                <c:pt idx="2635">
                  <c:v>36984</c:v>
                </c:pt>
                <c:pt idx="2636">
                  <c:v>36985</c:v>
                </c:pt>
                <c:pt idx="2637">
                  <c:v>36986</c:v>
                </c:pt>
                <c:pt idx="2638">
                  <c:v>36987</c:v>
                </c:pt>
                <c:pt idx="2639">
                  <c:v>36988</c:v>
                </c:pt>
                <c:pt idx="2640">
                  <c:v>36989</c:v>
                </c:pt>
                <c:pt idx="2641">
                  <c:v>36990</c:v>
                </c:pt>
                <c:pt idx="2642">
                  <c:v>36991</c:v>
                </c:pt>
                <c:pt idx="2643">
                  <c:v>36992</c:v>
                </c:pt>
                <c:pt idx="2644">
                  <c:v>36993</c:v>
                </c:pt>
                <c:pt idx="2645">
                  <c:v>36994</c:v>
                </c:pt>
                <c:pt idx="2646">
                  <c:v>36995</c:v>
                </c:pt>
                <c:pt idx="2647">
                  <c:v>36996</c:v>
                </c:pt>
                <c:pt idx="2648">
                  <c:v>36997</c:v>
                </c:pt>
                <c:pt idx="2649">
                  <c:v>36998</c:v>
                </c:pt>
                <c:pt idx="2650">
                  <c:v>36999</c:v>
                </c:pt>
                <c:pt idx="2651">
                  <c:v>37000</c:v>
                </c:pt>
                <c:pt idx="2652">
                  <c:v>37001</c:v>
                </c:pt>
                <c:pt idx="2653">
                  <c:v>37002</c:v>
                </c:pt>
                <c:pt idx="2654">
                  <c:v>37003</c:v>
                </c:pt>
                <c:pt idx="2655">
                  <c:v>37004</c:v>
                </c:pt>
                <c:pt idx="2656">
                  <c:v>37005</c:v>
                </c:pt>
                <c:pt idx="2657">
                  <c:v>37006</c:v>
                </c:pt>
                <c:pt idx="2658">
                  <c:v>37007</c:v>
                </c:pt>
                <c:pt idx="2659">
                  <c:v>37008</c:v>
                </c:pt>
                <c:pt idx="2660">
                  <c:v>37009</c:v>
                </c:pt>
                <c:pt idx="2661">
                  <c:v>37010</c:v>
                </c:pt>
                <c:pt idx="2662">
                  <c:v>37011</c:v>
                </c:pt>
                <c:pt idx="2663">
                  <c:v>37012</c:v>
                </c:pt>
                <c:pt idx="2664">
                  <c:v>37013</c:v>
                </c:pt>
                <c:pt idx="2665">
                  <c:v>37014</c:v>
                </c:pt>
                <c:pt idx="2666">
                  <c:v>37015</c:v>
                </c:pt>
                <c:pt idx="2667">
                  <c:v>37016</c:v>
                </c:pt>
                <c:pt idx="2668">
                  <c:v>37017</c:v>
                </c:pt>
                <c:pt idx="2669">
                  <c:v>37018</c:v>
                </c:pt>
                <c:pt idx="2670">
                  <c:v>37019</c:v>
                </c:pt>
                <c:pt idx="2671">
                  <c:v>37020</c:v>
                </c:pt>
                <c:pt idx="2672">
                  <c:v>37021</c:v>
                </c:pt>
                <c:pt idx="2673">
                  <c:v>37022</c:v>
                </c:pt>
                <c:pt idx="2674">
                  <c:v>37023</c:v>
                </c:pt>
                <c:pt idx="2675">
                  <c:v>37024</c:v>
                </c:pt>
                <c:pt idx="2676">
                  <c:v>37025</c:v>
                </c:pt>
                <c:pt idx="2677">
                  <c:v>37026</c:v>
                </c:pt>
                <c:pt idx="2678">
                  <c:v>37027</c:v>
                </c:pt>
                <c:pt idx="2679">
                  <c:v>37028</c:v>
                </c:pt>
                <c:pt idx="2680">
                  <c:v>37029</c:v>
                </c:pt>
                <c:pt idx="2681">
                  <c:v>37030</c:v>
                </c:pt>
                <c:pt idx="2682">
                  <c:v>37031</c:v>
                </c:pt>
                <c:pt idx="2683">
                  <c:v>37032</c:v>
                </c:pt>
                <c:pt idx="2684">
                  <c:v>37033</c:v>
                </c:pt>
                <c:pt idx="2685">
                  <c:v>37034</c:v>
                </c:pt>
                <c:pt idx="2686">
                  <c:v>37035</c:v>
                </c:pt>
                <c:pt idx="2687">
                  <c:v>37036</c:v>
                </c:pt>
                <c:pt idx="2688">
                  <c:v>37037</c:v>
                </c:pt>
                <c:pt idx="2689">
                  <c:v>37038</c:v>
                </c:pt>
                <c:pt idx="2690">
                  <c:v>37039</c:v>
                </c:pt>
                <c:pt idx="2691">
                  <c:v>37040</c:v>
                </c:pt>
                <c:pt idx="2692">
                  <c:v>37041</c:v>
                </c:pt>
                <c:pt idx="2693">
                  <c:v>37042</c:v>
                </c:pt>
                <c:pt idx="2694">
                  <c:v>37043</c:v>
                </c:pt>
                <c:pt idx="2695">
                  <c:v>37044</c:v>
                </c:pt>
                <c:pt idx="2696">
                  <c:v>37045</c:v>
                </c:pt>
                <c:pt idx="2697">
                  <c:v>37046</c:v>
                </c:pt>
                <c:pt idx="2698">
                  <c:v>37047</c:v>
                </c:pt>
                <c:pt idx="2699">
                  <c:v>37048</c:v>
                </c:pt>
                <c:pt idx="2700">
                  <c:v>37049</c:v>
                </c:pt>
                <c:pt idx="2701">
                  <c:v>37050</c:v>
                </c:pt>
                <c:pt idx="2702">
                  <c:v>37051</c:v>
                </c:pt>
                <c:pt idx="2703">
                  <c:v>37052</c:v>
                </c:pt>
                <c:pt idx="2704">
                  <c:v>37053</c:v>
                </c:pt>
                <c:pt idx="2705">
                  <c:v>37054</c:v>
                </c:pt>
                <c:pt idx="2706">
                  <c:v>37055</c:v>
                </c:pt>
                <c:pt idx="2707">
                  <c:v>37056</c:v>
                </c:pt>
                <c:pt idx="2708">
                  <c:v>37057</c:v>
                </c:pt>
                <c:pt idx="2709">
                  <c:v>37058</c:v>
                </c:pt>
                <c:pt idx="2710">
                  <c:v>37059</c:v>
                </c:pt>
                <c:pt idx="2711">
                  <c:v>37060</c:v>
                </c:pt>
                <c:pt idx="2712">
                  <c:v>37061</c:v>
                </c:pt>
                <c:pt idx="2713">
                  <c:v>37062</c:v>
                </c:pt>
                <c:pt idx="2714">
                  <c:v>37063</c:v>
                </c:pt>
                <c:pt idx="2715">
                  <c:v>37064</c:v>
                </c:pt>
                <c:pt idx="2716">
                  <c:v>37065</c:v>
                </c:pt>
                <c:pt idx="2717">
                  <c:v>37066</c:v>
                </c:pt>
                <c:pt idx="2718">
                  <c:v>37067</c:v>
                </c:pt>
                <c:pt idx="2719">
                  <c:v>37068</c:v>
                </c:pt>
                <c:pt idx="2720">
                  <c:v>37069</c:v>
                </c:pt>
                <c:pt idx="2721">
                  <c:v>37070</c:v>
                </c:pt>
                <c:pt idx="2722">
                  <c:v>37071</c:v>
                </c:pt>
                <c:pt idx="2723">
                  <c:v>37072</c:v>
                </c:pt>
                <c:pt idx="2724">
                  <c:v>37073</c:v>
                </c:pt>
                <c:pt idx="2725">
                  <c:v>37074</c:v>
                </c:pt>
                <c:pt idx="2726">
                  <c:v>37075</c:v>
                </c:pt>
                <c:pt idx="2727">
                  <c:v>37076</c:v>
                </c:pt>
                <c:pt idx="2728">
                  <c:v>37077</c:v>
                </c:pt>
                <c:pt idx="2729">
                  <c:v>37078</c:v>
                </c:pt>
                <c:pt idx="2730">
                  <c:v>37079</c:v>
                </c:pt>
                <c:pt idx="2731">
                  <c:v>37080</c:v>
                </c:pt>
                <c:pt idx="2732">
                  <c:v>37081</c:v>
                </c:pt>
                <c:pt idx="2733">
                  <c:v>37082</c:v>
                </c:pt>
                <c:pt idx="2734">
                  <c:v>37083</c:v>
                </c:pt>
                <c:pt idx="2735">
                  <c:v>37084</c:v>
                </c:pt>
                <c:pt idx="2736">
                  <c:v>37085</c:v>
                </c:pt>
                <c:pt idx="2737">
                  <c:v>37086</c:v>
                </c:pt>
                <c:pt idx="2738">
                  <c:v>37087</c:v>
                </c:pt>
                <c:pt idx="2739">
                  <c:v>37088</c:v>
                </c:pt>
                <c:pt idx="2740">
                  <c:v>37089</c:v>
                </c:pt>
                <c:pt idx="2741">
                  <c:v>37090</c:v>
                </c:pt>
                <c:pt idx="2742">
                  <c:v>37091</c:v>
                </c:pt>
                <c:pt idx="2743">
                  <c:v>37092</c:v>
                </c:pt>
                <c:pt idx="2744">
                  <c:v>37093</c:v>
                </c:pt>
                <c:pt idx="2745">
                  <c:v>37094</c:v>
                </c:pt>
                <c:pt idx="2746">
                  <c:v>37095</c:v>
                </c:pt>
                <c:pt idx="2747">
                  <c:v>37096</c:v>
                </c:pt>
                <c:pt idx="2748">
                  <c:v>37097</c:v>
                </c:pt>
                <c:pt idx="2749">
                  <c:v>37098</c:v>
                </c:pt>
                <c:pt idx="2750">
                  <c:v>37099</c:v>
                </c:pt>
                <c:pt idx="2751">
                  <c:v>37100</c:v>
                </c:pt>
                <c:pt idx="2752">
                  <c:v>37101</c:v>
                </c:pt>
                <c:pt idx="2753">
                  <c:v>37102</c:v>
                </c:pt>
                <c:pt idx="2754">
                  <c:v>37103</c:v>
                </c:pt>
                <c:pt idx="2755">
                  <c:v>37104</c:v>
                </c:pt>
                <c:pt idx="2756">
                  <c:v>37105</c:v>
                </c:pt>
                <c:pt idx="2757">
                  <c:v>37106</c:v>
                </c:pt>
                <c:pt idx="2758">
                  <c:v>37107</c:v>
                </c:pt>
                <c:pt idx="2759">
                  <c:v>37108</c:v>
                </c:pt>
                <c:pt idx="2760">
                  <c:v>37109</c:v>
                </c:pt>
                <c:pt idx="2761">
                  <c:v>37110</c:v>
                </c:pt>
                <c:pt idx="2762">
                  <c:v>37111</c:v>
                </c:pt>
                <c:pt idx="2763">
                  <c:v>37112</c:v>
                </c:pt>
                <c:pt idx="2764">
                  <c:v>37113</c:v>
                </c:pt>
                <c:pt idx="2765">
                  <c:v>37114</c:v>
                </c:pt>
                <c:pt idx="2766">
                  <c:v>37115</c:v>
                </c:pt>
                <c:pt idx="2767">
                  <c:v>37116</c:v>
                </c:pt>
                <c:pt idx="2768">
                  <c:v>37117</c:v>
                </c:pt>
                <c:pt idx="2769">
                  <c:v>37118</c:v>
                </c:pt>
                <c:pt idx="2770">
                  <c:v>37119</c:v>
                </c:pt>
                <c:pt idx="2771">
                  <c:v>37120</c:v>
                </c:pt>
                <c:pt idx="2772">
                  <c:v>37121</c:v>
                </c:pt>
                <c:pt idx="2773">
                  <c:v>37122</c:v>
                </c:pt>
                <c:pt idx="2774">
                  <c:v>37123</c:v>
                </c:pt>
                <c:pt idx="2775">
                  <c:v>37124</c:v>
                </c:pt>
                <c:pt idx="2776">
                  <c:v>37125</c:v>
                </c:pt>
                <c:pt idx="2777">
                  <c:v>37126</c:v>
                </c:pt>
                <c:pt idx="2778">
                  <c:v>37127</c:v>
                </c:pt>
                <c:pt idx="2779">
                  <c:v>37128</c:v>
                </c:pt>
                <c:pt idx="2780">
                  <c:v>37129</c:v>
                </c:pt>
                <c:pt idx="2781">
                  <c:v>37130</c:v>
                </c:pt>
                <c:pt idx="2782">
                  <c:v>37131</c:v>
                </c:pt>
                <c:pt idx="2783">
                  <c:v>37132</c:v>
                </c:pt>
                <c:pt idx="2784">
                  <c:v>37133</c:v>
                </c:pt>
                <c:pt idx="2785">
                  <c:v>37134</c:v>
                </c:pt>
                <c:pt idx="2786">
                  <c:v>37135</c:v>
                </c:pt>
                <c:pt idx="2787">
                  <c:v>37136</c:v>
                </c:pt>
                <c:pt idx="2788">
                  <c:v>37137</c:v>
                </c:pt>
                <c:pt idx="2789">
                  <c:v>37138</c:v>
                </c:pt>
                <c:pt idx="2790">
                  <c:v>37139</c:v>
                </c:pt>
                <c:pt idx="2791">
                  <c:v>37140</c:v>
                </c:pt>
                <c:pt idx="2792">
                  <c:v>37141</c:v>
                </c:pt>
                <c:pt idx="2793">
                  <c:v>37142</c:v>
                </c:pt>
                <c:pt idx="2794">
                  <c:v>37143</c:v>
                </c:pt>
                <c:pt idx="2795">
                  <c:v>37144</c:v>
                </c:pt>
                <c:pt idx="2796">
                  <c:v>37145</c:v>
                </c:pt>
                <c:pt idx="2797">
                  <c:v>37146</c:v>
                </c:pt>
                <c:pt idx="2798">
                  <c:v>37147</c:v>
                </c:pt>
                <c:pt idx="2799">
                  <c:v>37148</c:v>
                </c:pt>
                <c:pt idx="2800">
                  <c:v>37149</c:v>
                </c:pt>
                <c:pt idx="2801">
                  <c:v>37150</c:v>
                </c:pt>
                <c:pt idx="2802">
                  <c:v>37151</c:v>
                </c:pt>
                <c:pt idx="2803">
                  <c:v>37152</c:v>
                </c:pt>
                <c:pt idx="2804">
                  <c:v>37153</c:v>
                </c:pt>
                <c:pt idx="2805">
                  <c:v>37154</c:v>
                </c:pt>
                <c:pt idx="2806">
                  <c:v>37155</c:v>
                </c:pt>
                <c:pt idx="2807">
                  <c:v>37156</c:v>
                </c:pt>
                <c:pt idx="2808">
                  <c:v>37157</c:v>
                </c:pt>
                <c:pt idx="2809">
                  <c:v>37158</c:v>
                </c:pt>
                <c:pt idx="2810">
                  <c:v>37159</c:v>
                </c:pt>
                <c:pt idx="2811">
                  <c:v>37160</c:v>
                </c:pt>
                <c:pt idx="2812">
                  <c:v>37161</c:v>
                </c:pt>
                <c:pt idx="2813">
                  <c:v>37162</c:v>
                </c:pt>
                <c:pt idx="2814">
                  <c:v>37163</c:v>
                </c:pt>
                <c:pt idx="2815">
                  <c:v>37164</c:v>
                </c:pt>
                <c:pt idx="2816">
                  <c:v>37165</c:v>
                </c:pt>
                <c:pt idx="2817">
                  <c:v>37166</c:v>
                </c:pt>
                <c:pt idx="2818">
                  <c:v>37167</c:v>
                </c:pt>
                <c:pt idx="2819">
                  <c:v>37168</c:v>
                </c:pt>
                <c:pt idx="2820">
                  <c:v>37169</c:v>
                </c:pt>
                <c:pt idx="2821">
                  <c:v>37170</c:v>
                </c:pt>
                <c:pt idx="2822">
                  <c:v>37171</c:v>
                </c:pt>
                <c:pt idx="2823">
                  <c:v>37172</c:v>
                </c:pt>
                <c:pt idx="2824">
                  <c:v>37173</c:v>
                </c:pt>
                <c:pt idx="2825">
                  <c:v>37174</c:v>
                </c:pt>
                <c:pt idx="2826">
                  <c:v>37175</c:v>
                </c:pt>
                <c:pt idx="2827">
                  <c:v>37176</c:v>
                </c:pt>
                <c:pt idx="2828">
                  <c:v>37177</c:v>
                </c:pt>
                <c:pt idx="2829">
                  <c:v>37178</c:v>
                </c:pt>
                <c:pt idx="2830">
                  <c:v>37179</c:v>
                </c:pt>
                <c:pt idx="2831">
                  <c:v>37180</c:v>
                </c:pt>
                <c:pt idx="2832">
                  <c:v>37181</c:v>
                </c:pt>
                <c:pt idx="2833">
                  <c:v>37182</c:v>
                </c:pt>
                <c:pt idx="2834">
                  <c:v>37183</c:v>
                </c:pt>
                <c:pt idx="2835">
                  <c:v>37184</c:v>
                </c:pt>
                <c:pt idx="2836">
                  <c:v>37185</c:v>
                </c:pt>
                <c:pt idx="2837">
                  <c:v>37186</c:v>
                </c:pt>
                <c:pt idx="2838">
                  <c:v>37187</c:v>
                </c:pt>
                <c:pt idx="2839">
                  <c:v>37188</c:v>
                </c:pt>
                <c:pt idx="2840">
                  <c:v>37189</c:v>
                </c:pt>
                <c:pt idx="2841">
                  <c:v>37190</c:v>
                </c:pt>
                <c:pt idx="2842">
                  <c:v>37191</c:v>
                </c:pt>
                <c:pt idx="2843">
                  <c:v>37192</c:v>
                </c:pt>
                <c:pt idx="2844">
                  <c:v>37193</c:v>
                </c:pt>
                <c:pt idx="2845">
                  <c:v>37194</c:v>
                </c:pt>
                <c:pt idx="2846">
                  <c:v>37195</c:v>
                </c:pt>
                <c:pt idx="2847">
                  <c:v>37196</c:v>
                </c:pt>
                <c:pt idx="2848">
                  <c:v>37197</c:v>
                </c:pt>
                <c:pt idx="2849">
                  <c:v>37198</c:v>
                </c:pt>
                <c:pt idx="2850">
                  <c:v>37199</c:v>
                </c:pt>
                <c:pt idx="2851">
                  <c:v>37200</c:v>
                </c:pt>
                <c:pt idx="2852">
                  <c:v>37201</c:v>
                </c:pt>
                <c:pt idx="2853">
                  <c:v>37202</c:v>
                </c:pt>
                <c:pt idx="2854">
                  <c:v>37203</c:v>
                </c:pt>
                <c:pt idx="2855">
                  <c:v>37204</c:v>
                </c:pt>
                <c:pt idx="2856">
                  <c:v>37205</c:v>
                </c:pt>
                <c:pt idx="2857">
                  <c:v>37206</c:v>
                </c:pt>
                <c:pt idx="2858">
                  <c:v>37207</c:v>
                </c:pt>
                <c:pt idx="2859">
                  <c:v>37208</c:v>
                </c:pt>
                <c:pt idx="2860">
                  <c:v>37209</c:v>
                </c:pt>
                <c:pt idx="2861">
                  <c:v>37210</c:v>
                </c:pt>
                <c:pt idx="2862">
                  <c:v>37211</c:v>
                </c:pt>
                <c:pt idx="2863">
                  <c:v>37212</c:v>
                </c:pt>
                <c:pt idx="2864">
                  <c:v>37213</c:v>
                </c:pt>
                <c:pt idx="2865">
                  <c:v>37214</c:v>
                </c:pt>
                <c:pt idx="2866">
                  <c:v>37215</c:v>
                </c:pt>
                <c:pt idx="2867">
                  <c:v>37216</c:v>
                </c:pt>
                <c:pt idx="2868">
                  <c:v>37217</c:v>
                </c:pt>
                <c:pt idx="2869">
                  <c:v>37218</c:v>
                </c:pt>
                <c:pt idx="2870">
                  <c:v>37219</c:v>
                </c:pt>
                <c:pt idx="2871">
                  <c:v>37220</c:v>
                </c:pt>
                <c:pt idx="2872">
                  <c:v>37221</c:v>
                </c:pt>
                <c:pt idx="2873">
                  <c:v>37222</c:v>
                </c:pt>
                <c:pt idx="2874">
                  <c:v>37223</c:v>
                </c:pt>
                <c:pt idx="2875">
                  <c:v>37224</c:v>
                </c:pt>
                <c:pt idx="2876">
                  <c:v>37225</c:v>
                </c:pt>
                <c:pt idx="2877">
                  <c:v>37226</c:v>
                </c:pt>
                <c:pt idx="2878">
                  <c:v>37227</c:v>
                </c:pt>
                <c:pt idx="2879">
                  <c:v>37228</c:v>
                </c:pt>
                <c:pt idx="2880">
                  <c:v>37229</c:v>
                </c:pt>
                <c:pt idx="2881">
                  <c:v>37230</c:v>
                </c:pt>
                <c:pt idx="2882">
                  <c:v>37231</c:v>
                </c:pt>
                <c:pt idx="2883">
                  <c:v>37232</c:v>
                </c:pt>
                <c:pt idx="2884">
                  <c:v>37233</c:v>
                </c:pt>
                <c:pt idx="2885">
                  <c:v>37234</c:v>
                </c:pt>
                <c:pt idx="2886">
                  <c:v>37235</c:v>
                </c:pt>
                <c:pt idx="2887">
                  <c:v>37236</c:v>
                </c:pt>
                <c:pt idx="2888">
                  <c:v>37237</c:v>
                </c:pt>
                <c:pt idx="2889">
                  <c:v>37238</c:v>
                </c:pt>
                <c:pt idx="2890">
                  <c:v>37239</c:v>
                </c:pt>
                <c:pt idx="2891">
                  <c:v>37240</c:v>
                </c:pt>
                <c:pt idx="2892">
                  <c:v>37241</c:v>
                </c:pt>
                <c:pt idx="2893">
                  <c:v>37242</c:v>
                </c:pt>
                <c:pt idx="2894">
                  <c:v>37243</c:v>
                </c:pt>
                <c:pt idx="2895">
                  <c:v>37244</c:v>
                </c:pt>
                <c:pt idx="2896">
                  <c:v>37245</c:v>
                </c:pt>
                <c:pt idx="2897">
                  <c:v>37246</c:v>
                </c:pt>
                <c:pt idx="2898">
                  <c:v>37247</c:v>
                </c:pt>
                <c:pt idx="2899">
                  <c:v>37248</c:v>
                </c:pt>
                <c:pt idx="2900">
                  <c:v>37249</c:v>
                </c:pt>
                <c:pt idx="2901">
                  <c:v>37250</c:v>
                </c:pt>
                <c:pt idx="2902">
                  <c:v>37251</c:v>
                </c:pt>
                <c:pt idx="2903">
                  <c:v>37252</c:v>
                </c:pt>
                <c:pt idx="2904">
                  <c:v>37253</c:v>
                </c:pt>
                <c:pt idx="2905">
                  <c:v>37254</c:v>
                </c:pt>
                <c:pt idx="2906">
                  <c:v>37255</c:v>
                </c:pt>
                <c:pt idx="2907">
                  <c:v>37256</c:v>
                </c:pt>
                <c:pt idx="2908">
                  <c:v>37257</c:v>
                </c:pt>
                <c:pt idx="2909">
                  <c:v>37258</c:v>
                </c:pt>
                <c:pt idx="2910">
                  <c:v>37259</c:v>
                </c:pt>
                <c:pt idx="2911">
                  <c:v>37260</c:v>
                </c:pt>
                <c:pt idx="2912">
                  <c:v>37261</c:v>
                </c:pt>
                <c:pt idx="2913">
                  <c:v>37262</c:v>
                </c:pt>
                <c:pt idx="2914">
                  <c:v>37263</c:v>
                </c:pt>
                <c:pt idx="2915">
                  <c:v>37264</c:v>
                </c:pt>
                <c:pt idx="2916">
                  <c:v>37265</c:v>
                </c:pt>
                <c:pt idx="2917">
                  <c:v>37266</c:v>
                </c:pt>
                <c:pt idx="2918">
                  <c:v>37267</c:v>
                </c:pt>
                <c:pt idx="2919">
                  <c:v>37268</c:v>
                </c:pt>
                <c:pt idx="2920">
                  <c:v>37269</c:v>
                </c:pt>
                <c:pt idx="2921">
                  <c:v>37270</c:v>
                </c:pt>
                <c:pt idx="2922">
                  <c:v>37271</c:v>
                </c:pt>
                <c:pt idx="2923">
                  <c:v>37272</c:v>
                </c:pt>
                <c:pt idx="2924">
                  <c:v>37273</c:v>
                </c:pt>
                <c:pt idx="2925">
                  <c:v>37274</c:v>
                </c:pt>
                <c:pt idx="2926">
                  <c:v>37275</c:v>
                </c:pt>
                <c:pt idx="2927">
                  <c:v>37276</c:v>
                </c:pt>
                <c:pt idx="2928">
                  <c:v>37277</c:v>
                </c:pt>
                <c:pt idx="2929">
                  <c:v>37278</c:v>
                </c:pt>
                <c:pt idx="2930">
                  <c:v>37279</c:v>
                </c:pt>
                <c:pt idx="2931">
                  <c:v>37280</c:v>
                </c:pt>
                <c:pt idx="2932">
                  <c:v>37281</c:v>
                </c:pt>
                <c:pt idx="2933">
                  <c:v>37282</c:v>
                </c:pt>
                <c:pt idx="2934">
                  <c:v>37283</c:v>
                </c:pt>
                <c:pt idx="2935">
                  <c:v>37284</c:v>
                </c:pt>
                <c:pt idx="2936">
                  <c:v>37285</c:v>
                </c:pt>
                <c:pt idx="2937">
                  <c:v>37286</c:v>
                </c:pt>
                <c:pt idx="2938">
                  <c:v>37287</c:v>
                </c:pt>
                <c:pt idx="2939">
                  <c:v>37288</c:v>
                </c:pt>
                <c:pt idx="2940">
                  <c:v>37289</c:v>
                </c:pt>
                <c:pt idx="2941">
                  <c:v>37290</c:v>
                </c:pt>
                <c:pt idx="2942">
                  <c:v>37291</c:v>
                </c:pt>
                <c:pt idx="2943">
                  <c:v>37292</c:v>
                </c:pt>
                <c:pt idx="2944">
                  <c:v>37293</c:v>
                </c:pt>
                <c:pt idx="2945">
                  <c:v>37294</c:v>
                </c:pt>
                <c:pt idx="2946">
                  <c:v>37295</c:v>
                </c:pt>
                <c:pt idx="2947">
                  <c:v>37296</c:v>
                </c:pt>
                <c:pt idx="2948">
                  <c:v>37297</c:v>
                </c:pt>
                <c:pt idx="2949">
                  <c:v>37298</c:v>
                </c:pt>
                <c:pt idx="2950">
                  <c:v>37299</c:v>
                </c:pt>
                <c:pt idx="2951">
                  <c:v>37300</c:v>
                </c:pt>
                <c:pt idx="2952">
                  <c:v>37301</c:v>
                </c:pt>
                <c:pt idx="2953">
                  <c:v>37302</c:v>
                </c:pt>
                <c:pt idx="2954">
                  <c:v>37303</c:v>
                </c:pt>
                <c:pt idx="2955">
                  <c:v>37304</c:v>
                </c:pt>
                <c:pt idx="2956">
                  <c:v>37305</c:v>
                </c:pt>
                <c:pt idx="2957">
                  <c:v>37306</c:v>
                </c:pt>
                <c:pt idx="2958">
                  <c:v>37307</c:v>
                </c:pt>
                <c:pt idx="2959">
                  <c:v>37308</c:v>
                </c:pt>
                <c:pt idx="2960">
                  <c:v>37309</c:v>
                </c:pt>
                <c:pt idx="2961">
                  <c:v>37310</c:v>
                </c:pt>
                <c:pt idx="2962">
                  <c:v>37311</c:v>
                </c:pt>
                <c:pt idx="2963">
                  <c:v>37312</c:v>
                </c:pt>
                <c:pt idx="2964">
                  <c:v>37313</c:v>
                </c:pt>
                <c:pt idx="2965">
                  <c:v>37314</c:v>
                </c:pt>
                <c:pt idx="2966">
                  <c:v>37315</c:v>
                </c:pt>
                <c:pt idx="2967">
                  <c:v>37316</c:v>
                </c:pt>
                <c:pt idx="2968">
                  <c:v>37317</c:v>
                </c:pt>
                <c:pt idx="2969">
                  <c:v>37318</c:v>
                </c:pt>
                <c:pt idx="2970">
                  <c:v>37319</c:v>
                </c:pt>
                <c:pt idx="2971">
                  <c:v>37320</c:v>
                </c:pt>
                <c:pt idx="2972">
                  <c:v>37321</c:v>
                </c:pt>
                <c:pt idx="2973">
                  <c:v>37322</c:v>
                </c:pt>
                <c:pt idx="2974">
                  <c:v>37323</c:v>
                </c:pt>
                <c:pt idx="2975">
                  <c:v>37324</c:v>
                </c:pt>
                <c:pt idx="2976">
                  <c:v>37325</c:v>
                </c:pt>
                <c:pt idx="2977">
                  <c:v>37326</c:v>
                </c:pt>
                <c:pt idx="2978">
                  <c:v>37327</c:v>
                </c:pt>
                <c:pt idx="2979">
                  <c:v>37328</c:v>
                </c:pt>
                <c:pt idx="2980">
                  <c:v>37329</c:v>
                </c:pt>
                <c:pt idx="2981">
                  <c:v>37330</c:v>
                </c:pt>
                <c:pt idx="2982">
                  <c:v>37331</c:v>
                </c:pt>
                <c:pt idx="2983">
                  <c:v>37332</c:v>
                </c:pt>
                <c:pt idx="2984">
                  <c:v>37333</c:v>
                </c:pt>
                <c:pt idx="2985">
                  <c:v>37334</c:v>
                </c:pt>
                <c:pt idx="2986">
                  <c:v>37335</c:v>
                </c:pt>
                <c:pt idx="2987">
                  <c:v>37336</c:v>
                </c:pt>
                <c:pt idx="2988">
                  <c:v>37337</c:v>
                </c:pt>
                <c:pt idx="2989">
                  <c:v>37338</c:v>
                </c:pt>
                <c:pt idx="2990">
                  <c:v>37339</c:v>
                </c:pt>
                <c:pt idx="2991">
                  <c:v>37340</c:v>
                </c:pt>
                <c:pt idx="2992">
                  <c:v>37341</c:v>
                </c:pt>
                <c:pt idx="2993">
                  <c:v>37342</c:v>
                </c:pt>
                <c:pt idx="2994">
                  <c:v>37343</c:v>
                </c:pt>
                <c:pt idx="2995">
                  <c:v>37344</c:v>
                </c:pt>
                <c:pt idx="2996">
                  <c:v>37345</c:v>
                </c:pt>
                <c:pt idx="2997">
                  <c:v>37346</c:v>
                </c:pt>
                <c:pt idx="2998">
                  <c:v>37347</c:v>
                </c:pt>
                <c:pt idx="2999">
                  <c:v>37348</c:v>
                </c:pt>
                <c:pt idx="3000">
                  <c:v>37349</c:v>
                </c:pt>
                <c:pt idx="3001">
                  <c:v>37350</c:v>
                </c:pt>
                <c:pt idx="3002">
                  <c:v>37351</c:v>
                </c:pt>
                <c:pt idx="3003">
                  <c:v>37352</c:v>
                </c:pt>
                <c:pt idx="3004">
                  <c:v>37353</c:v>
                </c:pt>
                <c:pt idx="3005">
                  <c:v>37354</c:v>
                </c:pt>
                <c:pt idx="3006">
                  <c:v>37355</c:v>
                </c:pt>
                <c:pt idx="3007">
                  <c:v>37356</c:v>
                </c:pt>
                <c:pt idx="3008">
                  <c:v>37357</c:v>
                </c:pt>
                <c:pt idx="3009">
                  <c:v>37358</c:v>
                </c:pt>
                <c:pt idx="3010">
                  <c:v>37359</c:v>
                </c:pt>
                <c:pt idx="3011">
                  <c:v>37360</c:v>
                </c:pt>
                <c:pt idx="3012">
                  <c:v>37361</c:v>
                </c:pt>
                <c:pt idx="3013">
                  <c:v>37362</c:v>
                </c:pt>
                <c:pt idx="3014">
                  <c:v>37363</c:v>
                </c:pt>
                <c:pt idx="3015">
                  <c:v>37364</c:v>
                </c:pt>
                <c:pt idx="3016">
                  <c:v>37365</c:v>
                </c:pt>
                <c:pt idx="3017">
                  <c:v>37366</c:v>
                </c:pt>
                <c:pt idx="3018">
                  <c:v>37367</c:v>
                </c:pt>
                <c:pt idx="3019">
                  <c:v>37368</c:v>
                </c:pt>
                <c:pt idx="3020">
                  <c:v>37369</c:v>
                </c:pt>
                <c:pt idx="3021">
                  <c:v>37370</c:v>
                </c:pt>
                <c:pt idx="3022">
                  <c:v>37371</c:v>
                </c:pt>
                <c:pt idx="3023">
                  <c:v>37372</c:v>
                </c:pt>
                <c:pt idx="3024">
                  <c:v>37373</c:v>
                </c:pt>
                <c:pt idx="3025">
                  <c:v>37374</c:v>
                </c:pt>
                <c:pt idx="3026">
                  <c:v>37375</c:v>
                </c:pt>
                <c:pt idx="3027">
                  <c:v>37376</c:v>
                </c:pt>
                <c:pt idx="3028">
                  <c:v>37377</c:v>
                </c:pt>
                <c:pt idx="3029">
                  <c:v>37378</c:v>
                </c:pt>
                <c:pt idx="3030">
                  <c:v>37379</c:v>
                </c:pt>
                <c:pt idx="3031">
                  <c:v>37380</c:v>
                </c:pt>
                <c:pt idx="3032">
                  <c:v>37381</c:v>
                </c:pt>
                <c:pt idx="3033">
                  <c:v>37382</c:v>
                </c:pt>
                <c:pt idx="3034">
                  <c:v>37383</c:v>
                </c:pt>
                <c:pt idx="3035">
                  <c:v>37384</c:v>
                </c:pt>
                <c:pt idx="3036">
                  <c:v>37385</c:v>
                </c:pt>
                <c:pt idx="3037">
                  <c:v>37386</c:v>
                </c:pt>
                <c:pt idx="3038">
                  <c:v>37387</c:v>
                </c:pt>
                <c:pt idx="3039">
                  <c:v>37388</c:v>
                </c:pt>
                <c:pt idx="3040">
                  <c:v>37389</c:v>
                </c:pt>
                <c:pt idx="3041">
                  <c:v>37390</c:v>
                </c:pt>
                <c:pt idx="3042">
                  <c:v>37391</c:v>
                </c:pt>
                <c:pt idx="3043">
                  <c:v>37392</c:v>
                </c:pt>
                <c:pt idx="3044">
                  <c:v>37393</c:v>
                </c:pt>
                <c:pt idx="3045">
                  <c:v>37394</c:v>
                </c:pt>
                <c:pt idx="3046">
                  <c:v>37395</c:v>
                </c:pt>
                <c:pt idx="3047">
                  <c:v>37396</c:v>
                </c:pt>
                <c:pt idx="3048">
                  <c:v>37397</c:v>
                </c:pt>
                <c:pt idx="3049">
                  <c:v>37398</c:v>
                </c:pt>
                <c:pt idx="3050">
                  <c:v>37399</c:v>
                </c:pt>
                <c:pt idx="3051">
                  <c:v>37400</c:v>
                </c:pt>
                <c:pt idx="3052">
                  <c:v>37401</c:v>
                </c:pt>
                <c:pt idx="3053">
                  <c:v>37402</c:v>
                </c:pt>
                <c:pt idx="3054">
                  <c:v>37403</c:v>
                </c:pt>
                <c:pt idx="3055">
                  <c:v>37404</c:v>
                </c:pt>
                <c:pt idx="3056">
                  <c:v>37405</c:v>
                </c:pt>
                <c:pt idx="3057">
                  <c:v>37406</c:v>
                </c:pt>
                <c:pt idx="3058">
                  <c:v>37407</c:v>
                </c:pt>
                <c:pt idx="3059">
                  <c:v>37408</c:v>
                </c:pt>
                <c:pt idx="3060">
                  <c:v>37409</c:v>
                </c:pt>
                <c:pt idx="3061">
                  <c:v>37410</c:v>
                </c:pt>
                <c:pt idx="3062">
                  <c:v>37411</c:v>
                </c:pt>
                <c:pt idx="3063">
                  <c:v>37412</c:v>
                </c:pt>
                <c:pt idx="3064">
                  <c:v>37413</c:v>
                </c:pt>
                <c:pt idx="3065">
                  <c:v>37414</c:v>
                </c:pt>
                <c:pt idx="3066">
                  <c:v>37415</c:v>
                </c:pt>
                <c:pt idx="3067">
                  <c:v>37416</c:v>
                </c:pt>
                <c:pt idx="3068">
                  <c:v>37417</c:v>
                </c:pt>
                <c:pt idx="3069">
                  <c:v>37418</c:v>
                </c:pt>
                <c:pt idx="3070">
                  <c:v>37419</c:v>
                </c:pt>
                <c:pt idx="3071">
                  <c:v>37420</c:v>
                </c:pt>
                <c:pt idx="3072">
                  <c:v>37421</c:v>
                </c:pt>
                <c:pt idx="3073">
                  <c:v>37422</c:v>
                </c:pt>
                <c:pt idx="3074">
                  <c:v>37423</c:v>
                </c:pt>
                <c:pt idx="3075">
                  <c:v>37424</c:v>
                </c:pt>
                <c:pt idx="3076">
                  <c:v>37425</c:v>
                </c:pt>
                <c:pt idx="3077">
                  <c:v>37426</c:v>
                </c:pt>
                <c:pt idx="3078">
                  <c:v>37427</c:v>
                </c:pt>
                <c:pt idx="3079">
                  <c:v>37428</c:v>
                </c:pt>
                <c:pt idx="3080">
                  <c:v>37429</c:v>
                </c:pt>
                <c:pt idx="3081">
                  <c:v>37430</c:v>
                </c:pt>
                <c:pt idx="3082">
                  <c:v>37431</c:v>
                </c:pt>
                <c:pt idx="3083">
                  <c:v>37432</c:v>
                </c:pt>
                <c:pt idx="3084">
                  <c:v>37433</c:v>
                </c:pt>
                <c:pt idx="3085">
                  <c:v>37434</c:v>
                </c:pt>
                <c:pt idx="3086">
                  <c:v>37435</c:v>
                </c:pt>
                <c:pt idx="3087">
                  <c:v>37436</c:v>
                </c:pt>
                <c:pt idx="3088">
                  <c:v>37437</c:v>
                </c:pt>
                <c:pt idx="3089">
                  <c:v>37438</c:v>
                </c:pt>
                <c:pt idx="3090">
                  <c:v>37439</c:v>
                </c:pt>
                <c:pt idx="3091">
                  <c:v>37440</c:v>
                </c:pt>
                <c:pt idx="3092">
                  <c:v>37441</c:v>
                </c:pt>
                <c:pt idx="3093">
                  <c:v>37442</c:v>
                </c:pt>
                <c:pt idx="3094">
                  <c:v>37443</c:v>
                </c:pt>
                <c:pt idx="3095">
                  <c:v>37444</c:v>
                </c:pt>
                <c:pt idx="3096">
                  <c:v>37445</c:v>
                </c:pt>
                <c:pt idx="3097">
                  <c:v>37446</c:v>
                </c:pt>
                <c:pt idx="3098">
                  <c:v>37447</c:v>
                </c:pt>
                <c:pt idx="3099">
                  <c:v>37448</c:v>
                </c:pt>
                <c:pt idx="3100">
                  <c:v>37449</c:v>
                </c:pt>
                <c:pt idx="3101">
                  <c:v>37450</c:v>
                </c:pt>
                <c:pt idx="3102">
                  <c:v>37451</c:v>
                </c:pt>
                <c:pt idx="3103">
                  <c:v>37452</c:v>
                </c:pt>
                <c:pt idx="3104">
                  <c:v>37453</c:v>
                </c:pt>
                <c:pt idx="3105">
                  <c:v>37454</c:v>
                </c:pt>
                <c:pt idx="3106">
                  <c:v>37455</c:v>
                </c:pt>
                <c:pt idx="3107">
                  <c:v>37456</c:v>
                </c:pt>
                <c:pt idx="3108">
                  <c:v>37457</c:v>
                </c:pt>
                <c:pt idx="3109">
                  <c:v>37458</c:v>
                </c:pt>
                <c:pt idx="3110">
                  <c:v>37459</c:v>
                </c:pt>
                <c:pt idx="3111">
                  <c:v>37460</c:v>
                </c:pt>
                <c:pt idx="3112">
                  <c:v>37461</c:v>
                </c:pt>
                <c:pt idx="3113">
                  <c:v>37462</c:v>
                </c:pt>
                <c:pt idx="3114">
                  <c:v>37463</c:v>
                </c:pt>
                <c:pt idx="3115">
                  <c:v>37464</c:v>
                </c:pt>
                <c:pt idx="3116">
                  <c:v>37465</c:v>
                </c:pt>
                <c:pt idx="3117">
                  <c:v>37466</c:v>
                </c:pt>
                <c:pt idx="3118">
                  <c:v>37467</c:v>
                </c:pt>
                <c:pt idx="3119">
                  <c:v>37468</c:v>
                </c:pt>
                <c:pt idx="3120">
                  <c:v>37469</c:v>
                </c:pt>
                <c:pt idx="3121">
                  <c:v>37470</c:v>
                </c:pt>
                <c:pt idx="3122">
                  <c:v>37471</c:v>
                </c:pt>
                <c:pt idx="3123">
                  <c:v>37472</c:v>
                </c:pt>
                <c:pt idx="3124">
                  <c:v>37473</c:v>
                </c:pt>
                <c:pt idx="3125">
                  <c:v>37474</c:v>
                </c:pt>
                <c:pt idx="3126">
                  <c:v>37475</c:v>
                </c:pt>
                <c:pt idx="3127">
                  <c:v>37476</c:v>
                </c:pt>
                <c:pt idx="3128">
                  <c:v>37477</c:v>
                </c:pt>
                <c:pt idx="3129">
                  <c:v>37478</c:v>
                </c:pt>
                <c:pt idx="3130">
                  <c:v>37479</c:v>
                </c:pt>
                <c:pt idx="3131">
                  <c:v>37480</c:v>
                </c:pt>
                <c:pt idx="3132">
                  <c:v>37481</c:v>
                </c:pt>
                <c:pt idx="3133">
                  <c:v>37482</c:v>
                </c:pt>
                <c:pt idx="3134">
                  <c:v>37483</c:v>
                </c:pt>
                <c:pt idx="3135">
                  <c:v>37484</c:v>
                </c:pt>
                <c:pt idx="3136">
                  <c:v>37485</c:v>
                </c:pt>
                <c:pt idx="3137">
                  <c:v>37486</c:v>
                </c:pt>
                <c:pt idx="3138">
                  <c:v>37487</c:v>
                </c:pt>
                <c:pt idx="3139">
                  <c:v>37488</c:v>
                </c:pt>
                <c:pt idx="3140">
                  <c:v>37489</c:v>
                </c:pt>
                <c:pt idx="3141">
                  <c:v>37490</c:v>
                </c:pt>
                <c:pt idx="3142">
                  <c:v>37491</c:v>
                </c:pt>
                <c:pt idx="3143">
                  <c:v>37492</c:v>
                </c:pt>
                <c:pt idx="3144">
                  <c:v>37493</c:v>
                </c:pt>
                <c:pt idx="3145">
                  <c:v>37494</c:v>
                </c:pt>
                <c:pt idx="3146">
                  <c:v>37495</c:v>
                </c:pt>
                <c:pt idx="3147">
                  <c:v>37496</c:v>
                </c:pt>
                <c:pt idx="3148">
                  <c:v>37497</c:v>
                </c:pt>
                <c:pt idx="3149">
                  <c:v>37498</c:v>
                </c:pt>
                <c:pt idx="3150">
                  <c:v>37499</c:v>
                </c:pt>
                <c:pt idx="3151">
                  <c:v>37500</c:v>
                </c:pt>
                <c:pt idx="3152">
                  <c:v>37501</c:v>
                </c:pt>
                <c:pt idx="3153">
                  <c:v>37502</c:v>
                </c:pt>
                <c:pt idx="3154">
                  <c:v>37503</c:v>
                </c:pt>
                <c:pt idx="3155">
                  <c:v>37504</c:v>
                </c:pt>
                <c:pt idx="3156">
                  <c:v>37505</c:v>
                </c:pt>
                <c:pt idx="3157">
                  <c:v>37506</c:v>
                </c:pt>
                <c:pt idx="3158">
                  <c:v>37507</c:v>
                </c:pt>
                <c:pt idx="3159">
                  <c:v>37508</c:v>
                </c:pt>
                <c:pt idx="3160">
                  <c:v>37509</c:v>
                </c:pt>
                <c:pt idx="3161">
                  <c:v>37510</c:v>
                </c:pt>
                <c:pt idx="3162">
                  <c:v>37511</c:v>
                </c:pt>
                <c:pt idx="3163">
                  <c:v>37512</c:v>
                </c:pt>
                <c:pt idx="3164">
                  <c:v>37513</c:v>
                </c:pt>
                <c:pt idx="3165">
                  <c:v>37514</c:v>
                </c:pt>
                <c:pt idx="3166">
                  <c:v>37515</c:v>
                </c:pt>
                <c:pt idx="3167">
                  <c:v>37516</c:v>
                </c:pt>
                <c:pt idx="3168">
                  <c:v>37517</c:v>
                </c:pt>
                <c:pt idx="3169">
                  <c:v>37518</c:v>
                </c:pt>
                <c:pt idx="3170">
                  <c:v>37519</c:v>
                </c:pt>
                <c:pt idx="3171">
                  <c:v>37520</c:v>
                </c:pt>
                <c:pt idx="3172">
                  <c:v>37521</c:v>
                </c:pt>
                <c:pt idx="3173">
                  <c:v>37522</c:v>
                </c:pt>
                <c:pt idx="3174">
                  <c:v>37523</c:v>
                </c:pt>
                <c:pt idx="3175">
                  <c:v>37524</c:v>
                </c:pt>
                <c:pt idx="3176">
                  <c:v>37525</c:v>
                </c:pt>
                <c:pt idx="3177">
                  <c:v>37526</c:v>
                </c:pt>
                <c:pt idx="3178">
                  <c:v>37527</c:v>
                </c:pt>
                <c:pt idx="3179">
                  <c:v>37528</c:v>
                </c:pt>
                <c:pt idx="3180">
                  <c:v>37529</c:v>
                </c:pt>
                <c:pt idx="3181">
                  <c:v>37530</c:v>
                </c:pt>
                <c:pt idx="3182">
                  <c:v>37531</c:v>
                </c:pt>
                <c:pt idx="3183">
                  <c:v>37532</c:v>
                </c:pt>
                <c:pt idx="3184">
                  <c:v>37533</c:v>
                </c:pt>
                <c:pt idx="3185">
                  <c:v>37534</c:v>
                </c:pt>
                <c:pt idx="3186">
                  <c:v>37535</c:v>
                </c:pt>
                <c:pt idx="3187">
                  <c:v>37536</c:v>
                </c:pt>
                <c:pt idx="3188">
                  <c:v>37537</c:v>
                </c:pt>
                <c:pt idx="3189">
                  <c:v>37538</c:v>
                </c:pt>
                <c:pt idx="3190">
                  <c:v>37539</c:v>
                </c:pt>
                <c:pt idx="3191">
                  <c:v>37540</c:v>
                </c:pt>
                <c:pt idx="3192">
                  <c:v>37541</c:v>
                </c:pt>
                <c:pt idx="3193">
                  <c:v>37542</c:v>
                </c:pt>
                <c:pt idx="3194">
                  <c:v>37543</c:v>
                </c:pt>
                <c:pt idx="3195">
                  <c:v>37544</c:v>
                </c:pt>
                <c:pt idx="3196">
                  <c:v>37545</c:v>
                </c:pt>
                <c:pt idx="3197">
                  <c:v>37546</c:v>
                </c:pt>
                <c:pt idx="3198">
                  <c:v>37547</c:v>
                </c:pt>
                <c:pt idx="3199">
                  <c:v>37548</c:v>
                </c:pt>
                <c:pt idx="3200">
                  <c:v>37549</c:v>
                </c:pt>
                <c:pt idx="3201">
                  <c:v>37550</c:v>
                </c:pt>
                <c:pt idx="3202">
                  <c:v>37551</c:v>
                </c:pt>
                <c:pt idx="3203">
                  <c:v>37552</c:v>
                </c:pt>
                <c:pt idx="3204">
                  <c:v>37553</c:v>
                </c:pt>
                <c:pt idx="3205">
                  <c:v>37554</c:v>
                </c:pt>
                <c:pt idx="3206">
                  <c:v>37555</c:v>
                </c:pt>
                <c:pt idx="3207">
                  <c:v>37556</c:v>
                </c:pt>
                <c:pt idx="3208">
                  <c:v>37557</c:v>
                </c:pt>
                <c:pt idx="3209">
                  <c:v>37558</c:v>
                </c:pt>
                <c:pt idx="3210">
                  <c:v>37559</c:v>
                </c:pt>
                <c:pt idx="3211">
                  <c:v>37560</c:v>
                </c:pt>
                <c:pt idx="3212">
                  <c:v>37561</c:v>
                </c:pt>
                <c:pt idx="3213">
                  <c:v>37562</c:v>
                </c:pt>
                <c:pt idx="3214">
                  <c:v>37563</c:v>
                </c:pt>
                <c:pt idx="3215">
                  <c:v>37564</c:v>
                </c:pt>
                <c:pt idx="3216">
                  <c:v>37565</c:v>
                </c:pt>
                <c:pt idx="3217">
                  <c:v>37566</c:v>
                </c:pt>
                <c:pt idx="3218">
                  <c:v>37567</c:v>
                </c:pt>
                <c:pt idx="3219">
                  <c:v>37568</c:v>
                </c:pt>
                <c:pt idx="3220">
                  <c:v>37569</c:v>
                </c:pt>
                <c:pt idx="3221">
                  <c:v>37570</c:v>
                </c:pt>
                <c:pt idx="3222">
                  <c:v>37571</c:v>
                </c:pt>
                <c:pt idx="3223">
                  <c:v>37572</c:v>
                </c:pt>
                <c:pt idx="3224">
                  <c:v>37573</c:v>
                </c:pt>
                <c:pt idx="3225">
                  <c:v>37574</c:v>
                </c:pt>
                <c:pt idx="3226">
                  <c:v>37575</c:v>
                </c:pt>
                <c:pt idx="3227">
                  <c:v>37576</c:v>
                </c:pt>
                <c:pt idx="3228">
                  <c:v>37577</c:v>
                </c:pt>
                <c:pt idx="3229">
                  <c:v>37578</c:v>
                </c:pt>
                <c:pt idx="3230">
                  <c:v>37579</c:v>
                </c:pt>
                <c:pt idx="3231">
                  <c:v>37580</c:v>
                </c:pt>
                <c:pt idx="3232">
                  <c:v>37581</c:v>
                </c:pt>
                <c:pt idx="3233">
                  <c:v>37582</c:v>
                </c:pt>
                <c:pt idx="3234">
                  <c:v>37583</c:v>
                </c:pt>
                <c:pt idx="3235">
                  <c:v>37584</c:v>
                </c:pt>
                <c:pt idx="3236">
                  <c:v>37585</c:v>
                </c:pt>
                <c:pt idx="3237">
                  <c:v>37586</c:v>
                </c:pt>
                <c:pt idx="3238">
                  <c:v>37587</c:v>
                </c:pt>
                <c:pt idx="3239">
                  <c:v>37588</c:v>
                </c:pt>
                <c:pt idx="3240">
                  <c:v>37589</c:v>
                </c:pt>
                <c:pt idx="3241">
                  <c:v>37590</c:v>
                </c:pt>
                <c:pt idx="3242">
                  <c:v>37591</c:v>
                </c:pt>
                <c:pt idx="3243">
                  <c:v>37592</c:v>
                </c:pt>
                <c:pt idx="3244">
                  <c:v>37593</c:v>
                </c:pt>
                <c:pt idx="3245">
                  <c:v>37594</c:v>
                </c:pt>
                <c:pt idx="3246">
                  <c:v>37595</c:v>
                </c:pt>
                <c:pt idx="3247">
                  <c:v>37596</c:v>
                </c:pt>
                <c:pt idx="3248">
                  <c:v>37597</c:v>
                </c:pt>
                <c:pt idx="3249">
                  <c:v>37598</c:v>
                </c:pt>
                <c:pt idx="3250">
                  <c:v>37599</c:v>
                </c:pt>
                <c:pt idx="3251">
                  <c:v>37600</c:v>
                </c:pt>
                <c:pt idx="3252">
                  <c:v>37601</c:v>
                </c:pt>
                <c:pt idx="3253">
                  <c:v>37602</c:v>
                </c:pt>
                <c:pt idx="3254">
                  <c:v>37603</c:v>
                </c:pt>
                <c:pt idx="3255">
                  <c:v>37604</c:v>
                </c:pt>
                <c:pt idx="3256">
                  <c:v>37605</c:v>
                </c:pt>
                <c:pt idx="3257">
                  <c:v>37606</c:v>
                </c:pt>
                <c:pt idx="3258">
                  <c:v>37607</c:v>
                </c:pt>
                <c:pt idx="3259">
                  <c:v>37608</c:v>
                </c:pt>
                <c:pt idx="3260">
                  <c:v>37609</c:v>
                </c:pt>
                <c:pt idx="3261">
                  <c:v>37610</c:v>
                </c:pt>
                <c:pt idx="3262">
                  <c:v>37611</c:v>
                </c:pt>
                <c:pt idx="3263">
                  <c:v>37612</c:v>
                </c:pt>
                <c:pt idx="3264">
                  <c:v>37613</c:v>
                </c:pt>
                <c:pt idx="3265">
                  <c:v>37614</c:v>
                </c:pt>
                <c:pt idx="3266">
                  <c:v>37615</c:v>
                </c:pt>
                <c:pt idx="3267">
                  <c:v>37616</c:v>
                </c:pt>
                <c:pt idx="3268">
                  <c:v>37617</c:v>
                </c:pt>
                <c:pt idx="3269">
                  <c:v>37618</c:v>
                </c:pt>
                <c:pt idx="3270">
                  <c:v>37619</c:v>
                </c:pt>
                <c:pt idx="3271">
                  <c:v>37620</c:v>
                </c:pt>
                <c:pt idx="3272">
                  <c:v>37621</c:v>
                </c:pt>
                <c:pt idx="3273">
                  <c:v>37622</c:v>
                </c:pt>
                <c:pt idx="3274">
                  <c:v>37623</c:v>
                </c:pt>
                <c:pt idx="3275">
                  <c:v>37624</c:v>
                </c:pt>
                <c:pt idx="3276">
                  <c:v>37625</c:v>
                </c:pt>
                <c:pt idx="3277">
                  <c:v>37626</c:v>
                </c:pt>
                <c:pt idx="3278">
                  <c:v>37627</c:v>
                </c:pt>
                <c:pt idx="3279">
                  <c:v>37628</c:v>
                </c:pt>
                <c:pt idx="3280">
                  <c:v>37629</c:v>
                </c:pt>
                <c:pt idx="3281">
                  <c:v>37630</c:v>
                </c:pt>
                <c:pt idx="3282">
                  <c:v>37631</c:v>
                </c:pt>
                <c:pt idx="3283">
                  <c:v>37632</c:v>
                </c:pt>
                <c:pt idx="3284">
                  <c:v>37633</c:v>
                </c:pt>
                <c:pt idx="3285">
                  <c:v>37634</c:v>
                </c:pt>
                <c:pt idx="3286">
                  <c:v>37635</c:v>
                </c:pt>
                <c:pt idx="3287">
                  <c:v>37636</c:v>
                </c:pt>
                <c:pt idx="3288">
                  <c:v>37637</c:v>
                </c:pt>
                <c:pt idx="3289">
                  <c:v>37638</c:v>
                </c:pt>
                <c:pt idx="3290">
                  <c:v>37639</c:v>
                </c:pt>
                <c:pt idx="3291">
                  <c:v>37640</c:v>
                </c:pt>
                <c:pt idx="3292">
                  <c:v>37641</c:v>
                </c:pt>
                <c:pt idx="3293">
                  <c:v>37642</c:v>
                </c:pt>
                <c:pt idx="3294">
                  <c:v>37643</c:v>
                </c:pt>
                <c:pt idx="3295">
                  <c:v>37644</c:v>
                </c:pt>
                <c:pt idx="3296">
                  <c:v>37645</c:v>
                </c:pt>
                <c:pt idx="3297">
                  <c:v>37646</c:v>
                </c:pt>
                <c:pt idx="3298">
                  <c:v>37647</c:v>
                </c:pt>
                <c:pt idx="3299">
                  <c:v>37648</c:v>
                </c:pt>
                <c:pt idx="3300">
                  <c:v>37649</c:v>
                </c:pt>
                <c:pt idx="3301">
                  <c:v>37650</c:v>
                </c:pt>
                <c:pt idx="3302">
                  <c:v>37651</c:v>
                </c:pt>
                <c:pt idx="3303">
                  <c:v>37652</c:v>
                </c:pt>
                <c:pt idx="3304">
                  <c:v>37653</c:v>
                </c:pt>
                <c:pt idx="3305">
                  <c:v>37654</c:v>
                </c:pt>
                <c:pt idx="3306">
                  <c:v>37655</c:v>
                </c:pt>
                <c:pt idx="3307">
                  <c:v>37656</c:v>
                </c:pt>
                <c:pt idx="3308">
                  <c:v>37657</c:v>
                </c:pt>
                <c:pt idx="3309">
                  <c:v>37658</c:v>
                </c:pt>
                <c:pt idx="3310">
                  <c:v>37659</c:v>
                </c:pt>
                <c:pt idx="3311">
                  <c:v>37660</c:v>
                </c:pt>
                <c:pt idx="3312">
                  <c:v>37661</c:v>
                </c:pt>
                <c:pt idx="3313">
                  <c:v>37662</c:v>
                </c:pt>
                <c:pt idx="3314">
                  <c:v>37663</c:v>
                </c:pt>
                <c:pt idx="3315">
                  <c:v>37664</c:v>
                </c:pt>
                <c:pt idx="3316">
                  <c:v>37665</c:v>
                </c:pt>
                <c:pt idx="3317">
                  <c:v>37666</c:v>
                </c:pt>
                <c:pt idx="3318">
                  <c:v>37667</c:v>
                </c:pt>
                <c:pt idx="3319">
                  <c:v>37668</c:v>
                </c:pt>
                <c:pt idx="3320">
                  <c:v>37669</c:v>
                </c:pt>
                <c:pt idx="3321">
                  <c:v>37670</c:v>
                </c:pt>
                <c:pt idx="3322">
                  <c:v>37671</c:v>
                </c:pt>
                <c:pt idx="3323">
                  <c:v>37672</c:v>
                </c:pt>
                <c:pt idx="3324">
                  <c:v>37673</c:v>
                </c:pt>
                <c:pt idx="3325">
                  <c:v>37674</c:v>
                </c:pt>
                <c:pt idx="3326">
                  <c:v>37675</c:v>
                </c:pt>
                <c:pt idx="3327">
                  <c:v>37676</c:v>
                </c:pt>
                <c:pt idx="3328">
                  <c:v>37677</c:v>
                </c:pt>
                <c:pt idx="3329">
                  <c:v>37678</c:v>
                </c:pt>
                <c:pt idx="3330">
                  <c:v>37679</c:v>
                </c:pt>
                <c:pt idx="3331">
                  <c:v>37680</c:v>
                </c:pt>
                <c:pt idx="3332">
                  <c:v>37681</c:v>
                </c:pt>
                <c:pt idx="3333">
                  <c:v>37682</c:v>
                </c:pt>
                <c:pt idx="3334">
                  <c:v>37683</c:v>
                </c:pt>
                <c:pt idx="3335">
                  <c:v>37684</c:v>
                </c:pt>
                <c:pt idx="3336">
                  <c:v>37685</c:v>
                </c:pt>
                <c:pt idx="3337">
                  <c:v>37686</c:v>
                </c:pt>
                <c:pt idx="3338">
                  <c:v>37687</c:v>
                </c:pt>
                <c:pt idx="3339">
                  <c:v>37688</c:v>
                </c:pt>
                <c:pt idx="3340">
                  <c:v>37689</c:v>
                </c:pt>
                <c:pt idx="3341">
                  <c:v>37690</c:v>
                </c:pt>
                <c:pt idx="3342">
                  <c:v>37691</c:v>
                </c:pt>
                <c:pt idx="3343">
                  <c:v>37692</c:v>
                </c:pt>
                <c:pt idx="3344">
                  <c:v>37693</c:v>
                </c:pt>
                <c:pt idx="3345">
                  <c:v>37694</c:v>
                </c:pt>
                <c:pt idx="3346">
                  <c:v>37695</c:v>
                </c:pt>
                <c:pt idx="3347">
                  <c:v>37696</c:v>
                </c:pt>
                <c:pt idx="3348">
                  <c:v>37697</c:v>
                </c:pt>
                <c:pt idx="3349">
                  <c:v>37698</c:v>
                </c:pt>
                <c:pt idx="3350">
                  <c:v>37699</c:v>
                </c:pt>
                <c:pt idx="3351">
                  <c:v>37700</c:v>
                </c:pt>
                <c:pt idx="3352">
                  <c:v>37701</c:v>
                </c:pt>
                <c:pt idx="3353">
                  <c:v>37702</c:v>
                </c:pt>
                <c:pt idx="3354">
                  <c:v>37703</c:v>
                </c:pt>
                <c:pt idx="3355">
                  <c:v>37704</c:v>
                </c:pt>
                <c:pt idx="3356">
                  <c:v>37705</c:v>
                </c:pt>
                <c:pt idx="3357">
                  <c:v>37706</c:v>
                </c:pt>
                <c:pt idx="3358">
                  <c:v>37707</c:v>
                </c:pt>
                <c:pt idx="3359">
                  <c:v>37708</c:v>
                </c:pt>
                <c:pt idx="3360">
                  <c:v>37709</c:v>
                </c:pt>
                <c:pt idx="3361">
                  <c:v>37710</c:v>
                </c:pt>
                <c:pt idx="3362">
                  <c:v>37711</c:v>
                </c:pt>
                <c:pt idx="3363">
                  <c:v>37712</c:v>
                </c:pt>
                <c:pt idx="3364">
                  <c:v>37713</c:v>
                </c:pt>
                <c:pt idx="3365">
                  <c:v>37714</c:v>
                </c:pt>
                <c:pt idx="3366">
                  <c:v>37715</c:v>
                </c:pt>
                <c:pt idx="3367">
                  <c:v>37716</c:v>
                </c:pt>
                <c:pt idx="3368">
                  <c:v>37717</c:v>
                </c:pt>
                <c:pt idx="3369">
                  <c:v>37718</c:v>
                </c:pt>
                <c:pt idx="3370">
                  <c:v>37719</c:v>
                </c:pt>
                <c:pt idx="3371">
                  <c:v>37720</c:v>
                </c:pt>
                <c:pt idx="3372">
                  <c:v>37721</c:v>
                </c:pt>
                <c:pt idx="3373">
                  <c:v>37722</c:v>
                </c:pt>
                <c:pt idx="3374">
                  <c:v>37723</c:v>
                </c:pt>
                <c:pt idx="3375">
                  <c:v>37724</c:v>
                </c:pt>
                <c:pt idx="3376">
                  <c:v>37725</c:v>
                </c:pt>
                <c:pt idx="3377">
                  <c:v>37726</c:v>
                </c:pt>
                <c:pt idx="3378">
                  <c:v>37727</c:v>
                </c:pt>
                <c:pt idx="3379">
                  <c:v>37728</c:v>
                </c:pt>
                <c:pt idx="3380">
                  <c:v>37729</c:v>
                </c:pt>
                <c:pt idx="3381">
                  <c:v>37730</c:v>
                </c:pt>
                <c:pt idx="3382">
                  <c:v>37731</c:v>
                </c:pt>
                <c:pt idx="3383">
                  <c:v>37732</c:v>
                </c:pt>
                <c:pt idx="3384">
                  <c:v>37733</c:v>
                </c:pt>
                <c:pt idx="3385">
                  <c:v>37734</c:v>
                </c:pt>
                <c:pt idx="3386">
                  <c:v>37735</c:v>
                </c:pt>
                <c:pt idx="3387">
                  <c:v>37736</c:v>
                </c:pt>
                <c:pt idx="3388">
                  <c:v>37737</c:v>
                </c:pt>
                <c:pt idx="3389">
                  <c:v>37738</c:v>
                </c:pt>
                <c:pt idx="3390">
                  <c:v>37739</c:v>
                </c:pt>
                <c:pt idx="3391">
                  <c:v>37740</c:v>
                </c:pt>
                <c:pt idx="3392">
                  <c:v>37741</c:v>
                </c:pt>
                <c:pt idx="3393">
                  <c:v>37742</c:v>
                </c:pt>
                <c:pt idx="3394">
                  <c:v>37743</c:v>
                </c:pt>
                <c:pt idx="3395">
                  <c:v>37744</c:v>
                </c:pt>
                <c:pt idx="3396">
                  <c:v>37745</c:v>
                </c:pt>
                <c:pt idx="3397">
                  <c:v>37746</c:v>
                </c:pt>
                <c:pt idx="3398">
                  <c:v>37747</c:v>
                </c:pt>
                <c:pt idx="3399">
                  <c:v>37748</c:v>
                </c:pt>
                <c:pt idx="3400">
                  <c:v>37749</c:v>
                </c:pt>
                <c:pt idx="3401">
                  <c:v>37750</c:v>
                </c:pt>
                <c:pt idx="3402">
                  <c:v>37751</c:v>
                </c:pt>
                <c:pt idx="3403">
                  <c:v>37752</c:v>
                </c:pt>
                <c:pt idx="3404">
                  <c:v>37753</c:v>
                </c:pt>
                <c:pt idx="3405">
                  <c:v>37754</c:v>
                </c:pt>
                <c:pt idx="3406">
                  <c:v>37755</c:v>
                </c:pt>
                <c:pt idx="3407">
                  <c:v>37756</c:v>
                </c:pt>
                <c:pt idx="3408">
                  <c:v>37757</c:v>
                </c:pt>
                <c:pt idx="3409">
                  <c:v>37758</c:v>
                </c:pt>
                <c:pt idx="3410">
                  <c:v>37759</c:v>
                </c:pt>
                <c:pt idx="3411">
                  <c:v>37760</c:v>
                </c:pt>
                <c:pt idx="3412">
                  <c:v>37761</c:v>
                </c:pt>
                <c:pt idx="3413">
                  <c:v>37762</c:v>
                </c:pt>
                <c:pt idx="3414">
                  <c:v>37763</c:v>
                </c:pt>
                <c:pt idx="3415">
                  <c:v>37764</c:v>
                </c:pt>
                <c:pt idx="3416">
                  <c:v>37765</c:v>
                </c:pt>
                <c:pt idx="3417">
                  <c:v>37766</c:v>
                </c:pt>
                <c:pt idx="3418">
                  <c:v>37767</c:v>
                </c:pt>
                <c:pt idx="3419">
                  <c:v>37768</c:v>
                </c:pt>
                <c:pt idx="3420">
                  <c:v>37769</c:v>
                </c:pt>
                <c:pt idx="3421">
                  <c:v>37770</c:v>
                </c:pt>
                <c:pt idx="3422">
                  <c:v>37771</c:v>
                </c:pt>
                <c:pt idx="3423">
                  <c:v>37772</c:v>
                </c:pt>
                <c:pt idx="3424">
                  <c:v>37773</c:v>
                </c:pt>
                <c:pt idx="3425">
                  <c:v>37774</c:v>
                </c:pt>
                <c:pt idx="3426">
                  <c:v>37775</c:v>
                </c:pt>
                <c:pt idx="3427">
                  <c:v>37776</c:v>
                </c:pt>
                <c:pt idx="3428">
                  <c:v>37777</c:v>
                </c:pt>
                <c:pt idx="3429">
                  <c:v>37778</c:v>
                </c:pt>
                <c:pt idx="3430">
                  <c:v>37779</c:v>
                </c:pt>
                <c:pt idx="3431">
                  <c:v>37780</c:v>
                </c:pt>
                <c:pt idx="3432">
                  <c:v>37781</c:v>
                </c:pt>
                <c:pt idx="3433">
                  <c:v>37782</c:v>
                </c:pt>
                <c:pt idx="3434">
                  <c:v>37783</c:v>
                </c:pt>
                <c:pt idx="3435">
                  <c:v>37784</c:v>
                </c:pt>
                <c:pt idx="3436">
                  <c:v>37785</c:v>
                </c:pt>
                <c:pt idx="3437">
                  <c:v>37786</c:v>
                </c:pt>
                <c:pt idx="3438">
                  <c:v>37787</c:v>
                </c:pt>
                <c:pt idx="3439">
                  <c:v>37788</c:v>
                </c:pt>
                <c:pt idx="3440">
                  <c:v>37789</c:v>
                </c:pt>
                <c:pt idx="3441">
                  <c:v>37790</c:v>
                </c:pt>
                <c:pt idx="3442">
                  <c:v>37791</c:v>
                </c:pt>
                <c:pt idx="3443">
                  <c:v>37792</c:v>
                </c:pt>
                <c:pt idx="3444">
                  <c:v>37793</c:v>
                </c:pt>
                <c:pt idx="3445">
                  <c:v>37794</c:v>
                </c:pt>
                <c:pt idx="3446">
                  <c:v>37795</c:v>
                </c:pt>
                <c:pt idx="3447">
                  <c:v>37796</c:v>
                </c:pt>
                <c:pt idx="3448">
                  <c:v>37797</c:v>
                </c:pt>
                <c:pt idx="3449">
                  <c:v>37798</c:v>
                </c:pt>
                <c:pt idx="3450">
                  <c:v>37799</c:v>
                </c:pt>
                <c:pt idx="3451">
                  <c:v>37800</c:v>
                </c:pt>
                <c:pt idx="3452">
                  <c:v>37801</c:v>
                </c:pt>
                <c:pt idx="3453">
                  <c:v>37802</c:v>
                </c:pt>
                <c:pt idx="3454">
                  <c:v>37803</c:v>
                </c:pt>
                <c:pt idx="3455">
                  <c:v>37804</c:v>
                </c:pt>
                <c:pt idx="3456">
                  <c:v>37805</c:v>
                </c:pt>
                <c:pt idx="3457">
                  <c:v>37806</c:v>
                </c:pt>
                <c:pt idx="3458">
                  <c:v>37807</c:v>
                </c:pt>
                <c:pt idx="3459">
                  <c:v>37808</c:v>
                </c:pt>
                <c:pt idx="3460">
                  <c:v>37809</c:v>
                </c:pt>
                <c:pt idx="3461">
                  <c:v>37810</c:v>
                </c:pt>
                <c:pt idx="3462">
                  <c:v>37811</c:v>
                </c:pt>
                <c:pt idx="3463">
                  <c:v>37812</c:v>
                </c:pt>
                <c:pt idx="3464">
                  <c:v>37813</c:v>
                </c:pt>
                <c:pt idx="3465">
                  <c:v>37814</c:v>
                </c:pt>
                <c:pt idx="3466">
                  <c:v>37815</c:v>
                </c:pt>
                <c:pt idx="3467">
                  <c:v>37816</c:v>
                </c:pt>
                <c:pt idx="3468">
                  <c:v>37817</c:v>
                </c:pt>
                <c:pt idx="3469">
                  <c:v>37818</c:v>
                </c:pt>
                <c:pt idx="3470">
                  <c:v>37819</c:v>
                </c:pt>
                <c:pt idx="3471">
                  <c:v>37820</c:v>
                </c:pt>
                <c:pt idx="3472">
                  <c:v>37821</c:v>
                </c:pt>
                <c:pt idx="3473">
                  <c:v>37822</c:v>
                </c:pt>
                <c:pt idx="3474">
                  <c:v>37823</c:v>
                </c:pt>
                <c:pt idx="3475">
                  <c:v>37824</c:v>
                </c:pt>
                <c:pt idx="3476">
                  <c:v>37825</c:v>
                </c:pt>
                <c:pt idx="3477">
                  <c:v>37826</c:v>
                </c:pt>
                <c:pt idx="3478">
                  <c:v>37827</c:v>
                </c:pt>
                <c:pt idx="3479">
                  <c:v>37828</c:v>
                </c:pt>
                <c:pt idx="3480">
                  <c:v>37829</c:v>
                </c:pt>
                <c:pt idx="3481">
                  <c:v>37830</c:v>
                </c:pt>
                <c:pt idx="3482">
                  <c:v>37831</c:v>
                </c:pt>
                <c:pt idx="3483">
                  <c:v>37832</c:v>
                </c:pt>
                <c:pt idx="3484">
                  <c:v>37833</c:v>
                </c:pt>
                <c:pt idx="3485">
                  <c:v>37834</c:v>
                </c:pt>
                <c:pt idx="3486">
                  <c:v>37835</c:v>
                </c:pt>
                <c:pt idx="3487">
                  <c:v>37836</c:v>
                </c:pt>
                <c:pt idx="3488">
                  <c:v>37837</c:v>
                </c:pt>
                <c:pt idx="3489">
                  <c:v>37838</c:v>
                </c:pt>
                <c:pt idx="3490">
                  <c:v>37839</c:v>
                </c:pt>
                <c:pt idx="3491">
                  <c:v>37840</c:v>
                </c:pt>
                <c:pt idx="3492">
                  <c:v>37841</c:v>
                </c:pt>
                <c:pt idx="3493">
                  <c:v>37842</c:v>
                </c:pt>
                <c:pt idx="3494">
                  <c:v>37843</c:v>
                </c:pt>
                <c:pt idx="3495">
                  <c:v>37844</c:v>
                </c:pt>
                <c:pt idx="3496">
                  <c:v>37845</c:v>
                </c:pt>
                <c:pt idx="3497">
                  <c:v>37846</c:v>
                </c:pt>
                <c:pt idx="3498">
                  <c:v>37847</c:v>
                </c:pt>
                <c:pt idx="3499">
                  <c:v>37848</c:v>
                </c:pt>
                <c:pt idx="3500">
                  <c:v>37849</c:v>
                </c:pt>
                <c:pt idx="3501">
                  <c:v>37850</c:v>
                </c:pt>
                <c:pt idx="3502">
                  <c:v>37851</c:v>
                </c:pt>
                <c:pt idx="3503">
                  <c:v>37852</c:v>
                </c:pt>
                <c:pt idx="3504">
                  <c:v>37853</c:v>
                </c:pt>
                <c:pt idx="3505">
                  <c:v>37854</c:v>
                </c:pt>
                <c:pt idx="3506">
                  <c:v>37855</c:v>
                </c:pt>
                <c:pt idx="3507">
                  <c:v>37856</c:v>
                </c:pt>
                <c:pt idx="3508">
                  <c:v>37857</c:v>
                </c:pt>
                <c:pt idx="3509">
                  <c:v>37858</c:v>
                </c:pt>
                <c:pt idx="3510">
                  <c:v>37859</c:v>
                </c:pt>
                <c:pt idx="3511">
                  <c:v>37860</c:v>
                </c:pt>
                <c:pt idx="3512">
                  <c:v>37861</c:v>
                </c:pt>
                <c:pt idx="3513">
                  <c:v>37862</c:v>
                </c:pt>
                <c:pt idx="3514">
                  <c:v>37863</c:v>
                </c:pt>
                <c:pt idx="3515">
                  <c:v>37864</c:v>
                </c:pt>
                <c:pt idx="3516">
                  <c:v>37865</c:v>
                </c:pt>
                <c:pt idx="3517">
                  <c:v>37866</c:v>
                </c:pt>
                <c:pt idx="3518">
                  <c:v>37867</c:v>
                </c:pt>
                <c:pt idx="3519">
                  <c:v>37868</c:v>
                </c:pt>
                <c:pt idx="3520">
                  <c:v>37869</c:v>
                </c:pt>
                <c:pt idx="3521">
                  <c:v>37870</c:v>
                </c:pt>
                <c:pt idx="3522">
                  <c:v>37871</c:v>
                </c:pt>
                <c:pt idx="3523">
                  <c:v>37872</c:v>
                </c:pt>
                <c:pt idx="3524">
                  <c:v>37873</c:v>
                </c:pt>
                <c:pt idx="3525">
                  <c:v>37874</c:v>
                </c:pt>
                <c:pt idx="3526">
                  <c:v>37875</c:v>
                </c:pt>
                <c:pt idx="3527">
                  <c:v>37876</c:v>
                </c:pt>
                <c:pt idx="3528">
                  <c:v>37877</c:v>
                </c:pt>
                <c:pt idx="3529">
                  <c:v>37878</c:v>
                </c:pt>
                <c:pt idx="3530">
                  <c:v>37879</c:v>
                </c:pt>
                <c:pt idx="3531">
                  <c:v>37880</c:v>
                </c:pt>
                <c:pt idx="3532">
                  <c:v>37881</c:v>
                </c:pt>
                <c:pt idx="3533">
                  <c:v>37882</c:v>
                </c:pt>
                <c:pt idx="3534">
                  <c:v>37883</c:v>
                </c:pt>
                <c:pt idx="3535">
                  <c:v>37884</c:v>
                </c:pt>
                <c:pt idx="3536">
                  <c:v>37885</c:v>
                </c:pt>
                <c:pt idx="3537">
                  <c:v>37886</c:v>
                </c:pt>
                <c:pt idx="3538">
                  <c:v>37887</c:v>
                </c:pt>
                <c:pt idx="3539">
                  <c:v>37888</c:v>
                </c:pt>
                <c:pt idx="3540">
                  <c:v>37889</c:v>
                </c:pt>
                <c:pt idx="3541">
                  <c:v>37890</c:v>
                </c:pt>
                <c:pt idx="3542">
                  <c:v>37891</c:v>
                </c:pt>
                <c:pt idx="3543">
                  <c:v>37892</c:v>
                </c:pt>
                <c:pt idx="3544">
                  <c:v>37893</c:v>
                </c:pt>
                <c:pt idx="3545">
                  <c:v>37894</c:v>
                </c:pt>
                <c:pt idx="3546">
                  <c:v>37895</c:v>
                </c:pt>
                <c:pt idx="3547">
                  <c:v>37896</c:v>
                </c:pt>
                <c:pt idx="3548">
                  <c:v>37897</c:v>
                </c:pt>
                <c:pt idx="3549">
                  <c:v>37898</c:v>
                </c:pt>
                <c:pt idx="3550">
                  <c:v>37899</c:v>
                </c:pt>
                <c:pt idx="3551">
                  <c:v>37900</c:v>
                </c:pt>
                <c:pt idx="3552">
                  <c:v>37901</c:v>
                </c:pt>
                <c:pt idx="3553">
                  <c:v>37902</c:v>
                </c:pt>
                <c:pt idx="3554">
                  <c:v>37903</c:v>
                </c:pt>
                <c:pt idx="3555">
                  <c:v>37904</c:v>
                </c:pt>
                <c:pt idx="3556">
                  <c:v>37905</c:v>
                </c:pt>
                <c:pt idx="3557">
                  <c:v>37906</c:v>
                </c:pt>
                <c:pt idx="3558">
                  <c:v>37907</c:v>
                </c:pt>
                <c:pt idx="3559">
                  <c:v>37908</c:v>
                </c:pt>
                <c:pt idx="3560">
                  <c:v>37909</c:v>
                </c:pt>
                <c:pt idx="3561">
                  <c:v>37910</c:v>
                </c:pt>
                <c:pt idx="3562">
                  <c:v>37911</c:v>
                </c:pt>
                <c:pt idx="3563">
                  <c:v>37912</c:v>
                </c:pt>
                <c:pt idx="3564">
                  <c:v>37913</c:v>
                </c:pt>
                <c:pt idx="3565">
                  <c:v>37914</c:v>
                </c:pt>
                <c:pt idx="3566">
                  <c:v>37915</c:v>
                </c:pt>
                <c:pt idx="3567">
                  <c:v>37916</c:v>
                </c:pt>
                <c:pt idx="3568">
                  <c:v>37917</c:v>
                </c:pt>
                <c:pt idx="3569">
                  <c:v>37918</c:v>
                </c:pt>
                <c:pt idx="3570">
                  <c:v>37919</c:v>
                </c:pt>
                <c:pt idx="3571">
                  <c:v>37920</c:v>
                </c:pt>
                <c:pt idx="3572">
                  <c:v>37921</c:v>
                </c:pt>
                <c:pt idx="3573">
                  <c:v>37922</c:v>
                </c:pt>
                <c:pt idx="3574">
                  <c:v>37923</c:v>
                </c:pt>
                <c:pt idx="3575">
                  <c:v>37924</c:v>
                </c:pt>
                <c:pt idx="3576">
                  <c:v>37925</c:v>
                </c:pt>
                <c:pt idx="3577">
                  <c:v>37926</c:v>
                </c:pt>
                <c:pt idx="3578">
                  <c:v>37927</c:v>
                </c:pt>
                <c:pt idx="3579">
                  <c:v>37928</c:v>
                </c:pt>
                <c:pt idx="3580">
                  <c:v>37929</c:v>
                </c:pt>
                <c:pt idx="3581">
                  <c:v>37930</c:v>
                </c:pt>
                <c:pt idx="3582">
                  <c:v>37931</c:v>
                </c:pt>
                <c:pt idx="3583">
                  <c:v>37932</c:v>
                </c:pt>
                <c:pt idx="3584">
                  <c:v>37933</c:v>
                </c:pt>
                <c:pt idx="3585">
                  <c:v>37934</c:v>
                </c:pt>
                <c:pt idx="3586">
                  <c:v>37935</c:v>
                </c:pt>
                <c:pt idx="3587">
                  <c:v>37936</c:v>
                </c:pt>
                <c:pt idx="3588">
                  <c:v>37937</c:v>
                </c:pt>
                <c:pt idx="3589">
                  <c:v>37938</c:v>
                </c:pt>
                <c:pt idx="3590">
                  <c:v>37939</c:v>
                </c:pt>
                <c:pt idx="3591">
                  <c:v>37940</c:v>
                </c:pt>
                <c:pt idx="3592">
                  <c:v>37941</c:v>
                </c:pt>
                <c:pt idx="3593">
                  <c:v>37942</c:v>
                </c:pt>
                <c:pt idx="3594">
                  <c:v>37943</c:v>
                </c:pt>
                <c:pt idx="3595">
                  <c:v>37944</c:v>
                </c:pt>
                <c:pt idx="3596">
                  <c:v>37945</c:v>
                </c:pt>
                <c:pt idx="3597">
                  <c:v>37946</c:v>
                </c:pt>
                <c:pt idx="3598">
                  <c:v>37947</c:v>
                </c:pt>
                <c:pt idx="3599">
                  <c:v>37948</c:v>
                </c:pt>
                <c:pt idx="3600">
                  <c:v>37949</c:v>
                </c:pt>
                <c:pt idx="3601">
                  <c:v>37950</c:v>
                </c:pt>
                <c:pt idx="3602">
                  <c:v>37951</c:v>
                </c:pt>
                <c:pt idx="3603">
                  <c:v>37952</c:v>
                </c:pt>
                <c:pt idx="3604">
                  <c:v>37953</c:v>
                </c:pt>
                <c:pt idx="3605">
                  <c:v>37954</c:v>
                </c:pt>
                <c:pt idx="3606">
                  <c:v>37955</c:v>
                </c:pt>
                <c:pt idx="3607">
                  <c:v>37956</c:v>
                </c:pt>
                <c:pt idx="3608">
                  <c:v>37957</c:v>
                </c:pt>
                <c:pt idx="3609">
                  <c:v>37958</c:v>
                </c:pt>
                <c:pt idx="3610">
                  <c:v>37959</c:v>
                </c:pt>
                <c:pt idx="3611">
                  <c:v>37960</c:v>
                </c:pt>
                <c:pt idx="3612">
                  <c:v>37961</c:v>
                </c:pt>
                <c:pt idx="3613">
                  <c:v>37962</c:v>
                </c:pt>
                <c:pt idx="3614">
                  <c:v>37963</c:v>
                </c:pt>
                <c:pt idx="3615">
                  <c:v>37964</c:v>
                </c:pt>
                <c:pt idx="3616">
                  <c:v>37965</c:v>
                </c:pt>
                <c:pt idx="3617">
                  <c:v>37966</c:v>
                </c:pt>
                <c:pt idx="3618">
                  <c:v>37967</c:v>
                </c:pt>
                <c:pt idx="3619">
                  <c:v>37968</c:v>
                </c:pt>
                <c:pt idx="3620">
                  <c:v>37969</c:v>
                </c:pt>
                <c:pt idx="3621">
                  <c:v>37970</c:v>
                </c:pt>
                <c:pt idx="3622">
                  <c:v>37971</c:v>
                </c:pt>
                <c:pt idx="3623">
                  <c:v>37972</c:v>
                </c:pt>
                <c:pt idx="3624">
                  <c:v>37973</c:v>
                </c:pt>
                <c:pt idx="3625">
                  <c:v>37974</c:v>
                </c:pt>
                <c:pt idx="3626">
                  <c:v>37975</c:v>
                </c:pt>
                <c:pt idx="3627">
                  <c:v>37976</c:v>
                </c:pt>
                <c:pt idx="3628">
                  <c:v>37977</c:v>
                </c:pt>
                <c:pt idx="3629">
                  <c:v>37978</c:v>
                </c:pt>
                <c:pt idx="3630">
                  <c:v>37979</c:v>
                </c:pt>
                <c:pt idx="3631">
                  <c:v>37980</c:v>
                </c:pt>
                <c:pt idx="3632">
                  <c:v>37981</c:v>
                </c:pt>
                <c:pt idx="3633">
                  <c:v>37982</c:v>
                </c:pt>
                <c:pt idx="3634">
                  <c:v>37983</c:v>
                </c:pt>
                <c:pt idx="3635">
                  <c:v>37984</c:v>
                </c:pt>
                <c:pt idx="3636">
                  <c:v>37985</c:v>
                </c:pt>
                <c:pt idx="3637">
                  <c:v>37986</c:v>
                </c:pt>
                <c:pt idx="3638">
                  <c:v>37987</c:v>
                </c:pt>
                <c:pt idx="3639">
                  <c:v>37988</c:v>
                </c:pt>
                <c:pt idx="3640">
                  <c:v>37989</c:v>
                </c:pt>
                <c:pt idx="3641">
                  <c:v>37990</c:v>
                </c:pt>
                <c:pt idx="3642">
                  <c:v>37991</c:v>
                </c:pt>
                <c:pt idx="3643">
                  <c:v>37992</c:v>
                </c:pt>
                <c:pt idx="3644">
                  <c:v>37993</c:v>
                </c:pt>
                <c:pt idx="3645">
                  <c:v>37994</c:v>
                </c:pt>
                <c:pt idx="3646">
                  <c:v>37995</c:v>
                </c:pt>
                <c:pt idx="3647">
                  <c:v>37996</c:v>
                </c:pt>
                <c:pt idx="3648">
                  <c:v>37997</c:v>
                </c:pt>
                <c:pt idx="3649">
                  <c:v>37998</c:v>
                </c:pt>
                <c:pt idx="3650">
                  <c:v>37999</c:v>
                </c:pt>
                <c:pt idx="3651">
                  <c:v>38000</c:v>
                </c:pt>
                <c:pt idx="3652">
                  <c:v>38001</c:v>
                </c:pt>
                <c:pt idx="3653">
                  <c:v>38002</c:v>
                </c:pt>
                <c:pt idx="3654">
                  <c:v>38003</c:v>
                </c:pt>
                <c:pt idx="3655">
                  <c:v>38004</c:v>
                </c:pt>
                <c:pt idx="3656">
                  <c:v>38005</c:v>
                </c:pt>
                <c:pt idx="3657">
                  <c:v>38006</c:v>
                </c:pt>
                <c:pt idx="3658">
                  <c:v>38007</c:v>
                </c:pt>
                <c:pt idx="3659">
                  <c:v>38008</c:v>
                </c:pt>
                <c:pt idx="3660">
                  <c:v>38009</c:v>
                </c:pt>
                <c:pt idx="3661">
                  <c:v>38010</c:v>
                </c:pt>
                <c:pt idx="3662">
                  <c:v>38011</c:v>
                </c:pt>
                <c:pt idx="3663">
                  <c:v>38012</c:v>
                </c:pt>
                <c:pt idx="3664">
                  <c:v>38013</c:v>
                </c:pt>
                <c:pt idx="3665">
                  <c:v>38014</c:v>
                </c:pt>
                <c:pt idx="3666">
                  <c:v>38015</c:v>
                </c:pt>
                <c:pt idx="3667">
                  <c:v>38016</c:v>
                </c:pt>
                <c:pt idx="3668">
                  <c:v>38017</c:v>
                </c:pt>
                <c:pt idx="3669">
                  <c:v>38018</c:v>
                </c:pt>
                <c:pt idx="3670">
                  <c:v>38019</c:v>
                </c:pt>
                <c:pt idx="3671">
                  <c:v>38020</c:v>
                </c:pt>
                <c:pt idx="3672">
                  <c:v>38021</c:v>
                </c:pt>
                <c:pt idx="3673">
                  <c:v>38022</c:v>
                </c:pt>
                <c:pt idx="3674">
                  <c:v>38023</c:v>
                </c:pt>
                <c:pt idx="3675">
                  <c:v>38024</c:v>
                </c:pt>
                <c:pt idx="3676">
                  <c:v>38025</c:v>
                </c:pt>
                <c:pt idx="3677">
                  <c:v>38026</c:v>
                </c:pt>
                <c:pt idx="3678">
                  <c:v>38027</c:v>
                </c:pt>
                <c:pt idx="3679">
                  <c:v>38028</c:v>
                </c:pt>
                <c:pt idx="3680">
                  <c:v>38029</c:v>
                </c:pt>
                <c:pt idx="3681">
                  <c:v>38030</c:v>
                </c:pt>
                <c:pt idx="3682">
                  <c:v>38031</c:v>
                </c:pt>
                <c:pt idx="3683">
                  <c:v>38032</c:v>
                </c:pt>
                <c:pt idx="3684">
                  <c:v>38033</c:v>
                </c:pt>
                <c:pt idx="3685">
                  <c:v>38034</c:v>
                </c:pt>
                <c:pt idx="3686">
                  <c:v>38035</c:v>
                </c:pt>
                <c:pt idx="3687">
                  <c:v>38036</c:v>
                </c:pt>
                <c:pt idx="3688">
                  <c:v>38037</c:v>
                </c:pt>
                <c:pt idx="3689">
                  <c:v>38038</c:v>
                </c:pt>
                <c:pt idx="3690">
                  <c:v>38039</c:v>
                </c:pt>
                <c:pt idx="3691">
                  <c:v>38040</c:v>
                </c:pt>
                <c:pt idx="3692">
                  <c:v>38041</c:v>
                </c:pt>
                <c:pt idx="3693">
                  <c:v>38042</c:v>
                </c:pt>
                <c:pt idx="3694">
                  <c:v>38043</c:v>
                </c:pt>
                <c:pt idx="3695">
                  <c:v>38044</c:v>
                </c:pt>
                <c:pt idx="3696">
                  <c:v>38045</c:v>
                </c:pt>
                <c:pt idx="3697">
                  <c:v>38046</c:v>
                </c:pt>
                <c:pt idx="3698">
                  <c:v>38047</c:v>
                </c:pt>
                <c:pt idx="3699">
                  <c:v>38048</c:v>
                </c:pt>
                <c:pt idx="3700">
                  <c:v>38049</c:v>
                </c:pt>
                <c:pt idx="3701">
                  <c:v>38050</c:v>
                </c:pt>
                <c:pt idx="3702">
                  <c:v>38051</c:v>
                </c:pt>
                <c:pt idx="3703">
                  <c:v>38052</c:v>
                </c:pt>
                <c:pt idx="3704">
                  <c:v>38053</c:v>
                </c:pt>
                <c:pt idx="3705">
                  <c:v>38054</c:v>
                </c:pt>
                <c:pt idx="3706">
                  <c:v>38055</c:v>
                </c:pt>
                <c:pt idx="3707">
                  <c:v>38056</c:v>
                </c:pt>
                <c:pt idx="3708">
                  <c:v>38057</c:v>
                </c:pt>
                <c:pt idx="3709">
                  <c:v>38058</c:v>
                </c:pt>
                <c:pt idx="3710">
                  <c:v>38059</c:v>
                </c:pt>
                <c:pt idx="3711">
                  <c:v>38060</c:v>
                </c:pt>
                <c:pt idx="3712">
                  <c:v>38061</c:v>
                </c:pt>
                <c:pt idx="3713">
                  <c:v>38062</c:v>
                </c:pt>
                <c:pt idx="3714">
                  <c:v>38063</c:v>
                </c:pt>
                <c:pt idx="3715">
                  <c:v>38064</c:v>
                </c:pt>
                <c:pt idx="3716">
                  <c:v>38065</c:v>
                </c:pt>
                <c:pt idx="3717">
                  <c:v>38066</c:v>
                </c:pt>
                <c:pt idx="3718">
                  <c:v>38067</c:v>
                </c:pt>
                <c:pt idx="3719">
                  <c:v>38068</c:v>
                </c:pt>
                <c:pt idx="3720">
                  <c:v>38069</c:v>
                </c:pt>
                <c:pt idx="3721">
                  <c:v>38070</c:v>
                </c:pt>
                <c:pt idx="3722">
                  <c:v>38071</c:v>
                </c:pt>
                <c:pt idx="3723">
                  <c:v>38072</c:v>
                </c:pt>
                <c:pt idx="3724">
                  <c:v>38073</c:v>
                </c:pt>
                <c:pt idx="3725">
                  <c:v>38074</c:v>
                </c:pt>
                <c:pt idx="3726">
                  <c:v>38075</c:v>
                </c:pt>
                <c:pt idx="3727">
                  <c:v>38076</c:v>
                </c:pt>
                <c:pt idx="3728">
                  <c:v>38077</c:v>
                </c:pt>
                <c:pt idx="3729">
                  <c:v>38078</c:v>
                </c:pt>
                <c:pt idx="3730">
                  <c:v>38079</c:v>
                </c:pt>
                <c:pt idx="3731">
                  <c:v>38080</c:v>
                </c:pt>
                <c:pt idx="3732">
                  <c:v>38081</c:v>
                </c:pt>
                <c:pt idx="3733">
                  <c:v>38082</c:v>
                </c:pt>
                <c:pt idx="3734">
                  <c:v>38083</c:v>
                </c:pt>
                <c:pt idx="3735">
                  <c:v>38084</c:v>
                </c:pt>
                <c:pt idx="3736">
                  <c:v>38085</c:v>
                </c:pt>
                <c:pt idx="3737">
                  <c:v>38086</c:v>
                </c:pt>
                <c:pt idx="3738">
                  <c:v>38087</c:v>
                </c:pt>
                <c:pt idx="3739">
                  <c:v>38088</c:v>
                </c:pt>
                <c:pt idx="3740">
                  <c:v>38089</c:v>
                </c:pt>
                <c:pt idx="3741">
                  <c:v>38090</c:v>
                </c:pt>
                <c:pt idx="3742">
                  <c:v>38091</c:v>
                </c:pt>
                <c:pt idx="3743">
                  <c:v>38092</c:v>
                </c:pt>
                <c:pt idx="3744">
                  <c:v>38093</c:v>
                </c:pt>
                <c:pt idx="3745">
                  <c:v>38094</c:v>
                </c:pt>
                <c:pt idx="3746">
                  <c:v>38095</c:v>
                </c:pt>
                <c:pt idx="3747">
                  <c:v>38096</c:v>
                </c:pt>
                <c:pt idx="3748">
                  <c:v>38097</c:v>
                </c:pt>
                <c:pt idx="3749">
                  <c:v>38098</c:v>
                </c:pt>
                <c:pt idx="3750">
                  <c:v>38099</c:v>
                </c:pt>
                <c:pt idx="3751">
                  <c:v>38100</c:v>
                </c:pt>
                <c:pt idx="3752">
                  <c:v>38101</c:v>
                </c:pt>
                <c:pt idx="3753">
                  <c:v>38102</c:v>
                </c:pt>
                <c:pt idx="3754">
                  <c:v>38103</c:v>
                </c:pt>
                <c:pt idx="3755">
                  <c:v>38104</c:v>
                </c:pt>
                <c:pt idx="3756">
                  <c:v>38105</c:v>
                </c:pt>
                <c:pt idx="3757">
                  <c:v>38106</c:v>
                </c:pt>
                <c:pt idx="3758">
                  <c:v>38107</c:v>
                </c:pt>
                <c:pt idx="3759">
                  <c:v>38108</c:v>
                </c:pt>
                <c:pt idx="3760">
                  <c:v>38109</c:v>
                </c:pt>
                <c:pt idx="3761">
                  <c:v>38110</c:v>
                </c:pt>
                <c:pt idx="3762">
                  <c:v>38111</c:v>
                </c:pt>
                <c:pt idx="3763">
                  <c:v>38112</c:v>
                </c:pt>
                <c:pt idx="3764">
                  <c:v>38113</c:v>
                </c:pt>
                <c:pt idx="3765">
                  <c:v>38114</c:v>
                </c:pt>
                <c:pt idx="3766">
                  <c:v>38115</c:v>
                </c:pt>
                <c:pt idx="3767">
                  <c:v>38116</c:v>
                </c:pt>
                <c:pt idx="3768">
                  <c:v>38117</c:v>
                </c:pt>
                <c:pt idx="3769">
                  <c:v>38118</c:v>
                </c:pt>
                <c:pt idx="3770">
                  <c:v>38119</c:v>
                </c:pt>
                <c:pt idx="3771">
                  <c:v>38120</c:v>
                </c:pt>
                <c:pt idx="3772">
                  <c:v>38121</c:v>
                </c:pt>
                <c:pt idx="3773">
                  <c:v>38122</c:v>
                </c:pt>
                <c:pt idx="3774">
                  <c:v>38123</c:v>
                </c:pt>
                <c:pt idx="3775">
                  <c:v>38124</c:v>
                </c:pt>
                <c:pt idx="3776">
                  <c:v>38125</c:v>
                </c:pt>
                <c:pt idx="3777">
                  <c:v>38126</c:v>
                </c:pt>
                <c:pt idx="3778">
                  <c:v>38127</c:v>
                </c:pt>
                <c:pt idx="3779">
                  <c:v>38128</c:v>
                </c:pt>
                <c:pt idx="3780">
                  <c:v>38129</c:v>
                </c:pt>
                <c:pt idx="3781">
                  <c:v>38130</c:v>
                </c:pt>
                <c:pt idx="3782">
                  <c:v>38131</c:v>
                </c:pt>
                <c:pt idx="3783">
                  <c:v>38132</c:v>
                </c:pt>
                <c:pt idx="3784">
                  <c:v>38133</c:v>
                </c:pt>
                <c:pt idx="3785">
                  <c:v>38134</c:v>
                </c:pt>
                <c:pt idx="3786">
                  <c:v>38135</c:v>
                </c:pt>
                <c:pt idx="3787">
                  <c:v>38136</c:v>
                </c:pt>
                <c:pt idx="3788">
                  <c:v>38137</c:v>
                </c:pt>
                <c:pt idx="3789">
                  <c:v>38138</c:v>
                </c:pt>
                <c:pt idx="3790">
                  <c:v>38139</c:v>
                </c:pt>
                <c:pt idx="3791">
                  <c:v>38140</c:v>
                </c:pt>
                <c:pt idx="3792">
                  <c:v>38141</c:v>
                </c:pt>
                <c:pt idx="3793">
                  <c:v>38142</c:v>
                </c:pt>
                <c:pt idx="3794">
                  <c:v>38143</c:v>
                </c:pt>
                <c:pt idx="3795">
                  <c:v>38144</c:v>
                </c:pt>
                <c:pt idx="3796">
                  <c:v>38145</c:v>
                </c:pt>
                <c:pt idx="3797">
                  <c:v>38146</c:v>
                </c:pt>
                <c:pt idx="3798">
                  <c:v>38147</c:v>
                </c:pt>
                <c:pt idx="3799">
                  <c:v>38148</c:v>
                </c:pt>
                <c:pt idx="3800">
                  <c:v>38149</c:v>
                </c:pt>
                <c:pt idx="3801">
                  <c:v>38150</c:v>
                </c:pt>
                <c:pt idx="3802">
                  <c:v>38151</c:v>
                </c:pt>
                <c:pt idx="3803">
                  <c:v>38152</c:v>
                </c:pt>
                <c:pt idx="3804">
                  <c:v>38153</c:v>
                </c:pt>
                <c:pt idx="3805">
                  <c:v>38154</c:v>
                </c:pt>
                <c:pt idx="3806">
                  <c:v>38155</c:v>
                </c:pt>
                <c:pt idx="3807">
                  <c:v>38156</c:v>
                </c:pt>
                <c:pt idx="3808">
                  <c:v>38157</c:v>
                </c:pt>
                <c:pt idx="3809">
                  <c:v>38158</c:v>
                </c:pt>
                <c:pt idx="3810">
                  <c:v>38159</c:v>
                </c:pt>
                <c:pt idx="3811">
                  <c:v>38160</c:v>
                </c:pt>
                <c:pt idx="3812">
                  <c:v>38161</c:v>
                </c:pt>
                <c:pt idx="3813">
                  <c:v>38162</c:v>
                </c:pt>
                <c:pt idx="3814">
                  <c:v>38163</c:v>
                </c:pt>
                <c:pt idx="3815">
                  <c:v>38164</c:v>
                </c:pt>
                <c:pt idx="3816">
                  <c:v>38165</c:v>
                </c:pt>
                <c:pt idx="3817">
                  <c:v>38166</c:v>
                </c:pt>
                <c:pt idx="3818">
                  <c:v>38167</c:v>
                </c:pt>
                <c:pt idx="3819">
                  <c:v>38168</c:v>
                </c:pt>
                <c:pt idx="3820">
                  <c:v>38169</c:v>
                </c:pt>
                <c:pt idx="3821">
                  <c:v>38170</c:v>
                </c:pt>
                <c:pt idx="3822">
                  <c:v>38171</c:v>
                </c:pt>
                <c:pt idx="3823">
                  <c:v>38172</c:v>
                </c:pt>
                <c:pt idx="3824">
                  <c:v>38173</c:v>
                </c:pt>
                <c:pt idx="3825">
                  <c:v>38174</c:v>
                </c:pt>
                <c:pt idx="3826">
                  <c:v>38175</c:v>
                </c:pt>
                <c:pt idx="3827">
                  <c:v>38176</c:v>
                </c:pt>
                <c:pt idx="3828">
                  <c:v>38177</c:v>
                </c:pt>
                <c:pt idx="3829">
                  <c:v>38178</c:v>
                </c:pt>
                <c:pt idx="3830">
                  <c:v>38179</c:v>
                </c:pt>
                <c:pt idx="3831">
                  <c:v>38180</c:v>
                </c:pt>
                <c:pt idx="3832">
                  <c:v>38181</c:v>
                </c:pt>
                <c:pt idx="3833">
                  <c:v>38182</c:v>
                </c:pt>
                <c:pt idx="3834">
                  <c:v>38183</c:v>
                </c:pt>
                <c:pt idx="3835">
                  <c:v>38184</c:v>
                </c:pt>
                <c:pt idx="3836">
                  <c:v>38185</c:v>
                </c:pt>
                <c:pt idx="3837">
                  <c:v>38186</c:v>
                </c:pt>
                <c:pt idx="3838">
                  <c:v>38187</c:v>
                </c:pt>
                <c:pt idx="3839">
                  <c:v>38188</c:v>
                </c:pt>
                <c:pt idx="3840">
                  <c:v>38189</c:v>
                </c:pt>
                <c:pt idx="3841">
                  <c:v>38190</c:v>
                </c:pt>
                <c:pt idx="3842">
                  <c:v>38191</c:v>
                </c:pt>
                <c:pt idx="3843">
                  <c:v>38192</c:v>
                </c:pt>
                <c:pt idx="3844">
                  <c:v>38193</c:v>
                </c:pt>
                <c:pt idx="3845">
                  <c:v>38194</c:v>
                </c:pt>
                <c:pt idx="3846">
                  <c:v>38195</c:v>
                </c:pt>
                <c:pt idx="3847">
                  <c:v>38196</c:v>
                </c:pt>
                <c:pt idx="3848">
                  <c:v>38197</c:v>
                </c:pt>
                <c:pt idx="3849">
                  <c:v>38198</c:v>
                </c:pt>
                <c:pt idx="3850">
                  <c:v>38199</c:v>
                </c:pt>
                <c:pt idx="3851">
                  <c:v>38200</c:v>
                </c:pt>
                <c:pt idx="3852">
                  <c:v>38201</c:v>
                </c:pt>
                <c:pt idx="3853">
                  <c:v>38202</c:v>
                </c:pt>
                <c:pt idx="3854">
                  <c:v>38203</c:v>
                </c:pt>
                <c:pt idx="3855">
                  <c:v>38204</c:v>
                </c:pt>
                <c:pt idx="3856">
                  <c:v>38205</c:v>
                </c:pt>
                <c:pt idx="3857">
                  <c:v>38206</c:v>
                </c:pt>
                <c:pt idx="3858">
                  <c:v>38207</c:v>
                </c:pt>
                <c:pt idx="3859">
                  <c:v>38208</c:v>
                </c:pt>
                <c:pt idx="3860">
                  <c:v>38209</c:v>
                </c:pt>
                <c:pt idx="3861">
                  <c:v>38210</c:v>
                </c:pt>
                <c:pt idx="3862">
                  <c:v>38211</c:v>
                </c:pt>
                <c:pt idx="3863">
                  <c:v>38212</c:v>
                </c:pt>
                <c:pt idx="3864">
                  <c:v>38213</c:v>
                </c:pt>
                <c:pt idx="3865">
                  <c:v>38214</c:v>
                </c:pt>
                <c:pt idx="3866">
                  <c:v>38215</c:v>
                </c:pt>
                <c:pt idx="3867">
                  <c:v>38216</c:v>
                </c:pt>
                <c:pt idx="3868">
                  <c:v>38217</c:v>
                </c:pt>
                <c:pt idx="3869">
                  <c:v>38218</c:v>
                </c:pt>
                <c:pt idx="3870">
                  <c:v>38219</c:v>
                </c:pt>
                <c:pt idx="3871">
                  <c:v>38220</c:v>
                </c:pt>
                <c:pt idx="3872">
                  <c:v>38221</c:v>
                </c:pt>
                <c:pt idx="3873">
                  <c:v>38222</c:v>
                </c:pt>
                <c:pt idx="3874">
                  <c:v>38223</c:v>
                </c:pt>
                <c:pt idx="3875">
                  <c:v>38224</c:v>
                </c:pt>
                <c:pt idx="3876">
                  <c:v>38225</c:v>
                </c:pt>
                <c:pt idx="3877">
                  <c:v>38226</c:v>
                </c:pt>
                <c:pt idx="3878">
                  <c:v>38227</c:v>
                </c:pt>
                <c:pt idx="3879">
                  <c:v>38228</c:v>
                </c:pt>
                <c:pt idx="3880">
                  <c:v>38229</c:v>
                </c:pt>
                <c:pt idx="3881">
                  <c:v>38230</c:v>
                </c:pt>
                <c:pt idx="3882">
                  <c:v>38231</c:v>
                </c:pt>
                <c:pt idx="3883">
                  <c:v>38232</c:v>
                </c:pt>
                <c:pt idx="3884">
                  <c:v>38233</c:v>
                </c:pt>
                <c:pt idx="3885">
                  <c:v>38234</c:v>
                </c:pt>
                <c:pt idx="3886">
                  <c:v>38235</c:v>
                </c:pt>
                <c:pt idx="3887">
                  <c:v>38236</c:v>
                </c:pt>
                <c:pt idx="3888">
                  <c:v>38237</c:v>
                </c:pt>
                <c:pt idx="3889">
                  <c:v>38238</c:v>
                </c:pt>
                <c:pt idx="3890">
                  <c:v>38239</c:v>
                </c:pt>
                <c:pt idx="3891">
                  <c:v>38240</c:v>
                </c:pt>
                <c:pt idx="3892">
                  <c:v>38241</c:v>
                </c:pt>
                <c:pt idx="3893">
                  <c:v>38242</c:v>
                </c:pt>
                <c:pt idx="3894">
                  <c:v>38243</c:v>
                </c:pt>
                <c:pt idx="3895">
                  <c:v>38244</c:v>
                </c:pt>
                <c:pt idx="3896">
                  <c:v>38245</c:v>
                </c:pt>
                <c:pt idx="3897">
                  <c:v>38246</c:v>
                </c:pt>
                <c:pt idx="3898">
                  <c:v>38247</c:v>
                </c:pt>
                <c:pt idx="3899">
                  <c:v>38248</c:v>
                </c:pt>
                <c:pt idx="3900">
                  <c:v>38249</c:v>
                </c:pt>
                <c:pt idx="3901">
                  <c:v>38250</c:v>
                </c:pt>
                <c:pt idx="3902">
                  <c:v>38251</c:v>
                </c:pt>
                <c:pt idx="3903">
                  <c:v>38252</c:v>
                </c:pt>
                <c:pt idx="3904">
                  <c:v>38253</c:v>
                </c:pt>
                <c:pt idx="3905">
                  <c:v>38254</c:v>
                </c:pt>
                <c:pt idx="3906">
                  <c:v>38255</c:v>
                </c:pt>
                <c:pt idx="3907">
                  <c:v>38256</c:v>
                </c:pt>
                <c:pt idx="3908">
                  <c:v>38257</c:v>
                </c:pt>
                <c:pt idx="3909">
                  <c:v>38258</c:v>
                </c:pt>
                <c:pt idx="3910">
                  <c:v>38259</c:v>
                </c:pt>
                <c:pt idx="3911">
                  <c:v>38260</c:v>
                </c:pt>
                <c:pt idx="3912">
                  <c:v>38261</c:v>
                </c:pt>
                <c:pt idx="3913">
                  <c:v>38262</c:v>
                </c:pt>
                <c:pt idx="3914">
                  <c:v>38263</c:v>
                </c:pt>
                <c:pt idx="3915">
                  <c:v>38264</c:v>
                </c:pt>
                <c:pt idx="3916">
                  <c:v>38265</c:v>
                </c:pt>
                <c:pt idx="3917">
                  <c:v>38266</c:v>
                </c:pt>
                <c:pt idx="3918">
                  <c:v>38267</c:v>
                </c:pt>
                <c:pt idx="3919">
                  <c:v>38268</c:v>
                </c:pt>
                <c:pt idx="3920">
                  <c:v>38269</c:v>
                </c:pt>
                <c:pt idx="3921">
                  <c:v>38270</c:v>
                </c:pt>
                <c:pt idx="3922">
                  <c:v>38271</c:v>
                </c:pt>
                <c:pt idx="3923">
                  <c:v>38272</c:v>
                </c:pt>
                <c:pt idx="3924">
                  <c:v>38273</c:v>
                </c:pt>
                <c:pt idx="3925">
                  <c:v>38274</c:v>
                </c:pt>
                <c:pt idx="3926">
                  <c:v>38275</c:v>
                </c:pt>
                <c:pt idx="3927">
                  <c:v>38276</c:v>
                </c:pt>
                <c:pt idx="3928">
                  <c:v>38277</c:v>
                </c:pt>
                <c:pt idx="3929">
                  <c:v>38278</c:v>
                </c:pt>
                <c:pt idx="3930">
                  <c:v>38279</c:v>
                </c:pt>
                <c:pt idx="3931">
                  <c:v>38280</c:v>
                </c:pt>
                <c:pt idx="3932">
                  <c:v>38281</c:v>
                </c:pt>
                <c:pt idx="3933">
                  <c:v>38282</c:v>
                </c:pt>
                <c:pt idx="3934">
                  <c:v>38283</c:v>
                </c:pt>
                <c:pt idx="3935">
                  <c:v>38284</c:v>
                </c:pt>
                <c:pt idx="3936">
                  <c:v>38285</c:v>
                </c:pt>
                <c:pt idx="3937">
                  <c:v>38286</c:v>
                </c:pt>
                <c:pt idx="3938">
                  <c:v>38287</c:v>
                </c:pt>
                <c:pt idx="3939">
                  <c:v>38288</c:v>
                </c:pt>
                <c:pt idx="3940">
                  <c:v>38289</c:v>
                </c:pt>
                <c:pt idx="3941">
                  <c:v>38290</c:v>
                </c:pt>
                <c:pt idx="3942">
                  <c:v>38291</c:v>
                </c:pt>
                <c:pt idx="3943">
                  <c:v>38292</c:v>
                </c:pt>
                <c:pt idx="3944">
                  <c:v>38293</c:v>
                </c:pt>
                <c:pt idx="3945">
                  <c:v>38294</c:v>
                </c:pt>
                <c:pt idx="3946">
                  <c:v>38295</c:v>
                </c:pt>
                <c:pt idx="3947">
                  <c:v>38296</c:v>
                </c:pt>
                <c:pt idx="3948">
                  <c:v>38297</c:v>
                </c:pt>
                <c:pt idx="3949">
                  <c:v>38298</c:v>
                </c:pt>
                <c:pt idx="3950">
                  <c:v>38299</c:v>
                </c:pt>
                <c:pt idx="3951">
                  <c:v>38300</c:v>
                </c:pt>
                <c:pt idx="3952">
                  <c:v>38301</c:v>
                </c:pt>
                <c:pt idx="3953">
                  <c:v>38302</c:v>
                </c:pt>
                <c:pt idx="3954">
                  <c:v>38303</c:v>
                </c:pt>
                <c:pt idx="3955">
                  <c:v>38304</c:v>
                </c:pt>
                <c:pt idx="3956">
                  <c:v>38305</c:v>
                </c:pt>
                <c:pt idx="3957">
                  <c:v>38306</c:v>
                </c:pt>
                <c:pt idx="3958">
                  <c:v>38307</c:v>
                </c:pt>
                <c:pt idx="3959">
                  <c:v>38308</c:v>
                </c:pt>
                <c:pt idx="3960">
                  <c:v>38309</c:v>
                </c:pt>
                <c:pt idx="3961">
                  <c:v>38310</c:v>
                </c:pt>
                <c:pt idx="3962">
                  <c:v>38311</c:v>
                </c:pt>
                <c:pt idx="3963">
                  <c:v>38312</c:v>
                </c:pt>
                <c:pt idx="3964">
                  <c:v>38313</c:v>
                </c:pt>
                <c:pt idx="3965">
                  <c:v>38314</c:v>
                </c:pt>
                <c:pt idx="3966">
                  <c:v>38315</c:v>
                </c:pt>
                <c:pt idx="3967">
                  <c:v>38316</c:v>
                </c:pt>
                <c:pt idx="3968">
                  <c:v>38317</c:v>
                </c:pt>
                <c:pt idx="3969">
                  <c:v>38318</c:v>
                </c:pt>
                <c:pt idx="3970">
                  <c:v>38319</c:v>
                </c:pt>
                <c:pt idx="3971">
                  <c:v>38320</c:v>
                </c:pt>
                <c:pt idx="3972">
                  <c:v>38321</c:v>
                </c:pt>
                <c:pt idx="3973">
                  <c:v>38322</c:v>
                </c:pt>
                <c:pt idx="3974">
                  <c:v>38323</c:v>
                </c:pt>
                <c:pt idx="3975">
                  <c:v>38324</c:v>
                </c:pt>
                <c:pt idx="3976">
                  <c:v>38325</c:v>
                </c:pt>
                <c:pt idx="3977">
                  <c:v>38326</c:v>
                </c:pt>
                <c:pt idx="3978">
                  <c:v>38327</c:v>
                </c:pt>
                <c:pt idx="3979">
                  <c:v>38328</c:v>
                </c:pt>
                <c:pt idx="3980">
                  <c:v>38329</c:v>
                </c:pt>
                <c:pt idx="3981">
                  <c:v>38330</c:v>
                </c:pt>
                <c:pt idx="3982">
                  <c:v>38331</c:v>
                </c:pt>
                <c:pt idx="3983">
                  <c:v>38332</c:v>
                </c:pt>
                <c:pt idx="3984">
                  <c:v>38333</c:v>
                </c:pt>
                <c:pt idx="3985">
                  <c:v>38334</c:v>
                </c:pt>
                <c:pt idx="3986">
                  <c:v>38335</c:v>
                </c:pt>
                <c:pt idx="3987">
                  <c:v>38336</c:v>
                </c:pt>
                <c:pt idx="3988">
                  <c:v>38337</c:v>
                </c:pt>
                <c:pt idx="3989">
                  <c:v>38338</c:v>
                </c:pt>
                <c:pt idx="3990">
                  <c:v>38339</c:v>
                </c:pt>
                <c:pt idx="3991">
                  <c:v>38340</c:v>
                </c:pt>
                <c:pt idx="3992">
                  <c:v>38341</c:v>
                </c:pt>
                <c:pt idx="3993">
                  <c:v>38342</c:v>
                </c:pt>
                <c:pt idx="3994">
                  <c:v>38343</c:v>
                </c:pt>
                <c:pt idx="3995">
                  <c:v>38344</c:v>
                </c:pt>
                <c:pt idx="3996">
                  <c:v>38345</c:v>
                </c:pt>
                <c:pt idx="3997">
                  <c:v>38346</c:v>
                </c:pt>
                <c:pt idx="3998">
                  <c:v>38347</c:v>
                </c:pt>
                <c:pt idx="3999">
                  <c:v>38348</c:v>
                </c:pt>
                <c:pt idx="4000">
                  <c:v>38349</c:v>
                </c:pt>
                <c:pt idx="4001">
                  <c:v>38350</c:v>
                </c:pt>
                <c:pt idx="4002">
                  <c:v>38351</c:v>
                </c:pt>
                <c:pt idx="4003">
                  <c:v>38352</c:v>
                </c:pt>
                <c:pt idx="4004">
                  <c:v>38353</c:v>
                </c:pt>
                <c:pt idx="4005">
                  <c:v>38354</c:v>
                </c:pt>
                <c:pt idx="4006">
                  <c:v>38355</c:v>
                </c:pt>
                <c:pt idx="4007">
                  <c:v>38356</c:v>
                </c:pt>
                <c:pt idx="4008">
                  <c:v>38357</c:v>
                </c:pt>
                <c:pt idx="4009">
                  <c:v>38358</c:v>
                </c:pt>
                <c:pt idx="4010">
                  <c:v>38359</c:v>
                </c:pt>
                <c:pt idx="4011">
                  <c:v>38360</c:v>
                </c:pt>
                <c:pt idx="4012">
                  <c:v>38361</c:v>
                </c:pt>
                <c:pt idx="4013">
                  <c:v>38362</c:v>
                </c:pt>
                <c:pt idx="4014">
                  <c:v>38363</c:v>
                </c:pt>
                <c:pt idx="4015">
                  <c:v>38364</c:v>
                </c:pt>
                <c:pt idx="4016">
                  <c:v>38365</c:v>
                </c:pt>
                <c:pt idx="4017">
                  <c:v>38366</c:v>
                </c:pt>
                <c:pt idx="4018">
                  <c:v>38367</c:v>
                </c:pt>
                <c:pt idx="4019">
                  <c:v>38368</c:v>
                </c:pt>
                <c:pt idx="4020">
                  <c:v>38369</c:v>
                </c:pt>
                <c:pt idx="4021">
                  <c:v>38370</c:v>
                </c:pt>
                <c:pt idx="4022">
                  <c:v>38371</c:v>
                </c:pt>
                <c:pt idx="4023">
                  <c:v>38372</c:v>
                </c:pt>
                <c:pt idx="4024">
                  <c:v>38373</c:v>
                </c:pt>
                <c:pt idx="4025">
                  <c:v>38374</c:v>
                </c:pt>
                <c:pt idx="4026">
                  <c:v>38375</c:v>
                </c:pt>
                <c:pt idx="4027">
                  <c:v>38376</c:v>
                </c:pt>
                <c:pt idx="4028">
                  <c:v>38377</c:v>
                </c:pt>
                <c:pt idx="4029">
                  <c:v>38378</c:v>
                </c:pt>
                <c:pt idx="4030">
                  <c:v>38379</c:v>
                </c:pt>
                <c:pt idx="4031">
                  <c:v>38380</c:v>
                </c:pt>
                <c:pt idx="4032">
                  <c:v>38381</c:v>
                </c:pt>
                <c:pt idx="4033">
                  <c:v>38382</c:v>
                </c:pt>
                <c:pt idx="4034">
                  <c:v>38383</c:v>
                </c:pt>
                <c:pt idx="4035">
                  <c:v>38384</c:v>
                </c:pt>
                <c:pt idx="4036">
                  <c:v>38385</c:v>
                </c:pt>
                <c:pt idx="4037">
                  <c:v>38386</c:v>
                </c:pt>
                <c:pt idx="4038">
                  <c:v>38387</c:v>
                </c:pt>
                <c:pt idx="4039">
                  <c:v>38388</c:v>
                </c:pt>
                <c:pt idx="4040">
                  <c:v>38389</c:v>
                </c:pt>
                <c:pt idx="4041">
                  <c:v>38390</c:v>
                </c:pt>
                <c:pt idx="4042">
                  <c:v>38391</c:v>
                </c:pt>
                <c:pt idx="4043">
                  <c:v>38392</c:v>
                </c:pt>
                <c:pt idx="4044">
                  <c:v>38393</c:v>
                </c:pt>
                <c:pt idx="4045">
                  <c:v>38394</c:v>
                </c:pt>
                <c:pt idx="4046">
                  <c:v>38395</c:v>
                </c:pt>
                <c:pt idx="4047">
                  <c:v>38396</c:v>
                </c:pt>
                <c:pt idx="4048">
                  <c:v>38397</c:v>
                </c:pt>
                <c:pt idx="4049">
                  <c:v>38398</c:v>
                </c:pt>
                <c:pt idx="4050">
                  <c:v>38399</c:v>
                </c:pt>
                <c:pt idx="4051">
                  <c:v>38400</c:v>
                </c:pt>
                <c:pt idx="4052">
                  <c:v>38401</c:v>
                </c:pt>
                <c:pt idx="4053">
                  <c:v>38402</c:v>
                </c:pt>
                <c:pt idx="4054">
                  <c:v>38403</c:v>
                </c:pt>
                <c:pt idx="4055">
                  <c:v>38404</c:v>
                </c:pt>
                <c:pt idx="4056">
                  <c:v>38405</c:v>
                </c:pt>
                <c:pt idx="4057">
                  <c:v>38406</c:v>
                </c:pt>
                <c:pt idx="4058">
                  <c:v>38407</c:v>
                </c:pt>
                <c:pt idx="4059">
                  <c:v>38408</c:v>
                </c:pt>
                <c:pt idx="4060">
                  <c:v>38409</c:v>
                </c:pt>
                <c:pt idx="4061">
                  <c:v>38410</c:v>
                </c:pt>
                <c:pt idx="4062">
                  <c:v>38411</c:v>
                </c:pt>
                <c:pt idx="4063">
                  <c:v>38412</c:v>
                </c:pt>
                <c:pt idx="4064">
                  <c:v>38413</c:v>
                </c:pt>
                <c:pt idx="4065">
                  <c:v>38414</c:v>
                </c:pt>
                <c:pt idx="4066">
                  <c:v>38415</c:v>
                </c:pt>
                <c:pt idx="4067">
                  <c:v>38416</c:v>
                </c:pt>
                <c:pt idx="4068">
                  <c:v>38417</c:v>
                </c:pt>
                <c:pt idx="4069">
                  <c:v>38418</c:v>
                </c:pt>
                <c:pt idx="4070">
                  <c:v>38419</c:v>
                </c:pt>
                <c:pt idx="4071">
                  <c:v>38420</c:v>
                </c:pt>
                <c:pt idx="4072">
                  <c:v>38421</c:v>
                </c:pt>
                <c:pt idx="4073">
                  <c:v>38422</c:v>
                </c:pt>
                <c:pt idx="4074">
                  <c:v>38423</c:v>
                </c:pt>
                <c:pt idx="4075">
                  <c:v>38424</c:v>
                </c:pt>
                <c:pt idx="4076">
                  <c:v>38425</c:v>
                </c:pt>
                <c:pt idx="4077">
                  <c:v>38426</c:v>
                </c:pt>
                <c:pt idx="4078">
                  <c:v>38427</c:v>
                </c:pt>
                <c:pt idx="4079">
                  <c:v>38428</c:v>
                </c:pt>
                <c:pt idx="4080">
                  <c:v>38429</c:v>
                </c:pt>
                <c:pt idx="4081">
                  <c:v>38430</c:v>
                </c:pt>
                <c:pt idx="4082">
                  <c:v>38431</c:v>
                </c:pt>
                <c:pt idx="4083">
                  <c:v>38432</c:v>
                </c:pt>
                <c:pt idx="4084">
                  <c:v>38433</c:v>
                </c:pt>
                <c:pt idx="4085">
                  <c:v>38434</c:v>
                </c:pt>
                <c:pt idx="4086">
                  <c:v>38435</c:v>
                </c:pt>
                <c:pt idx="4087">
                  <c:v>38436</c:v>
                </c:pt>
                <c:pt idx="4088">
                  <c:v>38437</c:v>
                </c:pt>
                <c:pt idx="4089">
                  <c:v>38438</c:v>
                </c:pt>
                <c:pt idx="4090">
                  <c:v>38439</c:v>
                </c:pt>
                <c:pt idx="4091">
                  <c:v>38440</c:v>
                </c:pt>
                <c:pt idx="4092">
                  <c:v>38441</c:v>
                </c:pt>
                <c:pt idx="4093">
                  <c:v>38442</c:v>
                </c:pt>
                <c:pt idx="4094">
                  <c:v>38443</c:v>
                </c:pt>
                <c:pt idx="4095">
                  <c:v>38444</c:v>
                </c:pt>
                <c:pt idx="4096">
                  <c:v>38445</c:v>
                </c:pt>
                <c:pt idx="4097">
                  <c:v>38446</c:v>
                </c:pt>
                <c:pt idx="4098">
                  <c:v>38447</c:v>
                </c:pt>
                <c:pt idx="4099">
                  <c:v>38448</c:v>
                </c:pt>
                <c:pt idx="4100">
                  <c:v>38449</c:v>
                </c:pt>
                <c:pt idx="4101">
                  <c:v>38450</c:v>
                </c:pt>
                <c:pt idx="4102">
                  <c:v>38451</c:v>
                </c:pt>
                <c:pt idx="4103">
                  <c:v>38452</c:v>
                </c:pt>
                <c:pt idx="4104">
                  <c:v>38453</c:v>
                </c:pt>
                <c:pt idx="4105">
                  <c:v>38454</c:v>
                </c:pt>
                <c:pt idx="4106">
                  <c:v>38455</c:v>
                </c:pt>
                <c:pt idx="4107">
                  <c:v>38456</c:v>
                </c:pt>
                <c:pt idx="4108">
                  <c:v>38457</c:v>
                </c:pt>
                <c:pt idx="4109">
                  <c:v>38458</c:v>
                </c:pt>
                <c:pt idx="4110">
                  <c:v>38459</c:v>
                </c:pt>
                <c:pt idx="4111">
                  <c:v>38460</c:v>
                </c:pt>
                <c:pt idx="4112">
                  <c:v>38461</c:v>
                </c:pt>
                <c:pt idx="4113">
                  <c:v>38462</c:v>
                </c:pt>
                <c:pt idx="4114">
                  <c:v>38463</c:v>
                </c:pt>
                <c:pt idx="4115">
                  <c:v>38464</c:v>
                </c:pt>
                <c:pt idx="4116">
                  <c:v>38465</c:v>
                </c:pt>
                <c:pt idx="4117">
                  <c:v>38466</c:v>
                </c:pt>
                <c:pt idx="4118">
                  <c:v>38467</c:v>
                </c:pt>
                <c:pt idx="4119">
                  <c:v>38468</c:v>
                </c:pt>
                <c:pt idx="4120">
                  <c:v>38469</c:v>
                </c:pt>
                <c:pt idx="4121">
                  <c:v>38470</c:v>
                </c:pt>
                <c:pt idx="4122">
                  <c:v>38471</c:v>
                </c:pt>
                <c:pt idx="4123">
                  <c:v>38472</c:v>
                </c:pt>
                <c:pt idx="4124">
                  <c:v>38473</c:v>
                </c:pt>
                <c:pt idx="4125">
                  <c:v>38474</c:v>
                </c:pt>
                <c:pt idx="4126">
                  <c:v>38475</c:v>
                </c:pt>
                <c:pt idx="4127">
                  <c:v>38476</c:v>
                </c:pt>
                <c:pt idx="4128">
                  <c:v>38477</c:v>
                </c:pt>
                <c:pt idx="4129">
                  <c:v>38478</c:v>
                </c:pt>
                <c:pt idx="4130">
                  <c:v>38479</c:v>
                </c:pt>
                <c:pt idx="4131">
                  <c:v>38480</c:v>
                </c:pt>
                <c:pt idx="4132">
                  <c:v>38481</c:v>
                </c:pt>
                <c:pt idx="4133">
                  <c:v>38482</c:v>
                </c:pt>
                <c:pt idx="4134">
                  <c:v>38483</c:v>
                </c:pt>
                <c:pt idx="4135">
                  <c:v>38484</c:v>
                </c:pt>
                <c:pt idx="4136">
                  <c:v>38485</c:v>
                </c:pt>
                <c:pt idx="4137">
                  <c:v>38486</c:v>
                </c:pt>
                <c:pt idx="4138">
                  <c:v>38487</c:v>
                </c:pt>
                <c:pt idx="4139">
                  <c:v>38488</c:v>
                </c:pt>
                <c:pt idx="4140">
                  <c:v>38489</c:v>
                </c:pt>
                <c:pt idx="4141">
                  <c:v>38490</c:v>
                </c:pt>
                <c:pt idx="4142">
                  <c:v>38491</c:v>
                </c:pt>
                <c:pt idx="4143">
                  <c:v>38492</c:v>
                </c:pt>
                <c:pt idx="4144">
                  <c:v>38493</c:v>
                </c:pt>
                <c:pt idx="4145">
                  <c:v>38494</c:v>
                </c:pt>
                <c:pt idx="4146">
                  <c:v>38495</c:v>
                </c:pt>
                <c:pt idx="4147">
                  <c:v>38496</c:v>
                </c:pt>
                <c:pt idx="4148">
                  <c:v>38497</c:v>
                </c:pt>
                <c:pt idx="4149">
                  <c:v>38498</c:v>
                </c:pt>
                <c:pt idx="4150">
                  <c:v>38499</c:v>
                </c:pt>
                <c:pt idx="4151">
                  <c:v>38500</c:v>
                </c:pt>
                <c:pt idx="4152">
                  <c:v>38501</c:v>
                </c:pt>
                <c:pt idx="4153">
                  <c:v>38502</c:v>
                </c:pt>
                <c:pt idx="4154">
                  <c:v>38503</c:v>
                </c:pt>
                <c:pt idx="4155">
                  <c:v>38504</c:v>
                </c:pt>
                <c:pt idx="4156">
                  <c:v>38505</c:v>
                </c:pt>
                <c:pt idx="4157">
                  <c:v>38506</c:v>
                </c:pt>
                <c:pt idx="4158">
                  <c:v>38507</c:v>
                </c:pt>
                <c:pt idx="4159">
                  <c:v>38508</c:v>
                </c:pt>
                <c:pt idx="4160">
                  <c:v>38509</c:v>
                </c:pt>
                <c:pt idx="4161">
                  <c:v>38510</c:v>
                </c:pt>
                <c:pt idx="4162">
                  <c:v>38511</c:v>
                </c:pt>
                <c:pt idx="4163">
                  <c:v>38512</c:v>
                </c:pt>
                <c:pt idx="4164">
                  <c:v>38513</c:v>
                </c:pt>
                <c:pt idx="4165">
                  <c:v>38514</c:v>
                </c:pt>
                <c:pt idx="4166">
                  <c:v>38515</c:v>
                </c:pt>
                <c:pt idx="4167">
                  <c:v>38516</c:v>
                </c:pt>
                <c:pt idx="4168">
                  <c:v>38517</c:v>
                </c:pt>
                <c:pt idx="4169">
                  <c:v>38518</c:v>
                </c:pt>
                <c:pt idx="4170">
                  <c:v>38519</c:v>
                </c:pt>
                <c:pt idx="4171">
                  <c:v>38520</c:v>
                </c:pt>
                <c:pt idx="4172">
                  <c:v>38521</c:v>
                </c:pt>
                <c:pt idx="4173">
                  <c:v>38522</c:v>
                </c:pt>
                <c:pt idx="4174">
                  <c:v>38523</c:v>
                </c:pt>
                <c:pt idx="4175">
                  <c:v>38524</c:v>
                </c:pt>
                <c:pt idx="4176">
                  <c:v>38525</c:v>
                </c:pt>
                <c:pt idx="4177">
                  <c:v>38526</c:v>
                </c:pt>
                <c:pt idx="4178">
                  <c:v>38527</c:v>
                </c:pt>
                <c:pt idx="4179">
                  <c:v>38528</c:v>
                </c:pt>
                <c:pt idx="4180">
                  <c:v>38529</c:v>
                </c:pt>
                <c:pt idx="4181">
                  <c:v>38530</c:v>
                </c:pt>
                <c:pt idx="4182">
                  <c:v>38531</c:v>
                </c:pt>
                <c:pt idx="4183">
                  <c:v>38532</c:v>
                </c:pt>
                <c:pt idx="4184">
                  <c:v>38533</c:v>
                </c:pt>
                <c:pt idx="4185">
                  <c:v>38534</c:v>
                </c:pt>
                <c:pt idx="4186">
                  <c:v>38535</c:v>
                </c:pt>
                <c:pt idx="4187">
                  <c:v>38536</c:v>
                </c:pt>
                <c:pt idx="4188">
                  <c:v>38537</c:v>
                </c:pt>
                <c:pt idx="4189">
                  <c:v>38538</c:v>
                </c:pt>
                <c:pt idx="4190">
                  <c:v>38539</c:v>
                </c:pt>
                <c:pt idx="4191">
                  <c:v>38540</c:v>
                </c:pt>
                <c:pt idx="4192">
                  <c:v>38541</c:v>
                </c:pt>
                <c:pt idx="4193">
                  <c:v>38542</c:v>
                </c:pt>
                <c:pt idx="4194">
                  <c:v>38543</c:v>
                </c:pt>
                <c:pt idx="4195">
                  <c:v>38544</c:v>
                </c:pt>
                <c:pt idx="4196">
                  <c:v>38545</c:v>
                </c:pt>
                <c:pt idx="4197">
                  <c:v>38546</c:v>
                </c:pt>
                <c:pt idx="4198">
                  <c:v>38547</c:v>
                </c:pt>
                <c:pt idx="4199">
                  <c:v>38548</c:v>
                </c:pt>
                <c:pt idx="4200">
                  <c:v>38549</c:v>
                </c:pt>
                <c:pt idx="4201">
                  <c:v>38550</c:v>
                </c:pt>
                <c:pt idx="4202">
                  <c:v>38551</c:v>
                </c:pt>
                <c:pt idx="4203">
                  <c:v>38552</c:v>
                </c:pt>
                <c:pt idx="4204">
                  <c:v>38553</c:v>
                </c:pt>
                <c:pt idx="4205">
                  <c:v>38554</c:v>
                </c:pt>
                <c:pt idx="4206">
                  <c:v>38555</c:v>
                </c:pt>
                <c:pt idx="4207">
                  <c:v>38556</c:v>
                </c:pt>
                <c:pt idx="4208">
                  <c:v>38557</c:v>
                </c:pt>
                <c:pt idx="4209">
                  <c:v>38558</c:v>
                </c:pt>
                <c:pt idx="4210">
                  <c:v>38559</c:v>
                </c:pt>
                <c:pt idx="4211">
                  <c:v>38560</c:v>
                </c:pt>
                <c:pt idx="4212">
                  <c:v>38561</c:v>
                </c:pt>
                <c:pt idx="4213">
                  <c:v>38562</c:v>
                </c:pt>
                <c:pt idx="4214">
                  <c:v>38563</c:v>
                </c:pt>
                <c:pt idx="4215">
                  <c:v>38564</c:v>
                </c:pt>
                <c:pt idx="4216">
                  <c:v>38565</c:v>
                </c:pt>
                <c:pt idx="4217">
                  <c:v>38566</c:v>
                </c:pt>
                <c:pt idx="4218">
                  <c:v>38567</c:v>
                </c:pt>
                <c:pt idx="4219">
                  <c:v>38568</c:v>
                </c:pt>
                <c:pt idx="4220">
                  <c:v>38569</c:v>
                </c:pt>
                <c:pt idx="4221">
                  <c:v>38570</c:v>
                </c:pt>
                <c:pt idx="4222">
                  <c:v>38571</c:v>
                </c:pt>
                <c:pt idx="4223">
                  <c:v>38572</c:v>
                </c:pt>
                <c:pt idx="4224">
                  <c:v>38573</c:v>
                </c:pt>
                <c:pt idx="4225">
                  <c:v>38574</c:v>
                </c:pt>
                <c:pt idx="4226">
                  <c:v>38575</c:v>
                </c:pt>
                <c:pt idx="4227">
                  <c:v>38576</c:v>
                </c:pt>
                <c:pt idx="4228">
                  <c:v>38577</c:v>
                </c:pt>
                <c:pt idx="4229">
                  <c:v>38578</c:v>
                </c:pt>
                <c:pt idx="4230">
                  <c:v>38579</c:v>
                </c:pt>
                <c:pt idx="4231">
                  <c:v>38580</c:v>
                </c:pt>
                <c:pt idx="4232">
                  <c:v>38581</c:v>
                </c:pt>
                <c:pt idx="4233">
                  <c:v>38582</c:v>
                </c:pt>
                <c:pt idx="4234">
                  <c:v>38583</c:v>
                </c:pt>
                <c:pt idx="4235">
                  <c:v>38584</c:v>
                </c:pt>
                <c:pt idx="4236">
                  <c:v>38585</c:v>
                </c:pt>
                <c:pt idx="4237">
                  <c:v>38586</c:v>
                </c:pt>
                <c:pt idx="4238">
                  <c:v>38587</c:v>
                </c:pt>
                <c:pt idx="4239">
                  <c:v>38588</c:v>
                </c:pt>
                <c:pt idx="4240">
                  <c:v>38589</c:v>
                </c:pt>
                <c:pt idx="4241">
                  <c:v>38590</c:v>
                </c:pt>
                <c:pt idx="4242">
                  <c:v>38591</c:v>
                </c:pt>
                <c:pt idx="4243">
                  <c:v>38592</c:v>
                </c:pt>
                <c:pt idx="4244">
                  <c:v>38593</c:v>
                </c:pt>
                <c:pt idx="4245">
                  <c:v>38594</c:v>
                </c:pt>
                <c:pt idx="4246">
                  <c:v>38595</c:v>
                </c:pt>
                <c:pt idx="4247">
                  <c:v>38596</c:v>
                </c:pt>
                <c:pt idx="4248">
                  <c:v>38597</c:v>
                </c:pt>
                <c:pt idx="4249">
                  <c:v>38598</c:v>
                </c:pt>
                <c:pt idx="4250">
                  <c:v>38599</c:v>
                </c:pt>
                <c:pt idx="4251">
                  <c:v>38600</c:v>
                </c:pt>
                <c:pt idx="4252">
                  <c:v>38601</c:v>
                </c:pt>
                <c:pt idx="4253">
                  <c:v>38602</c:v>
                </c:pt>
                <c:pt idx="4254">
                  <c:v>38603</c:v>
                </c:pt>
                <c:pt idx="4255">
                  <c:v>38604</c:v>
                </c:pt>
                <c:pt idx="4256">
                  <c:v>38605</c:v>
                </c:pt>
                <c:pt idx="4257">
                  <c:v>38606</c:v>
                </c:pt>
                <c:pt idx="4258">
                  <c:v>38607</c:v>
                </c:pt>
                <c:pt idx="4259">
                  <c:v>38608</c:v>
                </c:pt>
                <c:pt idx="4260">
                  <c:v>38609</c:v>
                </c:pt>
                <c:pt idx="4261">
                  <c:v>38610</c:v>
                </c:pt>
                <c:pt idx="4262">
                  <c:v>38611</c:v>
                </c:pt>
                <c:pt idx="4263">
                  <c:v>38612</c:v>
                </c:pt>
                <c:pt idx="4264">
                  <c:v>38613</c:v>
                </c:pt>
                <c:pt idx="4265">
                  <c:v>38614</c:v>
                </c:pt>
                <c:pt idx="4266">
                  <c:v>38615</c:v>
                </c:pt>
                <c:pt idx="4267">
                  <c:v>38616</c:v>
                </c:pt>
                <c:pt idx="4268">
                  <c:v>38617</c:v>
                </c:pt>
                <c:pt idx="4269">
                  <c:v>38618</c:v>
                </c:pt>
                <c:pt idx="4270">
                  <c:v>38619</c:v>
                </c:pt>
                <c:pt idx="4271">
                  <c:v>38620</c:v>
                </c:pt>
                <c:pt idx="4272">
                  <c:v>38621</c:v>
                </c:pt>
                <c:pt idx="4273">
                  <c:v>38622</c:v>
                </c:pt>
                <c:pt idx="4274">
                  <c:v>38623</c:v>
                </c:pt>
                <c:pt idx="4275">
                  <c:v>38624</c:v>
                </c:pt>
                <c:pt idx="4276">
                  <c:v>38625</c:v>
                </c:pt>
                <c:pt idx="4277">
                  <c:v>38626</c:v>
                </c:pt>
                <c:pt idx="4278">
                  <c:v>38627</c:v>
                </c:pt>
                <c:pt idx="4279">
                  <c:v>38628</c:v>
                </c:pt>
                <c:pt idx="4280">
                  <c:v>38629</c:v>
                </c:pt>
                <c:pt idx="4281">
                  <c:v>38630</c:v>
                </c:pt>
                <c:pt idx="4282">
                  <c:v>38631</c:v>
                </c:pt>
                <c:pt idx="4283">
                  <c:v>38632</c:v>
                </c:pt>
                <c:pt idx="4284">
                  <c:v>38633</c:v>
                </c:pt>
                <c:pt idx="4285">
                  <c:v>38634</c:v>
                </c:pt>
                <c:pt idx="4286">
                  <c:v>38635</c:v>
                </c:pt>
                <c:pt idx="4287">
                  <c:v>38636</c:v>
                </c:pt>
                <c:pt idx="4288">
                  <c:v>38637</c:v>
                </c:pt>
                <c:pt idx="4289">
                  <c:v>38638</c:v>
                </c:pt>
                <c:pt idx="4290">
                  <c:v>38639</c:v>
                </c:pt>
                <c:pt idx="4291">
                  <c:v>38640</c:v>
                </c:pt>
                <c:pt idx="4292">
                  <c:v>38641</c:v>
                </c:pt>
                <c:pt idx="4293">
                  <c:v>38642</c:v>
                </c:pt>
                <c:pt idx="4294">
                  <c:v>38643</c:v>
                </c:pt>
                <c:pt idx="4295">
                  <c:v>38644</c:v>
                </c:pt>
                <c:pt idx="4296">
                  <c:v>38645</c:v>
                </c:pt>
                <c:pt idx="4297">
                  <c:v>38646</c:v>
                </c:pt>
                <c:pt idx="4298">
                  <c:v>38647</c:v>
                </c:pt>
                <c:pt idx="4299">
                  <c:v>38648</c:v>
                </c:pt>
                <c:pt idx="4300">
                  <c:v>38649</c:v>
                </c:pt>
                <c:pt idx="4301">
                  <c:v>38650</c:v>
                </c:pt>
                <c:pt idx="4302">
                  <c:v>38651</c:v>
                </c:pt>
                <c:pt idx="4303">
                  <c:v>38652</c:v>
                </c:pt>
                <c:pt idx="4304">
                  <c:v>38653</c:v>
                </c:pt>
                <c:pt idx="4305">
                  <c:v>38654</c:v>
                </c:pt>
                <c:pt idx="4306">
                  <c:v>38655</c:v>
                </c:pt>
                <c:pt idx="4307">
                  <c:v>38656</c:v>
                </c:pt>
                <c:pt idx="4308">
                  <c:v>38657</c:v>
                </c:pt>
                <c:pt idx="4309">
                  <c:v>38658</c:v>
                </c:pt>
                <c:pt idx="4310">
                  <c:v>38659</c:v>
                </c:pt>
                <c:pt idx="4311">
                  <c:v>38660</c:v>
                </c:pt>
                <c:pt idx="4312">
                  <c:v>38661</c:v>
                </c:pt>
                <c:pt idx="4313">
                  <c:v>38662</c:v>
                </c:pt>
                <c:pt idx="4314">
                  <c:v>38663</c:v>
                </c:pt>
                <c:pt idx="4315">
                  <c:v>38664</c:v>
                </c:pt>
                <c:pt idx="4316">
                  <c:v>38665</c:v>
                </c:pt>
                <c:pt idx="4317">
                  <c:v>38666</c:v>
                </c:pt>
                <c:pt idx="4318">
                  <c:v>38667</c:v>
                </c:pt>
                <c:pt idx="4319">
                  <c:v>38668</c:v>
                </c:pt>
                <c:pt idx="4320">
                  <c:v>38669</c:v>
                </c:pt>
                <c:pt idx="4321">
                  <c:v>38670</c:v>
                </c:pt>
                <c:pt idx="4322">
                  <c:v>38671</c:v>
                </c:pt>
                <c:pt idx="4323">
                  <c:v>38672</c:v>
                </c:pt>
                <c:pt idx="4324">
                  <c:v>38673</c:v>
                </c:pt>
                <c:pt idx="4325">
                  <c:v>38674</c:v>
                </c:pt>
                <c:pt idx="4326">
                  <c:v>38675</c:v>
                </c:pt>
                <c:pt idx="4327">
                  <c:v>38676</c:v>
                </c:pt>
                <c:pt idx="4328">
                  <c:v>38677</c:v>
                </c:pt>
                <c:pt idx="4329">
                  <c:v>38678</c:v>
                </c:pt>
                <c:pt idx="4330">
                  <c:v>38679</c:v>
                </c:pt>
                <c:pt idx="4331">
                  <c:v>38680</c:v>
                </c:pt>
                <c:pt idx="4332">
                  <c:v>38681</c:v>
                </c:pt>
                <c:pt idx="4333">
                  <c:v>38682</c:v>
                </c:pt>
                <c:pt idx="4334">
                  <c:v>38683</c:v>
                </c:pt>
                <c:pt idx="4335">
                  <c:v>38684</c:v>
                </c:pt>
                <c:pt idx="4336">
                  <c:v>38685</c:v>
                </c:pt>
                <c:pt idx="4337">
                  <c:v>38686</c:v>
                </c:pt>
                <c:pt idx="4338">
                  <c:v>38687</c:v>
                </c:pt>
                <c:pt idx="4339">
                  <c:v>38688</c:v>
                </c:pt>
                <c:pt idx="4340">
                  <c:v>38689</c:v>
                </c:pt>
                <c:pt idx="4341">
                  <c:v>38690</c:v>
                </c:pt>
                <c:pt idx="4342">
                  <c:v>38691</c:v>
                </c:pt>
                <c:pt idx="4343">
                  <c:v>38692</c:v>
                </c:pt>
                <c:pt idx="4344">
                  <c:v>38693</c:v>
                </c:pt>
                <c:pt idx="4345">
                  <c:v>38694</c:v>
                </c:pt>
                <c:pt idx="4346">
                  <c:v>38695</c:v>
                </c:pt>
                <c:pt idx="4347">
                  <c:v>38696</c:v>
                </c:pt>
                <c:pt idx="4348">
                  <c:v>38697</c:v>
                </c:pt>
                <c:pt idx="4349">
                  <c:v>38698</c:v>
                </c:pt>
                <c:pt idx="4350">
                  <c:v>38699</c:v>
                </c:pt>
                <c:pt idx="4351">
                  <c:v>38700</c:v>
                </c:pt>
                <c:pt idx="4352">
                  <c:v>38701</c:v>
                </c:pt>
                <c:pt idx="4353">
                  <c:v>38702</c:v>
                </c:pt>
                <c:pt idx="4354">
                  <c:v>38703</c:v>
                </c:pt>
                <c:pt idx="4355">
                  <c:v>38704</c:v>
                </c:pt>
                <c:pt idx="4356">
                  <c:v>38705</c:v>
                </c:pt>
                <c:pt idx="4357">
                  <c:v>38706</c:v>
                </c:pt>
                <c:pt idx="4358">
                  <c:v>38707</c:v>
                </c:pt>
                <c:pt idx="4359">
                  <c:v>38708</c:v>
                </c:pt>
                <c:pt idx="4360">
                  <c:v>38709</c:v>
                </c:pt>
                <c:pt idx="4361">
                  <c:v>38710</c:v>
                </c:pt>
                <c:pt idx="4362">
                  <c:v>38711</c:v>
                </c:pt>
                <c:pt idx="4363">
                  <c:v>38712</c:v>
                </c:pt>
                <c:pt idx="4364">
                  <c:v>38713</c:v>
                </c:pt>
                <c:pt idx="4365">
                  <c:v>38714</c:v>
                </c:pt>
                <c:pt idx="4366">
                  <c:v>38715</c:v>
                </c:pt>
                <c:pt idx="4367">
                  <c:v>38716</c:v>
                </c:pt>
                <c:pt idx="4368">
                  <c:v>38717</c:v>
                </c:pt>
                <c:pt idx="4369">
                  <c:v>38718</c:v>
                </c:pt>
                <c:pt idx="4370">
                  <c:v>38719</c:v>
                </c:pt>
                <c:pt idx="4371">
                  <c:v>38720</c:v>
                </c:pt>
                <c:pt idx="4372">
                  <c:v>38721</c:v>
                </c:pt>
                <c:pt idx="4373">
                  <c:v>38722</c:v>
                </c:pt>
                <c:pt idx="4374">
                  <c:v>38723</c:v>
                </c:pt>
                <c:pt idx="4375">
                  <c:v>38724</c:v>
                </c:pt>
                <c:pt idx="4376">
                  <c:v>38725</c:v>
                </c:pt>
                <c:pt idx="4377">
                  <c:v>38726</c:v>
                </c:pt>
                <c:pt idx="4378">
                  <c:v>38727</c:v>
                </c:pt>
                <c:pt idx="4379">
                  <c:v>38728</c:v>
                </c:pt>
                <c:pt idx="4380">
                  <c:v>38729</c:v>
                </c:pt>
                <c:pt idx="4381">
                  <c:v>38730</c:v>
                </c:pt>
                <c:pt idx="4382">
                  <c:v>38731</c:v>
                </c:pt>
                <c:pt idx="4383">
                  <c:v>38732</c:v>
                </c:pt>
                <c:pt idx="4384">
                  <c:v>38733</c:v>
                </c:pt>
                <c:pt idx="4385">
                  <c:v>38734</c:v>
                </c:pt>
                <c:pt idx="4386">
                  <c:v>38735</c:v>
                </c:pt>
                <c:pt idx="4387">
                  <c:v>38736</c:v>
                </c:pt>
                <c:pt idx="4388">
                  <c:v>38737</c:v>
                </c:pt>
                <c:pt idx="4389">
                  <c:v>38738</c:v>
                </c:pt>
                <c:pt idx="4390">
                  <c:v>38739</c:v>
                </c:pt>
                <c:pt idx="4391">
                  <c:v>38740</c:v>
                </c:pt>
                <c:pt idx="4392">
                  <c:v>38741</c:v>
                </c:pt>
                <c:pt idx="4393">
                  <c:v>38742</c:v>
                </c:pt>
                <c:pt idx="4394">
                  <c:v>38743</c:v>
                </c:pt>
                <c:pt idx="4395">
                  <c:v>38744</c:v>
                </c:pt>
                <c:pt idx="4396">
                  <c:v>38745</c:v>
                </c:pt>
                <c:pt idx="4397">
                  <c:v>38746</c:v>
                </c:pt>
                <c:pt idx="4398">
                  <c:v>38747</c:v>
                </c:pt>
                <c:pt idx="4399">
                  <c:v>38748</c:v>
                </c:pt>
                <c:pt idx="4400">
                  <c:v>38749</c:v>
                </c:pt>
                <c:pt idx="4401">
                  <c:v>38750</c:v>
                </c:pt>
                <c:pt idx="4402">
                  <c:v>38751</c:v>
                </c:pt>
                <c:pt idx="4403">
                  <c:v>38752</c:v>
                </c:pt>
                <c:pt idx="4404">
                  <c:v>38753</c:v>
                </c:pt>
                <c:pt idx="4405">
                  <c:v>38754</c:v>
                </c:pt>
                <c:pt idx="4406">
                  <c:v>38755</c:v>
                </c:pt>
                <c:pt idx="4407">
                  <c:v>38756</c:v>
                </c:pt>
                <c:pt idx="4408">
                  <c:v>38757</c:v>
                </c:pt>
                <c:pt idx="4409">
                  <c:v>38758</c:v>
                </c:pt>
                <c:pt idx="4410">
                  <c:v>38759</c:v>
                </c:pt>
                <c:pt idx="4411">
                  <c:v>38760</c:v>
                </c:pt>
                <c:pt idx="4412">
                  <c:v>38761</c:v>
                </c:pt>
                <c:pt idx="4413">
                  <c:v>38762</c:v>
                </c:pt>
                <c:pt idx="4414">
                  <c:v>38763</c:v>
                </c:pt>
                <c:pt idx="4415">
                  <c:v>38764</c:v>
                </c:pt>
                <c:pt idx="4416">
                  <c:v>38765</c:v>
                </c:pt>
                <c:pt idx="4417">
                  <c:v>38766</c:v>
                </c:pt>
                <c:pt idx="4418">
                  <c:v>38767</c:v>
                </c:pt>
                <c:pt idx="4419">
                  <c:v>38768</c:v>
                </c:pt>
                <c:pt idx="4420">
                  <c:v>38769</c:v>
                </c:pt>
                <c:pt idx="4421">
                  <c:v>38770</c:v>
                </c:pt>
                <c:pt idx="4422">
                  <c:v>38771</c:v>
                </c:pt>
                <c:pt idx="4423">
                  <c:v>38772</c:v>
                </c:pt>
                <c:pt idx="4424">
                  <c:v>38773</c:v>
                </c:pt>
                <c:pt idx="4425">
                  <c:v>38774</c:v>
                </c:pt>
                <c:pt idx="4426">
                  <c:v>38775</c:v>
                </c:pt>
                <c:pt idx="4427">
                  <c:v>38776</c:v>
                </c:pt>
                <c:pt idx="4428">
                  <c:v>38777</c:v>
                </c:pt>
                <c:pt idx="4429">
                  <c:v>38778</c:v>
                </c:pt>
                <c:pt idx="4430">
                  <c:v>38779</c:v>
                </c:pt>
                <c:pt idx="4431">
                  <c:v>38780</c:v>
                </c:pt>
                <c:pt idx="4432">
                  <c:v>38781</c:v>
                </c:pt>
                <c:pt idx="4433">
                  <c:v>38782</c:v>
                </c:pt>
                <c:pt idx="4434">
                  <c:v>38783</c:v>
                </c:pt>
                <c:pt idx="4435">
                  <c:v>38784</c:v>
                </c:pt>
                <c:pt idx="4436">
                  <c:v>38785</c:v>
                </c:pt>
                <c:pt idx="4437">
                  <c:v>38786</c:v>
                </c:pt>
                <c:pt idx="4438">
                  <c:v>38787</c:v>
                </c:pt>
                <c:pt idx="4439">
                  <c:v>38788</c:v>
                </c:pt>
                <c:pt idx="4440">
                  <c:v>38789</c:v>
                </c:pt>
                <c:pt idx="4441">
                  <c:v>38790</c:v>
                </c:pt>
                <c:pt idx="4442">
                  <c:v>38791</c:v>
                </c:pt>
                <c:pt idx="4443">
                  <c:v>38792</c:v>
                </c:pt>
                <c:pt idx="4444">
                  <c:v>38793</c:v>
                </c:pt>
                <c:pt idx="4445">
                  <c:v>38794</c:v>
                </c:pt>
                <c:pt idx="4446">
                  <c:v>38795</c:v>
                </c:pt>
                <c:pt idx="4447">
                  <c:v>38796</c:v>
                </c:pt>
                <c:pt idx="4448">
                  <c:v>38797</c:v>
                </c:pt>
                <c:pt idx="4449">
                  <c:v>38798</c:v>
                </c:pt>
                <c:pt idx="4450">
                  <c:v>38799</c:v>
                </c:pt>
                <c:pt idx="4451">
                  <c:v>38800</c:v>
                </c:pt>
                <c:pt idx="4452">
                  <c:v>38801</c:v>
                </c:pt>
                <c:pt idx="4453">
                  <c:v>38802</c:v>
                </c:pt>
                <c:pt idx="4454">
                  <c:v>38803</c:v>
                </c:pt>
                <c:pt idx="4455">
                  <c:v>38804</c:v>
                </c:pt>
                <c:pt idx="4456">
                  <c:v>38805</c:v>
                </c:pt>
                <c:pt idx="4457">
                  <c:v>38806</c:v>
                </c:pt>
                <c:pt idx="4458">
                  <c:v>38807</c:v>
                </c:pt>
                <c:pt idx="4459">
                  <c:v>38808</c:v>
                </c:pt>
                <c:pt idx="4460">
                  <c:v>38809</c:v>
                </c:pt>
                <c:pt idx="4461">
                  <c:v>38810</c:v>
                </c:pt>
                <c:pt idx="4462">
                  <c:v>38811</c:v>
                </c:pt>
                <c:pt idx="4463">
                  <c:v>38812</c:v>
                </c:pt>
                <c:pt idx="4464">
                  <c:v>38813</c:v>
                </c:pt>
                <c:pt idx="4465">
                  <c:v>38814</c:v>
                </c:pt>
                <c:pt idx="4466">
                  <c:v>38815</c:v>
                </c:pt>
                <c:pt idx="4467">
                  <c:v>38816</c:v>
                </c:pt>
                <c:pt idx="4468">
                  <c:v>38817</c:v>
                </c:pt>
                <c:pt idx="4469">
                  <c:v>38818</c:v>
                </c:pt>
                <c:pt idx="4470">
                  <c:v>38819</c:v>
                </c:pt>
                <c:pt idx="4471">
                  <c:v>38820</c:v>
                </c:pt>
                <c:pt idx="4472">
                  <c:v>38821</c:v>
                </c:pt>
                <c:pt idx="4473">
                  <c:v>38822</c:v>
                </c:pt>
                <c:pt idx="4474">
                  <c:v>38823</c:v>
                </c:pt>
                <c:pt idx="4475">
                  <c:v>38824</c:v>
                </c:pt>
                <c:pt idx="4476">
                  <c:v>38825</c:v>
                </c:pt>
                <c:pt idx="4477">
                  <c:v>38826</c:v>
                </c:pt>
                <c:pt idx="4478">
                  <c:v>38827</c:v>
                </c:pt>
                <c:pt idx="4479">
                  <c:v>38828</c:v>
                </c:pt>
                <c:pt idx="4480">
                  <c:v>38829</c:v>
                </c:pt>
                <c:pt idx="4481">
                  <c:v>38830</c:v>
                </c:pt>
                <c:pt idx="4482">
                  <c:v>38831</c:v>
                </c:pt>
                <c:pt idx="4483">
                  <c:v>38832</c:v>
                </c:pt>
                <c:pt idx="4484">
                  <c:v>38833</c:v>
                </c:pt>
                <c:pt idx="4485">
                  <c:v>38834</c:v>
                </c:pt>
                <c:pt idx="4486">
                  <c:v>38835</c:v>
                </c:pt>
                <c:pt idx="4487">
                  <c:v>38836</c:v>
                </c:pt>
                <c:pt idx="4488">
                  <c:v>38837</c:v>
                </c:pt>
                <c:pt idx="4489">
                  <c:v>38838</c:v>
                </c:pt>
                <c:pt idx="4490">
                  <c:v>38839</c:v>
                </c:pt>
                <c:pt idx="4491">
                  <c:v>38840</c:v>
                </c:pt>
                <c:pt idx="4492">
                  <c:v>38841</c:v>
                </c:pt>
                <c:pt idx="4493">
                  <c:v>38842</c:v>
                </c:pt>
                <c:pt idx="4494">
                  <c:v>38843</c:v>
                </c:pt>
                <c:pt idx="4495">
                  <c:v>38844</c:v>
                </c:pt>
                <c:pt idx="4496">
                  <c:v>38845</c:v>
                </c:pt>
                <c:pt idx="4497">
                  <c:v>38846</c:v>
                </c:pt>
                <c:pt idx="4498">
                  <c:v>38847</c:v>
                </c:pt>
                <c:pt idx="4499">
                  <c:v>38848</c:v>
                </c:pt>
                <c:pt idx="4500">
                  <c:v>38849</c:v>
                </c:pt>
                <c:pt idx="4501">
                  <c:v>38850</c:v>
                </c:pt>
                <c:pt idx="4502">
                  <c:v>38851</c:v>
                </c:pt>
                <c:pt idx="4503">
                  <c:v>38852</c:v>
                </c:pt>
                <c:pt idx="4504">
                  <c:v>38853</c:v>
                </c:pt>
                <c:pt idx="4505">
                  <c:v>38854</c:v>
                </c:pt>
                <c:pt idx="4506">
                  <c:v>38855</c:v>
                </c:pt>
                <c:pt idx="4507">
                  <c:v>38856</c:v>
                </c:pt>
                <c:pt idx="4508">
                  <c:v>38857</c:v>
                </c:pt>
                <c:pt idx="4509">
                  <c:v>38858</c:v>
                </c:pt>
                <c:pt idx="4510">
                  <c:v>38859</c:v>
                </c:pt>
                <c:pt idx="4511">
                  <c:v>38860</c:v>
                </c:pt>
                <c:pt idx="4512">
                  <c:v>38861</c:v>
                </c:pt>
                <c:pt idx="4513">
                  <c:v>38862</c:v>
                </c:pt>
                <c:pt idx="4514">
                  <c:v>38863</c:v>
                </c:pt>
                <c:pt idx="4515">
                  <c:v>38864</c:v>
                </c:pt>
                <c:pt idx="4516">
                  <c:v>38865</c:v>
                </c:pt>
                <c:pt idx="4517">
                  <c:v>38866</c:v>
                </c:pt>
                <c:pt idx="4518">
                  <c:v>38867</c:v>
                </c:pt>
                <c:pt idx="4519">
                  <c:v>38868</c:v>
                </c:pt>
                <c:pt idx="4520">
                  <c:v>38869</c:v>
                </c:pt>
                <c:pt idx="4521">
                  <c:v>38870</c:v>
                </c:pt>
                <c:pt idx="4522">
                  <c:v>38871</c:v>
                </c:pt>
                <c:pt idx="4523">
                  <c:v>38872</c:v>
                </c:pt>
                <c:pt idx="4524">
                  <c:v>38873</c:v>
                </c:pt>
                <c:pt idx="4525">
                  <c:v>38874</c:v>
                </c:pt>
                <c:pt idx="4526">
                  <c:v>38875</c:v>
                </c:pt>
                <c:pt idx="4527">
                  <c:v>38876</c:v>
                </c:pt>
                <c:pt idx="4528">
                  <c:v>38877</c:v>
                </c:pt>
                <c:pt idx="4529">
                  <c:v>38878</c:v>
                </c:pt>
                <c:pt idx="4530">
                  <c:v>38879</c:v>
                </c:pt>
                <c:pt idx="4531">
                  <c:v>38880</c:v>
                </c:pt>
                <c:pt idx="4532">
                  <c:v>38881</c:v>
                </c:pt>
                <c:pt idx="4533">
                  <c:v>38882</c:v>
                </c:pt>
                <c:pt idx="4534">
                  <c:v>38883</c:v>
                </c:pt>
                <c:pt idx="4535">
                  <c:v>38884</c:v>
                </c:pt>
                <c:pt idx="4536">
                  <c:v>38885</c:v>
                </c:pt>
                <c:pt idx="4537">
                  <c:v>38886</c:v>
                </c:pt>
                <c:pt idx="4538">
                  <c:v>38887</c:v>
                </c:pt>
                <c:pt idx="4539">
                  <c:v>38888</c:v>
                </c:pt>
                <c:pt idx="4540">
                  <c:v>38889</c:v>
                </c:pt>
                <c:pt idx="4541">
                  <c:v>38890</c:v>
                </c:pt>
                <c:pt idx="4542">
                  <c:v>38891</c:v>
                </c:pt>
                <c:pt idx="4543">
                  <c:v>38892</c:v>
                </c:pt>
                <c:pt idx="4544">
                  <c:v>38893</c:v>
                </c:pt>
                <c:pt idx="4545">
                  <c:v>38894</c:v>
                </c:pt>
                <c:pt idx="4546">
                  <c:v>38895</c:v>
                </c:pt>
                <c:pt idx="4547">
                  <c:v>38896</c:v>
                </c:pt>
                <c:pt idx="4548">
                  <c:v>38897</c:v>
                </c:pt>
                <c:pt idx="4549">
                  <c:v>38898</c:v>
                </c:pt>
                <c:pt idx="4550">
                  <c:v>38899</c:v>
                </c:pt>
                <c:pt idx="4551">
                  <c:v>38900</c:v>
                </c:pt>
                <c:pt idx="4552">
                  <c:v>38901</c:v>
                </c:pt>
                <c:pt idx="4553">
                  <c:v>38902</c:v>
                </c:pt>
                <c:pt idx="4554">
                  <c:v>38903</c:v>
                </c:pt>
                <c:pt idx="4555">
                  <c:v>38904</c:v>
                </c:pt>
                <c:pt idx="4556">
                  <c:v>38905</c:v>
                </c:pt>
                <c:pt idx="4557">
                  <c:v>38906</c:v>
                </c:pt>
                <c:pt idx="4558">
                  <c:v>38907</c:v>
                </c:pt>
                <c:pt idx="4559">
                  <c:v>38908</c:v>
                </c:pt>
                <c:pt idx="4560">
                  <c:v>38909</c:v>
                </c:pt>
                <c:pt idx="4561">
                  <c:v>38910</c:v>
                </c:pt>
                <c:pt idx="4562">
                  <c:v>38911</c:v>
                </c:pt>
                <c:pt idx="4563">
                  <c:v>38912</c:v>
                </c:pt>
                <c:pt idx="4564">
                  <c:v>38913</c:v>
                </c:pt>
                <c:pt idx="4565">
                  <c:v>38914</c:v>
                </c:pt>
                <c:pt idx="4566">
                  <c:v>38915</c:v>
                </c:pt>
                <c:pt idx="4567">
                  <c:v>38916</c:v>
                </c:pt>
                <c:pt idx="4568">
                  <c:v>38917</c:v>
                </c:pt>
                <c:pt idx="4569">
                  <c:v>38918</c:v>
                </c:pt>
                <c:pt idx="4570">
                  <c:v>38919</c:v>
                </c:pt>
                <c:pt idx="4571">
                  <c:v>38920</c:v>
                </c:pt>
                <c:pt idx="4572">
                  <c:v>38921</c:v>
                </c:pt>
                <c:pt idx="4573">
                  <c:v>38922</c:v>
                </c:pt>
                <c:pt idx="4574">
                  <c:v>38923</c:v>
                </c:pt>
                <c:pt idx="4575">
                  <c:v>38924</c:v>
                </c:pt>
                <c:pt idx="4576">
                  <c:v>38925</c:v>
                </c:pt>
                <c:pt idx="4577">
                  <c:v>38926</c:v>
                </c:pt>
                <c:pt idx="4578">
                  <c:v>38927</c:v>
                </c:pt>
                <c:pt idx="4579">
                  <c:v>38928</c:v>
                </c:pt>
                <c:pt idx="4580">
                  <c:v>38929</c:v>
                </c:pt>
                <c:pt idx="4581">
                  <c:v>38930</c:v>
                </c:pt>
                <c:pt idx="4582">
                  <c:v>38931</c:v>
                </c:pt>
                <c:pt idx="4583">
                  <c:v>38932</c:v>
                </c:pt>
                <c:pt idx="4584">
                  <c:v>38933</c:v>
                </c:pt>
                <c:pt idx="4585">
                  <c:v>38934</c:v>
                </c:pt>
                <c:pt idx="4586">
                  <c:v>38935</c:v>
                </c:pt>
                <c:pt idx="4587">
                  <c:v>38936</c:v>
                </c:pt>
                <c:pt idx="4588">
                  <c:v>38937</c:v>
                </c:pt>
                <c:pt idx="4589">
                  <c:v>38938</c:v>
                </c:pt>
                <c:pt idx="4590">
                  <c:v>38939</c:v>
                </c:pt>
                <c:pt idx="4591">
                  <c:v>38940</c:v>
                </c:pt>
                <c:pt idx="4592">
                  <c:v>38941</c:v>
                </c:pt>
                <c:pt idx="4593">
                  <c:v>38942</c:v>
                </c:pt>
                <c:pt idx="4594">
                  <c:v>38943</c:v>
                </c:pt>
                <c:pt idx="4595">
                  <c:v>38944</c:v>
                </c:pt>
                <c:pt idx="4596">
                  <c:v>38945</c:v>
                </c:pt>
                <c:pt idx="4597">
                  <c:v>38946</c:v>
                </c:pt>
                <c:pt idx="4598">
                  <c:v>38947</c:v>
                </c:pt>
                <c:pt idx="4599">
                  <c:v>38948</c:v>
                </c:pt>
                <c:pt idx="4600">
                  <c:v>38949</c:v>
                </c:pt>
                <c:pt idx="4601">
                  <c:v>38950</c:v>
                </c:pt>
                <c:pt idx="4602">
                  <c:v>38951</c:v>
                </c:pt>
                <c:pt idx="4603">
                  <c:v>38952</c:v>
                </c:pt>
                <c:pt idx="4604">
                  <c:v>38953</c:v>
                </c:pt>
                <c:pt idx="4605">
                  <c:v>38954</c:v>
                </c:pt>
                <c:pt idx="4606">
                  <c:v>38955</c:v>
                </c:pt>
                <c:pt idx="4607">
                  <c:v>38956</c:v>
                </c:pt>
                <c:pt idx="4608">
                  <c:v>38957</c:v>
                </c:pt>
                <c:pt idx="4609">
                  <c:v>38958</c:v>
                </c:pt>
                <c:pt idx="4610">
                  <c:v>38959</c:v>
                </c:pt>
                <c:pt idx="4611">
                  <c:v>38960</c:v>
                </c:pt>
                <c:pt idx="4612">
                  <c:v>38961</c:v>
                </c:pt>
                <c:pt idx="4613">
                  <c:v>38962</c:v>
                </c:pt>
                <c:pt idx="4614">
                  <c:v>38963</c:v>
                </c:pt>
                <c:pt idx="4615">
                  <c:v>38964</c:v>
                </c:pt>
                <c:pt idx="4616">
                  <c:v>38965</c:v>
                </c:pt>
                <c:pt idx="4617">
                  <c:v>38966</c:v>
                </c:pt>
                <c:pt idx="4618">
                  <c:v>38967</c:v>
                </c:pt>
                <c:pt idx="4619">
                  <c:v>38968</c:v>
                </c:pt>
                <c:pt idx="4620">
                  <c:v>38969</c:v>
                </c:pt>
                <c:pt idx="4621">
                  <c:v>38970</c:v>
                </c:pt>
                <c:pt idx="4622">
                  <c:v>38971</c:v>
                </c:pt>
                <c:pt idx="4623">
                  <c:v>38972</c:v>
                </c:pt>
                <c:pt idx="4624">
                  <c:v>38973</c:v>
                </c:pt>
                <c:pt idx="4625">
                  <c:v>38974</c:v>
                </c:pt>
                <c:pt idx="4626">
                  <c:v>38975</c:v>
                </c:pt>
                <c:pt idx="4627">
                  <c:v>38976</c:v>
                </c:pt>
                <c:pt idx="4628">
                  <c:v>38977</c:v>
                </c:pt>
                <c:pt idx="4629">
                  <c:v>38978</c:v>
                </c:pt>
                <c:pt idx="4630">
                  <c:v>38979</c:v>
                </c:pt>
                <c:pt idx="4631">
                  <c:v>38980</c:v>
                </c:pt>
                <c:pt idx="4632">
                  <c:v>38981</c:v>
                </c:pt>
                <c:pt idx="4633">
                  <c:v>38982</c:v>
                </c:pt>
                <c:pt idx="4634">
                  <c:v>38983</c:v>
                </c:pt>
                <c:pt idx="4635">
                  <c:v>38984</c:v>
                </c:pt>
                <c:pt idx="4636">
                  <c:v>38985</c:v>
                </c:pt>
                <c:pt idx="4637">
                  <c:v>38986</c:v>
                </c:pt>
                <c:pt idx="4638">
                  <c:v>38987</c:v>
                </c:pt>
                <c:pt idx="4639">
                  <c:v>38988</c:v>
                </c:pt>
                <c:pt idx="4640">
                  <c:v>38989</c:v>
                </c:pt>
                <c:pt idx="4641">
                  <c:v>38990</c:v>
                </c:pt>
                <c:pt idx="4642">
                  <c:v>38991</c:v>
                </c:pt>
                <c:pt idx="4643">
                  <c:v>38992</c:v>
                </c:pt>
                <c:pt idx="4644">
                  <c:v>38993</c:v>
                </c:pt>
                <c:pt idx="4645">
                  <c:v>38994</c:v>
                </c:pt>
                <c:pt idx="4646">
                  <c:v>38995</c:v>
                </c:pt>
                <c:pt idx="4647">
                  <c:v>38996</c:v>
                </c:pt>
                <c:pt idx="4648">
                  <c:v>38997</c:v>
                </c:pt>
                <c:pt idx="4649">
                  <c:v>38998</c:v>
                </c:pt>
                <c:pt idx="4650">
                  <c:v>38999</c:v>
                </c:pt>
                <c:pt idx="4651">
                  <c:v>39000</c:v>
                </c:pt>
                <c:pt idx="4652">
                  <c:v>39001</c:v>
                </c:pt>
                <c:pt idx="4653">
                  <c:v>39002</c:v>
                </c:pt>
                <c:pt idx="4654">
                  <c:v>39003</c:v>
                </c:pt>
                <c:pt idx="4655">
                  <c:v>39004</c:v>
                </c:pt>
                <c:pt idx="4656">
                  <c:v>39005</c:v>
                </c:pt>
                <c:pt idx="4657">
                  <c:v>39006</c:v>
                </c:pt>
                <c:pt idx="4658">
                  <c:v>39007</c:v>
                </c:pt>
                <c:pt idx="4659">
                  <c:v>39008</c:v>
                </c:pt>
                <c:pt idx="4660">
                  <c:v>39009</c:v>
                </c:pt>
                <c:pt idx="4661">
                  <c:v>39010</c:v>
                </c:pt>
                <c:pt idx="4662">
                  <c:v>39011</c:v>
                </c:pt>
                <c:pt idx="4663">
                  <c:v>39012</c:v>
                </c:pt>
                <c:pt idx="4664">
                  <c:v>39013</c:v>
                </c:pt>
                <c:pt idx="4665">
                  <c:v>39014</c:v>
                </c:pt>
                <c:pt idx="4666">
                  <c:v>39015</c:v>
                </c:pt>
                <c:pt idx="4667">
                  <c:v>39016</c:v>
                </c:pt>
                <c:pt idx="4668">
                  <c:v>39017</c:v>
                </c:pt>
                <c:pt idx="4669">
                  <c:v>39018</c:v>
                </c:pt>
                <c:pt idx="4670">
                  <c:v>39019</c:v>
                </c:pt>
                <c:pt idx="4671">
                  <c:v>39020</c:v>
                </c:pt>
                <c:pt idx="4672">
                  <c:v>39021</c:v>
                </c:pt>
                <c:pt idx="4673">
                  <c:v>39022</c:v>
                </c:pt>
                <c:pt idx="4674">
                  <c:v>39023</c:v>
                </c:pt>
                <c:pt idx="4675">
                  <c:v>39024</c:v>
                </c:pt>
                <c:pt idx="4676">
                  <c:v>39025</c:v>
                </c:pt>
                <c:pt idx="4677">
                  <c:v>39026</c:v>
                </c:pt>
                <c:pt idx="4678">
                  <c:v>39027</c:v>
                </c:pt>
                <c:pt idx="4679">
                  <c:v>39028</c:v>
                </c:pt>
                <c:pt idx="4680">
                  <c:v>39029</c:v>
                </c:pt>
                <c:pt idx="4681">
                  <c:v>39030</c:v>
                </c:pt>
                <c:pt idx="4682">
                  <c:v>39031</c:v>
                </c:pt>
                <c:pt idx="4683">
                  <c:v>39032</c:v>
                </c:pt>
                <c:pt idx="4684">
                  <c:v>39033</c:v>
                </c:pt>
                <c:pt idx="4685">
                  <c:v>39034</c:v>
                </c:pt>
                <c:pt idx="4686">
                  <c:v>39035</c:v>
                </c:pt>
                <c:pt idx="4687">
                  <c:v>39036</c:v>
                </c:pt>
                <c:pt idx="4688">
                  <c:v>39037</c:v>
                </c:pt>
                <c:pt idx="4689">
                  <c:v>39038</c:v>
                </c:pt>
                <c:pt idx="4690">
                  <c:v>39039</c:v>
                </c:pt>
                <c:pt idx="4691">
                  <c:v>39040</c:v>
                </c:pt>
                <c:pt idx="4692">
                  <c:v>39041</c:v>
                </c:pt>
                <c:pt idx="4693">
                  <c:v>39042</c:v>
                </c:pt>
                <c:pt idx="4694">
                  <c:v>39043</c:v>
                </c:pt>
                <c:pt idx="4695">
                  <c:v>39044</c:v>
                </c:pt>
                <c:pt idx="4696">
                  <c:v>39045</c:v>
                </c:pt>
                <c:pt idx="4697">
                  <c:v>39046</c:v>
                </c:pt>
                <c:pt idx="4698">
                  <c:v>39047</c:v>
                </c:pt>
                <c:pt idx="4699">
                  <c:v>39048</c:v>
                </c:pt>
                <c:pt idx="4700">
                  <c:v>39049</c:v>
                </c:pt>
                <c:pt idx="4701">
                  <c:v>39050</c:v>
                </c:pt>
                <c:pt idx="4702">
                  <c:v>39051</c:v>
                </c:pt>
                <c:pt idx="4703">
                  <c:v>39052</c:v>
                </c:pt>
                <c:pt idx="4704">
                  <c:v>39053</c:v>
                </c:pt>
                <c:pt idx="4705">
                  <c:v>39054</c:v>
                </c:pt>
                <c:pt idx="4706">
                  <c:v>39055</c:v>
                </c:pt>
                <c:pt idx="4707">
                  <c:v>39056</c:v>
                </c:pt>
                <c:pt idx="4708">
                  <c:v>39057</c:v>
                </c:pt>
                <c:pt idx="4709">
                  <c:v>39058</c:v>
                </c:pt>
                <c:pt idx="4710">
                  <c:v>39059</c:v>
                </c:pt>
                <c:pt idx="4711">
                  <c:v>39060</c:v>
                </c:pt>
                <c:pt idx="4712">
                  <c:v>39061</c:v>
                </c:pt>
                <c:pt idx="4713">
                  <c:v>39062</c:v>
                </c:pt>
                <c:pt idx="4714">
                  <c:v>39063</c:v>
                </c:pt>
                <c:pt idx="4715">
                  <c:v>39064</c:v>
                </c:pt>
                <c:pt idx="4716">
                  <c:v>39065</c:v>
                </c:pt>
                <c:pt idx="4717">
                  <c:v>39066</c:v>
                </c:pt>
                <c:pt idx="4718">
                  <c:v>39067</c:v>
                </c:pt>
                <c:pt idx="4719">
                  <c:v>39068</c:v>
                </c:pt>
                <c:pt idx="4720">
                  <c:v>39069</c:v>
                </c:pt>
                <c:pt idx="4721">
                  <c:v>39070</c:v>
                </c:pt>
                <c:pt idx="4722">
                  <c:v>39071</c:v>
                </c:pt>
                <c:pt idx="4723">
                  <c:v>39072</c:v>
                </c:pt>
                <c:pt idx="4724">
                  <c:v>39073</c:v>
                </c:pt>
                <c:pt idx="4725">
                  <c:v>39074</c:v>
                </c:pt>
                <c:pt idx="4726">
                  <c:v>39075</c:v>
                </c:pt>
                <c:pt idx="4727">
                  <c:v>39076</c:v>
                </c:pt>
                <c:pt idx="4728">
                  <c:v>39077</c:v>
                </c:pt>
                <c:pt idx="4729">
                  <c:v>39078</c:v>
                </c:pt>
                <c:pt idx="4730">
                  <c:v>39079</c:v>
                </c:pt>
                <c:pt idx="4731">
                  <c:v>39080</c:v>
                </c:pt>
                <c:pt idx="4732">
                  <c:v>39081</c:v>
                </c:pt>
                <c:pt idx="4733">
                  <c:v>39082</c:v>
                </c:pt>
                <c:pt idx="4734">
                  <c:v>39083</c:v>
                </c:pt>
                <c:pt idx="4735">
                  <c:v>39084</c:v>
                </c:pt>
                <c:pt idx="4736">
                  <c:v>39085</c:v>
                </c:pt>
                <c:pt idx="4737">
                  <c:v>39086</c:v>
                </c:pt>
                <c:pt idx="4738">
                  <c:v>39087</c:v>
                </c:pt>
                <c:pt idx="4739">
                  <c:v>39088</c:v>
                </c:pt>
                <c:pt idx="4740">
                  <c:v>39089</c:v>
                </c:pt>
                <c:pt idx="4741">
                  <c:v>39090</c:v>
                </c:pt>
                <c:pt idx="4742">
                  <c:v>39091</c:v>
                </c:pt>
                <c:pt idx="4743">
                  <c:v>39092</c:v>
                </c:pt>
                <c:pt idx="4744">
                  <c:v>39093</c:v>
                </c:pt>
                <c:pt idx="4745">
                  <c:v>39094</c:v>
                </c:pt>
                <c:pt idx="4746">
                  <c:v>39095</c:v>
                </c:pt>
                <c:pt idx="4747">
                  <c:v>39096</c:v>
                </c:pt>
                <c:pt idx="4748">
                  <c:v>39097</c:v>
                </c:pt>
                <c:pt idx="4749">
                  <c:v>39098</c:v>
                </c:pt>
                <c:pt idx="4750">
                  <c:v>39099</c:v>
                </c:pt>
                <c:pt idx="4751">
                  <c:v>39100</c:v>
                </c:pt>
                <c:pt idx="4752">
                  <c:v>39101</c:v>
                </c:pt>
                <c:pt idx="4753">
                  <c:v>39102</c:v>
                </c:pt>
                <c:pt idx="4754">
                  <c:v>39103</c:v>
                </c:pt>
                <c:pt idx="4755">
                  <c:v>39104</c:v>
                </c:pt>
                <c:pt idx="4756">
                  <c:v>39105</c:v>
                </c:pt>
                <c:pt idx="4757">
                  <c:v>39106</c:v>
                </c:pt>
                <c:pt idx="4758">
                  <c:v>39107</c:v>
                </c:pt>
                <c:pt idx="4759">
                  <c:v>39108</c:v>
                </c:pt>
                <c:pt idx="4760">
                  <c:v>39109</c:v>
                </c:pt>
                <c:pt idx="4761">
                  <c:v>39110</c:v>
                </c:pt>
                <c:pt idx="4762">
                  <c:v>39111</c:v>
                </c:pt>
                <c:pt idx="4763">
                  <c:v>39112</c:v>
                </c:pt>
                <c:pt idx="4764">
                  <c:v>39113</c:v>
                </c:pt>
                <c:pt idx="4765">
                  <c:v>39114</c:v>
                </c:pt>
                <c:pt idx="4766">
                  <c:v>39115</c:v>
                </c:pt>
                <c:pt idx="4767">
                  <c:v>39116</c:v>
                </c:pt>
                <c:pt idx="4768">
                  <c:v>39117</c:v>
                </c:pt>
                <c:pt idx="4769">
                  <c:v>39118</c:v>
                </c:pt>
                <c:pt idx="4770">
                  <c:v>39119</c:v>
                </c:pt>
                <c:pt idx="4771">
                  <c:v>39120</c:v>
                </c:pt>
                <c:pt idx="4772">
                  <c:v>39121</c:v>
                </c:pt>
                <c:pt idx="4773">
                  <c:v>39122</c:v>
                </c:pt>
                <c:pt idx="4774">
                  <c:v>39123</c:v>
                </c:pt>
                <c:pt idx="4775">
                  <c:v>39124</c:v>
                </c:pt>
                <c:pt idx="4776">
                  <c:v>39125</c:v>
                </c:pt>
                <c:pt idx="4777">
                  <c:v>39126</c:v>
                </c:pt>
                <c:pt idx="4778">
                  <c:v>39127</c:v>
                </c:pt>
                <c:pt idx="4779">
                  <c:v>39128</c:v>
                </c:pt>
                <c:pt idx="4780">
                  <c:v>39129</c:v>
                </c:pt>
                <c:pt idx="4781">
                  <c:v>39130</c:v>
                </c:pt>
                <c:pt idx="4782">
                  <c:v>39131</c:v>
                </c:pt>
                <c:pt idx="4783">
                  <c:v>39132</c:v>
                </c:pt>
                <c:pt idx="4784">
                  <c:v>39133</c:v>
                </c:pt>
                <c:pt idx="4785">
                  <c:v>39134</c:v>
                </c:pt>
                <c:pt idx="4786">
                  <c:v>39135</c:v>
                </c:pt>
                <c:pt idx="4787">
                  <c:v>39136</c:v>
                </c:pt>
                <c:pt idx="4788">
                  <c:v>39137</c:v>
                </c:pt>
                <c:pt idx="4789">
                  <c:v>39138</c:v>
                </c:pt>
                <c:pt idx="4790">
                  <c:v>39139</c:v>
                </c:pt>
                <c:pt idx="4791">
                  <c:v>39140</c:v>
                </c:pt>
                <c:pt idx="4792">
                  <c:v>39141</c:v>
                </c:pt>
                <c:pt idx="4793">
                  <c:v>39142</c:v>
                </c:pt>
                <c:pt idx="4794">
                  <c:v>39143</c:v>
                </c:pt>
                <c:pt idx="4795">
                  <c:v>39144</c:v>
                </c:pt>
                <c:pt idx="4796">
                  <c:v>39145</c:v>
                </c:pt>
                <c:pt idx="4797">
                  <c:v>39146</c:v>
                </c:pt>
                <c:pt idx="4798">
                  <c:v>39147</c:v>
                </c:pt>
                <c:pt idx="4799">
                  <c:v>39148</c:v>
                </c:pt>
                <c:pt idx="4800">
                  <c:v>39149</c:v>
                </c:pt>
                <c:pt idx="4801">
                  <c:v>39150</c:v>
                </c:pt>
                <c:pt idx="4802">
                  <c:v>39151</c:v>
                </c:pt>
                <c:pt idx="4803">
                  <c:v>39152</c:v>
                </c:pt>
                <c:pt idx="4804">
                  <c:v>39153</c:v>
                </c:pt>
                <c:pt idx="4805">
                  <c:v>39154</c:v>
                </c:pt>
                <c:pt idx="4806">
                  <c:v>39155</c:v>
                </c:pt>
                <c:pt idx="4807">
                  <c:v>39156</c:v>
                </c:pt>
                <c:pt idx="4808">
                  <c:v>39157</c:v>
                </c:pt>
                <c:pt idx="4809">
                  <c:v>39158</c:v>
                </c:pt>
                <c:pt idx="4810">
                  <c:v>39159</c:v>
                </c:pt>
                <c:pt idx="4811">
                  <c:v>39160</c:v>
                </c:pt>
                <c:pt idx="4812">
                  <c:v>39161</c:v>
                </c:pt>
                <c:pt idx="4813">
                  <c:v>39162</c:v>
                </c:pt>
                <c:pt idx="4814">
                  <c:v>39163</c:v>
                </c:pt>
                <c:pt idx="4815">
                  <c:v>39164</c:v>
                </c:pt>
                <c:pt idx="4816">
                  <c:v>39165</c:v>
                </c:pt>
                <c:pt idx="4817">
                  <c:v>39166</c:v>
                </c:pt>
                <c:pt idx="4818">
                  <c:v>39167</c:v>
                </c:pt>
                <c:pt idx="4819">
                  <c:v>39168</c:v>
                </c:pt>
                <c:pt idx="4820">
                  <c:v>39169</c:v>
                </c:pt>
                <c:pt idx="4821">
                  <c:v>39170</c:v>
                </c:pt>
                <c:pt idx="4822">
                  <c:v>39171</c:v>
                </c:pt>
                <c:pt idx="4823">
                  <c:v>39172</c:v>
                </c:pt>
                <c:pt idx="4824">
                  <c:v>39173</c:v>
                </c:pt>
                <c:pt idx="4825">
                  <c:v>39174</c:v>
                </c:pt>
                <c:pt idx="4826">
                  <c:v>39175</c:v>
                </c:pt>
                <c:pt idx="4827">
                  <c:v>39176</c:v>
                </c:pt>
                <c:pt idx="4828">
                  <c:v>39177</c:v>
                </c:pt>
                <c:pt idx="4829">
                  <c:v>39178</c:v>
                </c:pt>
                <c:pt idx="4830">
                  <c:v>39179</c:v>
                </c:pt>
                <c:pt idx="4831">
                  <c:v>39180</c:v>
                </c:pt>
                <c:pt idx="4832">
                  <c:v>39181</c:v>
                </c:pt>
                <c:pt idx="4833">
                  <c:v>39182</c:v>
                </c:pt>
                <c:pt idx="4834">
                  <c:v>39183</c:v>
                </c:pt>
                <c:pt idx="4835">
                  <c:v>39184</c:v>
                </c:pt>
                <c:pt idx="4836">
                  <c:v>39185</c:v>
                </c:pt>
                <c:pt idx="4837">
                  <c:v>39186</c:v>
                </c:pt>
                <c:pt idx="4838">
                  <c:v>39187</c:v>
                </c:pt>
                <c:pt idx="4839">
                  <c:v>39188</c:v>
                </c:pt>
                <c:pt idx="4840">
                  <c:v>39189</c:v>
                </c:pt>
                <c:pt idx="4841">
                  <c:v>39190</c:v>
                </c:pt>
                <c:pt idx="4842">
                  <c:v>39191</c:v>
                </c:pt>
                <c:pt idx="4843">
                  <c:v>39192</c:v>
                </c:pt>
                <c:pt idx="4844">
                  <c:v>39193</c:v>
                </c:pt>
                <c:pt idx="4845">
                  <c:v>39194</c:v>
                </c:pt>
                <c:pt idx="4846">
                  <c:v>39195</c:v>
                </c:pt>
                <c:pt idx="4847">
                  <c:v>39196</c:v>
                </c:pt>
                <c:pt idx="4848">
                  <c:v>39197</c:v>
                </c:pt>
                <c:pt idx="4849">
                  <c:v>39198</c:v>
                </c:pt>
                <c:pt idx="4850">
                  <c:v>39199</c:v>
                </c:pt>
                <c:pt idx="4851">
                  <c:v>39200</c:v>
                </c:pt>
                <c:pt idx="4852">
                  <c:v>39201</c:v>
                </c:pt>
                <c:pt idx="4853">
                  <c:v>39202</c:v>
                </c:pt>
                <c:pt idx="4854">
                  <c:v>39203</c:v>
                </c:pt>
                <c:pt idx="4855">
                  <c:v>39204</c:v>
                </c:pt>
                <c:pt idx="4856">
                  <c:v>39205</c:v>
                </c:pt>
                <c:pt idx="4857">
                  <c:v>39206</c:v>
                </c:pt>
                <c:pt idx="4858">
                  <c:v>39207</c:v>
                </c:pt>
                <c:pt idx="4859">
                  <c:v>39208</c:v>
                </c:pt>
                <c:pt idx="4860">
                  <c:v>39209</c:v>
                </c:pt>
                <c:pt idx="4861">
                  <c:v>39210</c:v>
                </c:pt>
                <c:pt idx="4862">
                  <c:v>39211</c:v>
                </c:pt>
                <c:pt idx="4863">
                  <c:v>39212</c:v>
                </c:pt>
                <c:pt idx="4864">
                  <c:v>39213</c:v>
                </c:pt>
                <c:pt idx="4865">
                  <c:v>39214</c:v>
                </c:pt>
                <c:pt idx="4866">
                  <c:v>39215</c:v>
                </c:pt>
                <c:pt idx="4867">
                  <c:v>39216</c:v>
                </c:pt>
                <c:pt idx="4868">
                  <c:v>39217</c:v>
                </c:pt>
                <c:pt idx="4869">
                  <c:v>39218</c:v>
                </c:pt>
                <c:pt idx="4870">
                  <c:v>39219</c:v>
                </c:pt>
                <c:pt idx="4871">
                  <c:v>39220</c:v>
                </c:pt>
                <c:pt idx="4872">
                  <c:v>39221</c:v>
                </c:pt>
                <c:pt idx="4873">
                  <c:v>39222</c:v>
                </c:pt>
                <c:pt idx="4874">
                  <c:v>39223</c:v>
                </c:pt>
                <c:pt idx="4875">
                  <c:v>39224</c:v>
                </c:pt>
                <c:pt idx="4876">
                  <c:v>39225</c:v>
                </c:pt>
                <c:pt idx="4877">
                  <c:v>39226</c:v>
                </c:pt>
                <c:pt idx="4878">
                  <c:v>39227</c:v>
                </c:pt>
                <c:pt idx="4879">
                  <c:v>39228</c:v>
                </c:pt>
                <c:pt idx="4880">
                  <c:v>39229</c:v>
                </c:pt>
                <c:pt idx="4881">
                  <c:v>39230</c:v>
                </c:pt>
                <c:pt idx="4882">
                  <c:v>39231</c:v>
                </c:pt>
                <c:pt idx="4883">
                  <c:v>39232</c:v>
                </c:pt>
                <c:pt idx="4884">
                  <c:v>39233</c:v>
                </c:pt>
                <c:pt idx="4885">
                  <c:v>39234</c:v>
                </c:pt>
                <c:pt idx="4886">
                  <c:v>39235</c:v>
                </c:pt>
                <c:pt idx="4887">
                  <c:v>39236</c:v>
                </c:pt>
                <c:pt idx="4888">
                  <c:v>39237</c:v>
                </c:pt>
                <c:pt idx="4889">
                  <c:v>39238</c:v>
                </c:pt>
                <c:pt idx="4890">
                  <c:v>39239</c:v>
                </c:pt>
                <c:pt idx="4891">
                  <c:v>39240</c:v>
                </c:pt>
                <c:pt idx="4892">
                  <c:v>39241</c:v>
                </c:pt>
                <c:pt idx="4893">
                  <c:v>39242</c:v>
                </c:pt>
                <c:pt idx="4894">
                  <c:v>39243</c:v>
                </c:pt>
                <c:pt idx="4895">
                  <c:v>39244</c:v>
                </c:pt>
                <c:pt idx="4896">
                  <c:v>39245</c:v>
                </c:pt>
                <c:pt idx="4897">
                  <c:v>39246</c:v>
                </c:pt>
                <c:pt idx="4898">
                  <c:v>39247</c:v>
                </c:pt>
                <c:pt idx="4899">
                  <c:v>39248</c:v>
                </c:pt>
                <c:pt idx="4900">
                  <c:v>39249</c:v>
                </c:pt>
                <c:pt idx="4901">
                  <c:v>39250</c:v>
                </c:pt>
                <c:pt idx="4902">
                  <c:v>39251</c:v>
                </c:pt>
                <c:pt idx="4903">
                  <c:v>39252</c:v>
                </c:pt>
                <c:pt idx="4904">
                  <c:v>39253</c:v>
                </c:pt>
                <c:pt idx="4905">
                  <c:v>39254</c:v>
                </c:pt>
                <c:pt idx="4906">
                  <c:v>39255</c:v>
                </c:pt>
                <c:pt idx="4907">
                  <c:v>39256</c:v>
                </c:pt>
                <c:pt idx="4908">
                  <c:v>39257</c:v>
                </c:pt>
                <c:pt idx="4909">
                  <c:v>39258</c:v>
                </c:pt>
                <c:pt idx="4910">
                  <c:v>39259</c:v>
                </c:pt>
                <c:pt idx="4911">
                  <c:v>39260</c:v>
                </c:pt>
                <c:pt idx="4912">
                  <c:v>39261</c:v>
                </c:pt>
                <c:pt idx="4913">
                  <c:v>39262</c:v>
                </c:pt>
                <c:pt idx="4914">
                  <c:v>39263</c:v>
                </c:pt>
                <c:pt idx="4915">
                  <c:v>39264</c:v>
                </c:pt>
                <c:pt idx="4916">
                  <c:v>39265</c:v>
                </c:pt>
                <c:pt idx="4917">
                  <c:v>39266</c:v>
                </c:pt>
                <c:pt idx="4918">
                  <c:v>39267</c:v>
                </c:pt>
                <c:pt idx="4919">
                  <c:v>39268</c:v>
                </c:pt>
                <c:pt idx="4920">
                  <c:v>39269</c:v>
                </c:pt>
                <c:pt idx="4921">
                  <c:v>39270</c:v>
                </c:pt>
                <c:pt idx="4922">
                  <c:v>39271</c:v>
                </c:pt>
                <c:pt idx="4923">
                  <c:v>39272</c:v>
                </c:pt>
                <c:pt idx="4924">
                  <c:v>39273</c:v>
                </c:pt>
                <c:pt idx="4925">
                  <c:v>39274</c:v>
                </c:pt>
                <c:pt idx="4926">
                  <c:v>39275</c:v>
                </c:pt>
                <c:pt idx="4927">
                  <c:v>39276</c:v>
                </c:pt>
                <c:pt idx="4928">
                  <c:v>39277</c:v>
                </c:pt>
                <c:pt idx="4929">
                  <c:v>39278</c:v>
                </c:pt>
                <c:pt idx="4930">
                  <c:v>39279</c:v>
                </c:pt>
                <c:pt idx="4931">
                  <c:v>39280</c:v>
                </c:pt>
                <c:pt idx="4932">
                  <c:v>39281</c:v>
                </c:pt>
                <c:pt idx="4933">
                  <c:v>39282</c:v>
                </c:pt>
                <c:pt idx="4934">
                  <c:v>39283</c:v>
                </c:pt>
                <c:pt idx="4935">
                  <c:v>39284</c:v>
                </c:pt>
                <c:pt idx="4936">
                  <c:v>39285</c:v>
                </c:pt>
                <c:pt idx="4937">
                  <c:v>39286</c:v>
                </c:pt>
                <c:pt idx="4938">
                  <c:v>39287</c:v>
                </c:pt>
                <c:pt idx="4939">
                  <c:v>39288</c:v>
                </c:pt>
                <c:pt idx="4940">
                  <c:v>39289</c:v>
                </c:pt>
                <c:pt idx="4941">
                  <c:v>39290</c:v>
                </c:pt>
                <c:pt idx="4942">
                  <c:v>39291</c:v>
                </c:pt>
                <c:pt idx="4943">
                  <c:v>39292</c:v>
                </c:pt>
                <c:pt idx="4944">
                  <c:v>39293</c:v>
                </c:pt>
                <c:pt idx="4945">
                  <c:v>39294</c:v>
                </c:pt>
                <c:pt idx="4946">
                  <c:v>39295</c:v>
                </c:pt>
                <c:pt idx="4947">
                  <c:v>39296</c:v>
                </c:pt>
                <c:pt idx="4948">
                  <c:v>39297</c:v>
                </c:pt>
                <c:pt idx="4949">
                  <c:v>39298</c:v>
                </c:pt>
                <c:pt idx="4950">
                  <c:v>39299</c:v>
                </c:pt>
                <c:pt idx="4951">
                  <c:v>39300</c:v>
                </c:pt>
                <c:pt idx="4952">
                  <c:v>39301</c:v>
                </c:pt>
                <c:pt idx="4953">
                  <c:v>39302</c:v>
                </c:pt>
                <c:pt idx="4954">
                  <c:v>39303</c:v>
                </c:pt>
                <c:pt idx="4955">
                  <c:v>39304</c:v>
                </c:pt>
                <c:pt idx="4956">
                  <c:v>39305</c:v>
                </c:pt>
                <c:pt idx="4957">
                  <c:v>39306</c:v>
                </c:pt>
                <c:pt idx="4958">
                  <c:v>39307</c:v>
                </c:pt>
                <c:pt idx="4959">
                  <c:v>39308</c:v>
                </c:pt>
                <c:pt idx="4960">
                  <c:v>39309</c:v>
                </c:pt>
                <c:pt idx="4961">
                  <c:v>39310</c:v>
                </c:pt>
                <c:pt idx="4962">
                  <c:v>39311</c:v>
                </c:pt>
                <c:pt idx="4963">
                  <c:v>39312</c:v>
                </c:pt>
                <c:pt idx="4964">
                  <c:v>39313</c:v>
                </c:pt>
                <c:pt idx="4965">
                  <c:v>39314</c:v>
                </c:pt>
                <c:pt idx="4966">
                  <c:v>39315</c:v>
                </c:pt>
                <c:pt idx="4967">
                  <c:v>39316</c:v>
                </c:pt>
                <c:pt idx="4968">
                  <c:v>39317</c:v>
                </c:pt>
                <c:pt idx="4969">
                  <c:v>39318</c:v>
                </c:pt>
                <c:pt idx="4970">
                  <c:v>39319</c:v>
                </c:pt>
                <c:pt idx="4971">
                  <c:v>39320</c:v>
                </c:pt>
                <c:pt idx="4972">
                  <c:v>39321</c:v>
                </c:pt>
                <c:pt idx="4973">
                  <c:v>39322</c:v>
                </c:pt>
                <c:pt idx="4974">
                  <c:v>39323</c:v>
                </c:pt>
                <c:pt idx="4975">
                  <c:v>39324</c:v>
                </c:pt>
                <c:pt idx="4976">
                  <c:v>39325</c:v>
                </c:pt>
                <c:pt idx="4977">
                  <c:v>39326</c:v>
                </c:pt>
                <c:pt idx="4978">
                  <c:v>39327</c:v>
                </c:pt>
                <c:pt idx="4979">
                  <c:v>39328</c:v>
                </c:pt>
                <c:pt idx="4980">
                  <c:v>39329</c:v>
                </c:pt>
                <c:pt idx="4981">
                  <c:v>39330</c:v>
                </c:pt>
                <c:pt idx="4982">
                  <c:v>39331</c:v>
                </c:pt>
                <c:pt idx="4983">
                  <c:v>39332</c:v>
                </c:pt>
                <c:pt idx="4984">
                  <c:v>39333</c:v>
                </c:pt>
                <c:pt idx="4985">
                  <c:v>39334</c:v>
                </c:pt>
                <c:pt idx="4986">
                  <c:v>39335</c:v>
                </c:pt>
                <c:pt idx="4987">
                  <c:v>39336</c:v>
                </c:pt>
                <c:pt idx="4988">
                  <c:v>39337</c:v>
                </c:pt>
                <c:pt idx="4989">
                  <c:v>39338</c:v>
                </c:pt>
                <c:pt idx="4990">
                  <c:v>39339</c:v>
                </c:pt>
                <c:pt idx="4991">
                  <c:v>39340</c:v>
                </c:pt>
                <c:pt idx="4992">
                  <c:v>39341</c:v>
                </c:pt>
                <c:pt idx="4993">
                  <c:v>39342</c:v>
                </c:pt>
                <c:pt idx="4994">
                  <c:v>39343</c:v>
                </c:pt>
                <c:pt idx="4995">
                  <c:v>39344</c:v>
                </c:pt>
                <c:pt idx="4996">
                  <c:v>39345</c:v>
                </c:pt>
                <c:pt idx="4997">
                  <c:v>39346</c:v>
                </c:pt>
                <c:pt idx="4998">
                  <c:v>39347</c:v>
                </c:pt>
                <c:pt idx="4999">
                  <c:v>39348</c:v>
                </c:pt>
                <c:pt idx="5000">
                  <c:v>39349</c:v>
                </c:pt>
                <c:pt idx="5001">
                  <c:v>39350</c:v>
                </c:pt>
                <c:pt idx="5002">
                  <c:v>39351</c:v>
                </c:pt>
                <c:pt idx="5003">
                  <c:v>39352</c:v>
                </c:pt>
                <c:pt idx="5004">
                  <c:v>39353</c:v>
                </c:pt>
                <c:pt idx="5005">
                  <c:v>39354</c:v>
                </c:pt>
                <c:pt idx="5006">
                  <c:v>39355</c:v>
                </c:pt>
                <c:pt idx="5007">
                  <c:v>39356</c:v>
                </c:pt>
                <c:pt idx="5008">
                  <c:v>39357</c:v>
                </c:pt>
                <c:pt idx="5009">
                  <c:v>39358</c:v>
                </c:pt>
                <c:pt idx="5010">
                  <c:v>39359</c:v>
                </c:pt>
                <c:pt idx="5011">
                  <c:v>39360</c:v>
                </c:pt>
                <c:pt idx="5012">
                  <c:v>39361</c:v>
                </c:pt>
                <c:pt idx="5013">
                  <c:v>39362</c:v>
                </c:pt>
                <c:pt idx="5014">
                  <c:v>39363</c:v>
                </c:pt>
                <c:pt idx="5015">
                  <c:v>39364</c:v>
                </c:pt>
                <c:pt idx="5016">
                  <c:v>39365</c:v>
                </c:pt>
                <c:pt idx="5017">
                  <c:v>39366</c:v>
                </c:pt>
                <c:pt idx="5018">
                  <c:v>39367</c:v>
                </c:pt>
                <c:pt idx="5019">
                  <c:v>39368</c:v>
                </c:pt>
                <c:pt idx="5020">
                  <c:v>39369</c:v>
                </c:pt>
                <c:pt idx="5021">
                  <c:v>39370</c:v>
                </c:pt>
                <c:pt idx="5022">
                  <c:v>39371</c:v>
                </c:pt>
                <c:pt idx="5023">
                  <c:v>39372</c:v>
                </c:pt>
                <c:pt idx="5024">
                  <c:v>39373</c:v>
                </c:pt>
                <c:pt idx="5025">
                  <c:v>39374</c:v>
                </c:pt>
                <c:pt idx="5026">
                  <c:v>39375</c:v>
                </c:pt>
                <c:pt idx="5027">
                  <c:v>39376</c:v>
                </c:pt>
                <c:pt idx="5028">
                  <c:v>39377</c:v>
                </c:pt>
                <c:pt idx="5029">
                  <c:v>39378</c:v>
                </c:pt>
                <c:pt idx="5030">
                  <c:v>39379</c:v>
                </c:pt>
                <c:pt idx="5031">
                  <c:v>39380</c:v>
                </c:pt>
                <c:pt idx="5032">
                  <c:v>39381</c:v>
                </c:pt>
                <c:pt idx="5033">
                  <c:v>39382</c:v>
                </c:pt>
                <c:pt idx="5034">
                  <c:v>39383</c:v>
                </c:pt>
                <c:pt idx="5035">
                  <c:v>39384</c:v>
                </c:pt>
                <c:pt idx="5036">
                  <c:v>39385</c:v>
                </c:pt>
                <c:pt idx="5037">
                  <c:v>39386</c:v>
                </c:pt>
                <c:pt idx="5038">
                  <c:v>39387</c:v>
                </c:pt>
                <c:pt idx="5039">
                  <c:v>39388</c:v>
                </c:pt>
                <c:pt idx="5040">
                  <c:v>39389</c:v>
                </c:pt>
                <c:pt idx="5041">
                  <c:v>39390</c:v>
                </c:pt>
                <c:pt idx="5042">
                  <c:v>39391</c:v>
                </c:pt>
                <c:pt idx="5043">
                  <c:v>39392</c:v>
                </c:pt>
                <c:pt idx="5044">
                  <c:v>39393</c:v>
                </c:pt>
                <c:pt idx="5045">
                  <c:v>39394</c:v>
                </c:pt>
                <c:pt idx="5046">
                  <c:v>39395</c:v>
                </c:pt>
                <c:pt idx="5047">
                  <c:v>39396</c:v>
                </c:pt>
                <c:pt idx="5048">
                  <c:v>39397</c:v>
                </c:pt>
                <c:pt idx="5049">
                  <c:v>39398</c:v>
                </c:pt>
                <c:pt idx="5050">
                  <c:v>39399</c:v>
                </c:pt>
                <c:pt idx="5051">
                  <c:v>39400</c:v>
                </c:pt>
                <c:pt idx="5052">
                  <c:v>39401</c:v>
                </c:pt>
                <c:pt idx="5053">
                  <c:v>39402</c:v>
                </c:pt>
                <c:pt idx="5054">
                  <c:v>39403</c:v>
                </c:pt>
                <c:pt idx="5055">
                  <c:v>39404</c:v>
                </c:pt>
                <c:pt idx="5056">
                  <c:v>39405</c:v>
                </c:pt>
                <c:pt idx="5057">
                  <c:v>39406</c:v>
                </c:pt>
                <c:pt idx="5058">
                  <c:v>39407</c:v>
                </c:pt>
                <c:pt idx="5059">
                  <c:v>39408</c:v>
                </c:pt>
                <c:pt idx="5060">
                  <c:v>39409</c:v>
                </c:pt>
                <c:pt idx="5061">
                  <c:v>39410</c:v>
                </c:pt>
                <c:pt idx="5062">
                  <c:v>39411</c:v>
                </c:pt>
                <c:pt idx="5063">
                  <c:v>39412</c:v>
                </c:pt>
                <c:pt idx="5064">
                  <c:v>39413</c:v>
                </c:pt>
                <c:pt idx="5065">
                  <c:v>39414</c:v>
                </c:pt>
                <c:pt idx="5066">
                  <c:v>39415</c:v>
                </c:pt>
                <c:pt idx="5067">
                  <c:v>39416</c:v>
                </c:pt>
                <c:pt idx="5068">
                  <c:v>39417</c:v>
                </c:pt>
                <c:pt idx="5069">
                  <c:v>39418</c:v>
                </c:pt>
                <c:pt idx="5070">
                  <c:v>39419</c:v>
                </c:pt>
                <c:pt idx="5071">
                  <c:v>39420</c:v>
                </c:pt>
                <c:pt idx="5072">
                  <c:v>39421</c:v>
                </c:pt>
                <c:pt idx="5073">
                  <c:v>39422</c:v>
                </c:pt>
                <c:pt idx="5074">
                  <c:v>39423</c:v>
                </c:pt>
                <c:pt idx="5075">
                  <c:v>39424</c:v>
                </c:pt>
                <c:pt idx="5076">
                  <c:v>39425</c:v>
                </c:pt>
                <c:pt idx="5077">
                  <c:v>39426</c:v>
                </c:pt>
                <c:pt idx="5078">
                  <c:v>39427</c:v>
                </c:pt>
                <c:pt idx="5079">
                  <c:v>39428</c:v>
                </c:pt>
                <c:pt idx="5080">
                  <c:v>39429</c:v>
                </c:pt>
                <c:pt idx="5081">
                  <c:v>39430</c:v>
                </c:pt>
                <c:pt idx="5082">
                  <c:v>39431</c:v>
                </c:pt>
                <c:pt idx="5083">
                  <c:v>39432</c:v>
                </c:pt>
                <c:pt idx="5084">
                  <c:v>39433</c:v>
                </c:pt>
                <c:pt idx="5085">
                  <c:v>39434</c:v>
                </c:pt>
                <c:pt idx="5086">
                  <c:v>39435</c:v>
                </c:pt>
                <c:pt idx="5087">
                  <c:v>39436</c:v>
                </c:pt>
                <c:pt idx="5088">
                  <c:v>39437</c:v>
                </c:pt>
                <c:pt idx="5089">
                  <c:v>39438</c:v>
                </c:pt>
                <c:pt idx="5090">
                  <c:v>39439</c:v>
                </c:pt>
                <c:pt idx="5091">
                  <c:v>39440</c:v>
                </c:pt>
                <c:pt idx="5092">
                  <c:v>39441</c:v>
                </c:pt>
                <c:pt idx="5093">
                  <c:v>39442</c:v>
                </c:pt>
                <c:pt idx="5094">
                  <c:v>39443</c:v>
                </c:pt>
                <c:pt idx="5095">
                  <c:v>39444</c:v>
                </c:pt>
                <c:pt idx="5096">
                  <c:v>39445</c:v>
                </c:pt>
                <c:pt idx="5097">
                  <c:v>39446</c:v>
                </c:pt>
                <c:pt idx="5098">
                  <c:v>39447</c:v>
                </c:pt>
                <c:pt idx="5099">
                  <c:v>39448</c:v>
                </c:pt>
                <c:pt idx="5100">
                  <c:v>39449</c:v>
                </c:pt>
                <c:pt idx="5101">
                  <c:v>39450</c:v>
                </c:pt>
                <c:pt idx="5102">
                  <c:v>39451</c:v>
                </c:pt>
                <c:pt idx="5103">
                  <c:v>39452</c:v>
                </c:pt>
                <c:pt idx="5104">
                  <c:v>39453</c:v>
                </c:pt>
                <c:pt idx="5105">
                  <c:v>39454</c:v>
                </c:pt>
                <c:pt idx="5106">
                  <c:v>39455</c:v>
                </c:pt>
                <c:pt idx="5107">
                  <c:v>39456</c:v>
                </c:pt>
                <c:pt idx="5108">
                  <c:v>39457</c:v>
                </c:pt>
                <c:pt idx="5109">
                  <c:v>39458</c:v>
                </c:pt>
                <c:pt idx="5110">
                  <c:v>39459</c:v>
                </c:pt>
                <c:pt idx="5111">
                  <c:v>39460</c:v>
                </c:pt>
                <c:pt idx="5112">
                  <c:v>39461</c:v>
                </c:pt>
                <c:pt idx="5113">
                  <c:v>39462</c:v>
                </c:pt>
                <c:pt idx="5114">
                  <c:v>39463</c:v>
                </c:pt>
                <c:pt idx="5115">
                  <c:v>39464</c:v>
                </c:pt>
                <c:pt idx="5116">
                  <c:v>39465</c:v>
                </c:pt>
                <c:pt idx="5117">
                  <c:v>39466</c:v>
                </c:pt>
                <c:pt idx="5118">
                  <c:v>39467</c:v>
                </c:pt>
                <c:pt idx="5119">
                  <c:v>39468</c:v>
                </c:pt>
                <c:pt idx="5120">
                  <c:v>39469</c:v>
                </c:pt>
                <c:pt idx="5121">
                  <c:v>39470</c:v>
                </c:pt>
                <c:pt idx="5122">
                  <c:v>39471</c:v>
                </c:pt>
                <c:pt idx="5123">
                  <c:v>39472</c:v>
                </c:pt>
                <c:pt idx="5124">
                  <c:v>39473</c:v>
                </c:pt>
                <c:pt idx="5125">
                  <c:v>39474</c:v>
                </c:pt>
                <c:pt idx="5126">
                  <c:v>39475</c:v>
                </c:pt>
                <c:pt idx="5127">
                  <c:v>39476</c:v>
                </c:pt>
                <c:pt idx="5128">
                  <c:v>39477</c:v>
                </c:pt>
                <c:pt idx="5129">
                  <c:v>39478</c:v>
                </c:pt>
                <c:pt idx="5130">
                  <c:v>39479</c:v>
                </c:pt>
                <c:pt idx="5131">
                  <c:v>39480</c:v>
                </c:pt>
                <c:pt idx="5132">
                  <c:v>39481</c:v>
                </c:pt>
                <c:pt idx="5133">
                  <c:v>39482</c:v>
                </c:pt>
                <c:pt idx="5134">
                  <c:v>39483</c:v>
                </c:pt>
                <c:pt idx="5135">
                  <c:v>39484</c:v>
                </c:pt>
                <c:pt idx="5136">
                  <c:v>39485</c:v>
                </c:pt>
                <c:pt idx="5137">
                  <c:v>39486</c:v>
                </c:pt>
                <c:pt idx="5138">
                  <c:v>39487</c:v>
                </c:pt>
                <c:pt idx="5139">
                  <c:v>39488</c:v>
                </c:pt>
                <c:pt idx="5140">
                  <c:v>39489</c:v>
                </c:pt>
                <c:pt idx="5141">
                  <c:v>39490</c:v>
                </c:pt>
                <c:pt idx="5142">
                  <c:v>39491</c:v>
                </c:pt>
                <c:pt idx="5143">
                  <c:v>39492</c:v>
                </c:pt>
                <c:pt idx="5144">
                  <c:v>39493</c:v>
                </c:pt>
                <c:pt idx="5145">
                  <c:v>39494</c:v>
                </c:pt>
                <c:pt idx="5146">
                  <c:v>39495</c:v>
                </c:pt>
                <c:pt idx="5147">
                  <c:v>39496</c:v>
                </c:pt>
                <c:pt idx="5148">
                  <c:v>39497</c:v>
                </c:pt>
                <c:pt idx="5149">
                  <c:v>39498</c:v>
                </c:pt>
                <c:pt idx="5150">
                  <c:v>39499</c:v>
                </c:pt>
                <c:pt idx="5151">
                  <c:v>39500</c:v>
                </c:pt>
                <c:pt idx="5152">
                  <c:v>39501</c:v>
                </c:pt>
                <c:pt idx="5153">
                  <c:v>39502</c:v>
                </c:pt>
                <c:pt idx="5154">
                  <c:v>39503</c:v>
                </c:pt>
                <c:pt idx="5155">
                  <c:v>39504</c:v>
                </c:pt>
                <c:pt idx="5156">
                  <c:v>39505</c:v>
                </c:pt>
                <c:pt idx="5157">
                  <c:v>39506</c:v>
                </c:pt>
                <c:pt idx="5158">
                  <c:v>39507</c:v>
                </c:pt>
                <c:pt idx="5159">
                  <c:v>39508</c:v>
                </c:pt>
                <c:pt idx="5160">
                  <c:v>39509</c:v>
                </c:pt>
                <c:pt idx="5161">
                  <c:v>39510</c:v>
                </c:pt>
                <c:pt idx="5162">
                  <c:v>39511</c:v>
                </c:pt>
                <c:pt idx="5163">
                  <c:v>39512</c:v>
                </c:pt>
                <c:pt idx="5164">
                  <c:v>39513</c:v>
                </c:pt>
                <c:pt idx="5165">
                  <c:v>39514</c:v>
                </c:pt>
                <c:pt idx="5166">
                  <c:v>39515</c:v>
                </c:pt>
                <c:pt idx="5167">
                  <c:v>39516</c:v>
                </c:pt>
                <c:pt idx="5168">
                  <c:v>39517</c:v>
                </c:pt>
                <c:pt idx="5169">
                  <c:v>39518</c:v>
                </c:pt>
                <c:pt idx="5170">
                  <c:v>39519</c:v>
                </c:pt>
                <c:pt idx="5171">
                  <c:v>39520</c:v>
                </c:pt>
                <c:pt idx="5172">
                  <c:v>39521</c:v>
                </c:pt>
                <c:pt idx="5173">
                  <c:v>39522</c:v>
                </c:pt>
                <c:pt idx="5174">
                  <c:v>39523</c:v>
                </c:pt>
                <c:pt idx="5175">
                  <c:v>39524</c:v>
                </c:pt>
                <c:pt idx="5176">
                  <c:v>39525</c:v>
                </c:pt>
                <c:pt idx="5177">
                  <c:v>39526</c:v>
                </c:pt>
                <c:pt idx="5178">
                  <c:v>39527</c:v>
                </c:pt>
                <c:pt idx="5179">
                  <c:v>39528</c:v>
                </c:pt>
                <c:pt idx="5180">
                  <c:v>39529</c:v>
                </c:pt>
                <c:pt idx="5181">
                  <c:v>39530</c:v>
                </c:pt>
                <c:pt idx="5182">
                  <c:v>39531</c:v>
                </c:pt>
                <c:pt idx="5183">
                  <c:v>39532</c:v>
                </c:pt>
                <c:pt idx="5184">
                  <c:v>39533</c:v>
                </c:pt>
                <c:pt idx="5185">
                  <c:v>39534</c:v>
                </c:pt>
                <c:pt idx="5186">
                  <c:v>39535</c:v>
                </c:pt>
                <c:pt idx="5187">
                  <c:v>39536</c:v>
                </c:pt>
                <c:pt idx="5188">
                  <c:v>39537</c:v>
                </c:pt>
                <c:pt idx="5189">
                  <c:v>39538</c:v>
                </c:pt>
                <c:pt idx="5190">
                  <c:v>39539</c:v>
                </c:pt>
                <c:pt idx="5191">
                  <c:v>39540</c:v>
                </c:pt>
                <c:pt idx="5192">
                  <c:v>39541</c:v>
                </c:pt>
                <c:pt idx="5193">
                  <c:v>39542</c:v>
                </c:pt>
                <c:pt idx="5194">
                  <c:v>39543</c:v>
                </c:pt>
                <c:pt idx="5195">
                  <c:v>39544</c:v>
                </c:pt>
                <c:pt idx="5196">
                  <c:v>39545</c:v>
                </c:pt>
                <c:pt idx="5197">
                  <c:v>39546</c:v>
                </c:pt>
                <c:pt idx="5198">
                  <c:v>39547</c:v>
                </c:pt>
                <c:pt idx="5199">
                  <c:v>39548</c:v>
                </c:pt>
                <c:pt idx="5200">
                  <c:v>39549</c:v>
                </c:pt>
                <c:pt idx="5201">
                  <c:v>39550</c:v>
                </c:pt>
                <c:pt idx="5202">
                  <c:v>39551</c:v>
                </c:pt>
                <c:pt idx="5203">
                  <c:v>39552</c:v>
                </c:pt>
                <c:pt idx="5204">
                  <c:v>39553</c:v>
                </c:pt>
                <c:pt idx="5205">
                  <c:v>39554</c:v>
                </c:pt>
                <c:pt idx="5206">
                  <c:v>39555</c:v>
                </c:pt>
                <c:pt idx="5207">
                  <c:v>39556</c:v>
                </c:pt>
                <c:pt idx="5208">
                  <c:v>39557</c:v>
                </c:pt>
                <c:pt idx="5209">
                  <c:v>39558</c:v>
                </c:pt>
                <c:pt idx="5210">
                  <c:v>39559</c:v>
                </c:pt>
                <c:pt idx="5211">
                  <c:v>39560</c:v>
                </c:pt>
                <c:pt idx="5212">
                  <c:v>39561</c:v>
                </c:pt>
                <c:pt idx="5213">
                  <c:v>39562</c:v>
                </c:pt>
                <c:pt idx="5214">
                  <c:v>39563</c:v>
                </c:pt>
                <c:pt idx="5215">
                  <c:v>39564</c:v>
                </c:pt>
                <c:pt idx="5216">
                  <c:v>39565</c:v>
                </c:pt>
                <c:pt idx="5217">
                  <c:v>39566</c:v>
                </c:pt>
                <c:pt idx="5218">
                  <c:v>39567</c:v>
                </c:pt>
                <c:pt idx="5219">
                  <c:v>39568</c:v>
                </c:pt>
                <c:pt idx="5220">
                  <c:v>39569</c:v>
                </c:pt>
                <c:pt idx="5221">
                  <c:v>39570</c:v>
                </c:pt>
                <c:pt idx="5222">
                  <c:v>39571</c:v>
                </c:pt>
                <c:pt idx="5223">
                  <c:v>39572</c:v>
                </c:pt>
                <c:pt idx="5224">
                  <c:v>39573</c:v>
                </c:pt>
                <c:pt idx="5225">
                  <c:v>39574</c:v>
                </c:pt>
                <c:pt idx="5226">
                  <c:v>39575</c:v>
                </c:pt>
                <c:pt idx="5227">
                  <c:v>39576</c:v>
                </c:pt>
                <c:pt idx="5228">
                  <c:v>39577</c:v>
                </c:pt>
                <c:pt idx="5229">
                  <c:v>39578</c:v>
                </c:pt>
                <c:pt idx="5230">
                  <c:v>39579</c:v>
                </c:pt>
                <c:pt idx="5231">
                  <c:v>39580</c:v>
                </c:pt>
                <c:pt idx="5232">
                  <c:v>39581</c:v>
                </c:pt>
                <c:pt idx="5233">
                  <c:v>39582</c:v>
                </c:pt>
                <c:pt idx="5234">
                  <c:v>39583</c:v>
                </c:pt>
                <c:pt idx="5235">
                  <c:v>39584</c:v>
                </c:pt>
                <c:pt idx="5236">
                  <c:v>39585</c:v>
                </c:pt>
                <c:pt idx="5237">
                  <c:v>39586</c:v>
                </c:pt>
                <c:pt idx="5238">
                  <c:v>39587</c:v>
                </c:pt>
                <c:pt idx="5239">
                  <c:v>39588</c:v>
                </c:pt>
                <c:pt idx="5240">
                  <c:v>39589</c:v>
                </c:pt>
                <c:pt idx="5241">
                  <c:v>39590</c:v>
                </c:pt>
                <c:pt idx="5242">
                  <c:v>39591</c:v>
                </c:pt>
                <c:pt idx="5243">
                  <c:v>39592</c:v>
                </c:pt>
                <c:pt idx="5244">
                  <c:v>39593</c:v>
                </c:pt>
                <c:pt idx="5245">
                  <c:v>39594</c:v>
                </c:pt>
                <c:pt idx="5246">
                  <c:v>39595</c:v>
                </c:pt>
                <c:pt idx="5247">
                  <c:v>39596</c:v>
                </c:pt>
                <c:pt idx="5248">
                  <c:v>39597</c:v>
                </c:pt>
                <c:pt idx="5249">
                  <c:v>39598</c:v>
                </c:pt>
                <c:pt idx="5250">
                  <c:v>39599</c:v>
                </c:pt>
                <c:pt idx="5251">
                  <c:v>39600</c:v>
                </c:pt>
                <c:pt idx="5252">
                  <c:v>39601</c:v>
                </c:pt>
                <c:pt idx="5253">
                  <c:v>39602</c:v>
                </c:pt>
                <c:pt idx="5254">
                  <c:v>39603</c:v>
                </c:pt>
                <c:pt idx="5255">
                  <c:v>39604</c:v>
                </c:pt>
                <c:pt idx="5256">
                  <c:v>39605</c:v>
                </c:pt>
                <c:pt idx="5257">
                  <c:v>39606</c:v>
                </c:pt>
                <c:pt idx="5258">
                  <c:v>39607</c:v>
                </c:pt>
                <c:pt idx="5259">
                  <c:v>39608</c:v>
                </c:pt>
                <c:pt idx="5260">
                  <c:v>39609</c:v>
                </c:pt>
                <c:pt idx="5261">
                  <c:v>39610</c:v>
                </c:pt>
                <c:pt idx="5262">
                  <c:v>39611</c:v>
                </c:pt>
                <c:pt idx="5263">
                  <c:v>39612</c:v>
                </c:pt>
                <c:pt idx="5264">
                  <c:v>39613</c:v>
                </c:pt>
                <c:pt idx="5265">
                  <c:v>39614</c:v>
                </c:pt>
                <c:pt idx="5266">
                  <c:v>39615</c:v>
                </c:pt>
                <c:pt idx="5267">
                  <c:v>39616</c:v>
                </c:pt>
                <c:pt idx="5268">
                  <c:v>39617</c:v>
                </c:pt>
                <c:pt idx="5269">
                  <c:v>39618</c:v>
                </c:pt>
                <c:pt idx="5270">
                  <c:v>39619</c:v>
                </c:pt>
                <c:pt idx="5271">
                  <c:v>39620</c:v>
                </c:pt>
                <c:pt idx="5272">
                  <c:v>39621</c:v>
                </c:pt>
                <c:pt idx="5273">
                  <c:v>39622</c:v>
                </c:pt>
                <c:pt idx="5274">
                  <c:v>39623</c:v>
                </c:pt>
                <c:pt idx="5275">
                  <c:v>39624</c:v>
                </c:pt>
                <c:pt idx="5276">
                  <c:v>39625</c:v>
                </c:pt>
                <c:pt idx="5277">
                  <c:v>39626</c:v>
                </c:pt>
                <c:pt idx="5278">
                  <c:v>39627</c:v>
                </c:pt>
                <c:pt idx="5279">
                  <c:v>39628</c:v>
                </c:pt>
                <c:pt idx="5280">
                  <c:v>39629</c:v>
                </c:pt>
                <c:pt idx="5281">
                  <c:v>39630</c:v>
                </c:pt>
                <c:pt idx="5282">
                  <c:v>39631</c:v>
                </c:pt>
                <c:pt idx="5283">
                  <c:v>39632</c:v>
                </c:pt>
                <c:pt idx="5284">
                  <c:v>39633</c:v>
                </c:pt>
                <c:pt idx="5285">
                  <c:v>39634</c:v>
                </c:pt>
                <c:pt idx="5286">
                  <c:v>39635</c:v>
                </c:pt>
                <c:pt idx="5287">
                  <c:v>39636</c:v>
                </c:pt>
                <c:pt idx="5288">
                  <c:v>39637</c:v>
                </c:pt>
                <c:pt idx="5289">
                  <c:v>39638</c:v>
                </c:pt>
                <c:pt idx="5290">
                  <c:v>39639</c:v>
                </c:pt>
                <c:pt idx="5291">
                  <c:v>39640</c:v>
                </c:pt>
                <c:pt idx="5292">
                  <c:v>39641</c:v>
                </c:pt>
                <c:pt idx="5293">
                  <c:v>39642</c:v>
                </c:pt>
                <c:pt idx="5294">
                  <c:v>39643</c:v>
                </c:pt>
                <c:pt idx="5295">
                  <c:v>39644</c:v>
                </c:pt>
                <c:pt idx="5296">
                  <c:v>39645</c:v>
                </c:pt>
                <c:pt idx="5297">
                  <c:v>39646</c:v>
                </c:pt>
                <c:pt idx="5298">
                  <c:v>39647</c:v>
                </c:pt>
                <c:pt idx="5299">
                  <c:v>39648</c:v>
                </c:pt>
                <c:pt idx="5300">
                  <c:v>39649</c:v>
                </c:pt>
                <c:pt idx="5301">
                  <c:v>39650</c:v>
                </c:pt>
                <c:pt idx="5302">
                  <c:v>39651</c:v>
                </c:pt>
                <c:pt idx="5303">
                  <c:v>39652</c:v>
                </c:pt>
                <c:pt idx="5304">
                  <c:v>39653</c:v>
                </c:pt>
                <c:pt idx="5305">
                  <c:v>39654</c:v>
                </c:pt>
                <c:pt idx="5306">
                  <c:v>39655</c:v>
                </c:pt>
                <c:pt idx="5307">
                  <c:v>39656</c:v>
                </c:pt>
                <c:pt idx="5308">
                  <c:v>39657</c:v>
                </c:pt>
                <c:pt idx="5309">
                  <c:v>39658</c:v>
                </c:pt>
                <c:pt idx="5310">
                  <c:v>39659</c:v>
                </c:pt>
                <c:pt idx="5311">
                  <c:v>39660</c:v>
                </c:pt>
                <c:pt idx="5312">
                  <c:v>39661</c:v>
                </c:pt>
                <c:pt idx="5313">
                  <c:v>39662</c:v>
                </c:pt>
                <c:pt idx="5314">
                  <c:v>39663</c:v>
                </c:pt>
                <c:pt idx="5315">
                  <c:v>39664</c:v>
                </c:pt>
                <c:pt idx="5316">
                  <c:v>39665</c:v>
                </c:pt>
                <c:pt idx="5317">
                  <c:v>39666</c:v>
                </c:pt>
                <c:pt idx="5318">
                  <c:v>39667</c:v>
                </c:pt>
                <c:pt idx="5319">
                  <c:v>39668</c:v>
                </c:pt>
                <c:pt idx="5320">
                  <c:v>39669</c:v>
                </c:pt>
                <c:pt idx="5321">
                  <c:v>39670</c:v>
                </c:pt>
                <c:pt idx="5322">
                  <c:v>39671</c:v>
                </c:pt>
                <c:pt idx="5323">
                  <c:v>39672</c:v>
                </c:pt>
                <c:pt idx="5324">
                  <c:v>39673</c:v>
                </c:pt>
                <c:pt idx="5325">
                  <c:v>39674</c:v>
                </c:pt>
                <c:pt idx="5326">
                  <c:v>39675</c:v>
                </c:pt>
                <c:pt idx="5327">
                  <c:v>39676</c:v>
                </c:pt>
                <c:pt idx="5328">
                  <c:v>39677</c:v>
                </c:pt>
                <c:pt idx="5329">
                  <c:v>39678</c:v>
                </c:pt>
                <c:pt idx="5330">
                  <c:v>39679</c:v>
                </c:pt>
                <c:pt idx="5331">
                  <c:v>39680</c:v>
                </c:pt>
                <c:pt idx="5332">
                  <c:v>39681</c:v>
                </c:pt>
                <c:pt idx="5333">
                  <c:v>39682</c:v>
                </c:pt>
                <c:pt idx="5334">
                  <c:v>39683</c:v>
                </c:pt>
                <c:pt idx="5335">
                  <c:v>39684</c:v>
                </c:pt>
                <c:pt idx="5336">
                  <c:v>39685</c:v>
                </c:pt>
                <c:pt idx="5337">
                  <c:v>39686</c:v>
                </c:pt>
                <c:pt idx="5338">
                  <c:v>39687</c:v>
                </c:pt>
                <c:pt idx="5339">
                  <c:v>39688</c:v>
                </c:pt>
                <c:pt idx="5340">
                  <c:v>39689</c:v>
                </c:pt>
                <c:pt idx="5341">
                  <c:v>39690</c:v>
                </c:pt>
                <c:pt idx="5342">
                  <c:v>39691</c:v>
                </c:pt>
                <c:pt idx="5343">
                  <c:v>39692</c:v>
                </c:pt>
                <c:pt idx="5344">
                  <c:v>39693</c:v>
                </c:pt>
                <c:pt idx="5345">
                  <c:v>39694</c:v>
                </c:pt>
                <c:pt idx="5346">
                  <c:v>39695</c:v>
                </c:pt>
                <c:pt idx="5347">
                  <c:v>39696</c:v>
                </c:pt>
                <c:pt idx="5348">
                  <c:v>39697</c:v>
                </c:pt>
                <c:pt idx="5349">
                  <c:v>39698</c:v>
                </c:pt>
                <c:pt idx="5350">
                  <c:v>39699</c:v>
                </c:pt>
                <c:pt idx="5351">
                  <c:v>39700</c:v>
                </c:pt>
                <c:pt idx="5352">
                  <c:v>39701</c:v>
                </c:pt>
                <c:pt idx="5353">
                  <c:v>39702</c:v>
                </c:pt>
                <c:pt idx="5354">
                  <c:v>39703</c:v>
                </c:pt>
                <c:pt idx="5355">
                  <c:v>39704</c:v>
                </c:pt>
                <c:pt idx="5356">
                  <c:v>39705</c:v>
                </c:pt>
                <c:pt idx="5357">
                  <c:v>39706</c:v>
                </c:pt>
                <c:pt idx="5358">
                  <c:v>39707</c:v>
                </c:pt>
                <c:pt idx="5359">
                  <c:v>39708</c:v>
                </c:pt>
                <c:pt idx="5360">
                  <c:v>39709</c:v>
                </c:pt>
                <c:pt idx="5361">
                  <c:v>39710</c:v>
                </c:pt>
                <c:pt idx="5362">
                  <c:v>39711</c:v>
                </c:pt>
                <c:pt idx="5363">
                  <c:v>39712</c:v>
                </c:pt>
                <c:pt idx="5364">
                  <c:v>39713</c:v>
                </c:pt>
                <c:pt idx="5365">
                  <c:v>39714</c:v>
                </c:pt>
                <c:pt idx="5366">
                  <c:v>39715</c:v>
                </c:pt>
                <c:pt idx="5367">
                  <c:v>39716</c:v>
                </c:pt>
                <c:pt idx="5368">
                  <c:v>39717</c:v>
                </c:pt>
                <c:pt idx="5369">
                  <c:v>39718</c:v>
                </c:pt>
                <c:pt idx="5370">
                  <c:v>39719</c:v>
                </c:pt>
                <c:pt idx="5371">
                  <c:v>39720</c:v>
                </c:pt>
                <c:pt idx="5372">
                  <c:v>39721</c:v>
                </c:pt>
                <c:pt idx="5373">
                  <c:v>39722</c:v>
                </c:pt>
                <c:pt idx="5374">
                  <c:v>39723</c:v>
                </c:pt>
                <c:pt idx="5375">
                  <c:v>39724</c:v>
                </c:pt>
                <c:pt idx="5376">
                  <c:v>39725</c:v>
                </c:pt>
                <c:pt idx="5377">
                  <c:v>39726</c:v>
                </c:pt>
                <c:pt idx="5378">
                  <c:v>39727</c:v>
                </c:pt>
                <c:pt idx="5379">
                  <c:v>39728</c:v>
                </c:pt>
                <c:pt idx="5380">
                  <c:v>39729</c:v>
                </c:pt>
                <c:pt idx="5381">
                  <c:v>39730</c:v>
                </c:pt>
                <c:pt idx="5382">
                  <c:v>39731</c:v>
                </c:pt>
                <c:pt idx="5383">
                  <c:v>39732</c:v>
                </c:pt>
                <c:pt idx="5384">
                  <c:v>39733</c:v>
                </c:pt>
                <c:pt idx="5385">
                  <c:v>39734</c:v>
                </c:pt>
                <c:pt idx="5386">
                  <c:v>39735</c:v>
                </c:pt>
                <c:pt idx="5387">
                  <c:v>39736</c:v>
                </c:pt>
                <c:pt idx="5388">
                  <c:v>39737</c:v>
                </c:pt>
                <c:pt idx="5389">
                  <c:v>39738</c:v>
                </c:pt>
                <c:pt idx="5390">
                  <c:v>39739</c:v>
                </c:pt>
                <c:pt idx="5391">
                  <c:v>39740</c:v>
                </c:pt>
                <c:pt idx="5392">
                  <c:v>39741</c:v>
                </c:pt>
                <c:pt idx="5393">
                  <c:v>39742</c:v>
                </c:pt>
                <c:pt idx="5394">
                  <c:v>39743</c:v>
                </c:pt>
                <c:pt idx="5395">
                  <c:v>39744</c:v>
                </c:pt>
                <c:pt idx="5396">
                  <c:v>39745</c:v>
                </c:pt>
                <c:pt idx="5397">
                  <c:v>39746</c:v>
                </c:pt>
                <c:pt idx="5398">
                  <c:v>39747</c:v>
                </c:pt>
                <c:pt idx="5399">
                  <c:v>39748</c:v>
                </c:pt>
                <c:pt idx="5400">
                  <c:v>39749</c:v>
                </c:pt>
                <c:pt idx="5401">
                  <c:v>39750</c:v>
                </c:pt>
                <c:pt idx="5402">
                  <c:v>39751</c:v>
                </c:pt>
                <c:pt idx="5403">
                  <c:v>39752</c:v>
                </c:pt>
                <c:pt idx="5404">
                  <c:v>39753</c:v>
                </c:pt>
                <c:pt idx="5405">
                  <c:v>39754</c:v>
                </c:pt>
                <c:pt idx="5406">
                  <c:v>39755</c:v>
                </c:pt>
                <c:pt idx="5407">
                  <c:v>39756</c:v>
                </c:pt>
                <c:pt idx="5408">
                  <c:v>39757</c:v>
                </c:pt>
                <c:pt idx="5409">
                  <c:v>39758</c:v>
                </c:pt>
                <c:pt idx="5410">
                  <c:v>39759</c:v>
                </c:pt>
                <c:pt idx="5411">
                  <c:v>39760</c:v>
                </c:pt>
                <c:pt idx="5412">
                  <c:v>39761</c:v>
                </c:pt>
                <c:pt idx="5413">
                  <c:v>39762</c:v>
                </c:pt>
                <c:pt idx="5414">
                  <c:v>39763</c:v>
                </c:pt>
                <c:pt idx="5415">
                  <c:v>39764</c:v>
                </c:pt>
                <c:pt idx="5416">
                  <c:v>39765</c:v>
                </c:pt>
                <c:pt idx="5417">
                  <c:v>39766</c:v>
                </c:pt>
                <c:pt idx="5418">
                  <c:v>39767</c:v>
                </c:pt>
                <c:pt idx="5419">
                  <c:v>39768</c:v>
                </c:pt>
                <c:pt idx="5420">
                  <c:v>39769</c:v>
                </c:pt>
                <c:pt idx="5421">
                  <c:v>39770</c:v>
                </c:pt>
                <c:pt idx="5422">
                  <c:v>39771</c:v>
                </c:pt>
                <c:pt idx="5423">
                  <c:v>39772</c:v>
                </c:pt>
                <c:pt idx="5424">
                  <c:v>39773</c:v>
                </c:pt>
                <c:pt idx="5425">
                  <c:v>39774</c:v>
                </c:pt>
                <c:pt idx="5426">
                  <c:v>39775</c:v>
                </c:pt>
                <c:pt idx="5427">
                  <c:v>39776</c:v>
                </c:pt>
                <c:pt idx="5428">
                  <c:v>39777</c:v>
                </c:pt>
                <c:pt idx="5429">
                  <c:v>39778</c:v>
                </c:pt>
                <c:pt idx="5430">
                  <c:v>39779</c:v>
                </c:pt>
                <c:pt idx="5431">
                  <c:v>39780</c:v>
                </c:pt>
                <c:pt idx="5432">
                  <c:v>39781</c:v>
                </c:pt>
                <c:pt idx="5433">
                  <c:v>39782</c:v>
                </c:pt>
                <c:pt idx="5434">
                  <c:v>39783</c:v>
                </c:pt>
                <c:pt idx="5435">
                  <c:v>39784</c:v>
                </c:pt>
                <c:pt idx="5436">
                  <c:v>39785</c:v>
                </c:pt>
                <c:pt idx="5437">
                  <c:v>39786</c:v>
                </c:pt>
                <c:pt idx="5438">
                  <c:v>39787</c:v>
                </c:pt>
                <c:pt idx="5439">
                  <c:v>39788</c:v>
                </c:pt>
                <c:pt idx="5440">
                  <c:v>39789</c:v>
                </c:pt>
                <c:pt idx="5441">
                  <c:v>39790</c:v>
                </c:pt>
                <c:pt idx="5442">
                  <c:v>39791</c:v>
                </c:pt>
                <c:pt idx="5443">
                  <c:v>39792</c:v>
                </c:pt>
                <c:pt idx="5444">
                  <c:v>39793</c:v>
                </c:pt>
                <c:pt idx="5445">
                  <c:v>39794</c:v>
                </c:pt>
                <c:pt idx="5446">
                  <c:v>39795</c:v>
                </c:pt>
                <c:pt idx="5447">
                  <c:v>39796</c:v>
                </c:pt>
                <c:pt idx="5448">
                  <c:v>39797</c:v>
                </c:pt>
                <c:pt idx="5449">
                  <c:v>39798</c:v>
                </c:pt>
                <c:pt idx="5450">
                  <c:v>39799</c:v>
                </c:pt>
                <c:pt idx="5451">
                  <c:v>39800</c:v>
                </c:pt>
                <c:pt idx="5452">
                  <c:v>39801</c:v>
                </c:pt>
                <c:pt idx="5453">
                  <c:v>39802</c:v>
                </c:pt>
                <c:pt idx="5454">
                  <c:v>39803</c:v>
                </c:pt>
                <c:pt idx="5455">
                  <c:v>39804</c:v>
                </c:pt>
                <c:pt idx="5456">
                  <c:v>39805</c:v>
                </c:pt>
                <c:pt idx="5457">
                  <c:v>39806</c:v>
                </c:pt>
                <c:pt idx="5458">
                  <c:v>39807</c:v>
                </c:pt>
                <c:pt idx="5459">
                  <c:v>39808</c:v>
                </c:pt>
                <c:pt idx="5460">
                  <c:v>39809</c:v>
                </c:pt>
                <c:pt idx="5461">
                  <c:v>39810</c:v>
                </c:pt>
                <c:pt idx="5462">
                  <c:v>39811</c:v>
                </c:pt>
                <c:pt idx="5463">
                  <c:v>39812</c:v>
                </c:pt>
                <c:pt idx="5464">
                  <c:v>39813</c:v>
                </c:pt>
                <c:pt idx="5465">
                  <c:v>39814</c:v>
                </c:pt>
                <c:pt idx="5466">
                  <c:v>39815</c:v>
                </c:pt>
                <c:pt idx="5467">
                  <c:v>39816</c:v>
                </c:pt>
                <c:pt idx="5468">
                  <c:v>39817</c:v>
                </c:pt>
                <c:pt idx="5469">
                  <c:v>39818</c:v>
                </c:pt>
                <c:pt idx="5470">
                  <c:v>39819</c:v>
                </c:pt>
                <c:pt idx="5471">
                  <c:v>39820</c:v>
                </c:pt>
                <c:pt idx="5472">
                  <c:v>39821</c:v>
                </c:pt>
                <c:pt idx="5473">
                  <c:v>39822</c:v>
                </c:pt>
                <c:pt idx="5474">
                  <c:v>39823</c:v>
                </c:pt>
                <c:pt idx="5475">
                  <c:v>39824</c:v>
                </c:pt>
                <c:pt idx="5476">
                  <c:v>39825</c:v>
                </c:pt>
                <c:pt idx="5477">
                  <c:v>39826</c:v>
                </c:pt>
                <c:pt idx="5478">
                  <c:v>39827</c:v>
                </c:pt>
                <c:pt idx="5479">
                  <c:v>39828</c:v>
                </c:pt>
                <c:pt idx="5480">
                  <c:v>39829</c:v>
                </c:pt>
                <c:pt idx="5481">
                  <c:v>39830</c:v>
                </c:pt>
                <c:pt idx="5482">
                  <c:v>39831</c:v>
                </c:pt>
                <c:pt idx="5483">
                  <c:v>39832</c:v>
                </c:pt>
                <c:pt idx="5484">
                  <c:v>39833</c:v>
                </c:pt>
                <c:pt idx="5485">
                  <c:v>39834</c:v>
                </c:pt>
                <c:pt idx="5486">
                  <c:v>39835</c:v>
                </c:pt>
                <c:pt idx="5487">
                  <c:v>39836</c:v>
                </c:pt>
                <c:pt idx="5488">
                  <c:v>39837</c:v>
                </c:pt>
                <c:pt idx="5489">
                  <c:v>39838</c:v>
                </c:pt>
                <c:pt idx="5490">
                  <c:v>39839</c:v>
                </c:pt>
                <c:pt idx="5491">
                  <c:v>39840</c:v>
                </c:pt>
                <c:pt idx="5492">
                  <c:v>39841</c:v>
                </c:pt>
                <c:pt idx="5493">
                  <c:v>39842</c:v>
                </c:pt>
                <c:pt idx="5494">
                  <c:v>39843</c:v>
                </c:pt>
                <c:pt idx="5495">
                  <c:v>39844</c:v>
                </c:pt>
                <c:pt idx="5496">
                  <c:v>39845</c:v>
                </c:pt>
                <c:pt idx="5497">
                  <c:v>39846</c:v>
                </c:pt>
                <c:pt idx="5498">
                  <c:v>39847</c:v>
                </c:pt>
                <c:pt idx="5499">
                  <c:v>39848</c:v>
                </c:pt>
                <c:pt idx="5500">
                  <c:v>39849</c:v>
                </c:pt>
                <c:pt idx="5501">
                  <c:v>39850</c:v>
                </c:pt>
                <c:pt idx="5502">
                  <c:v>39851</c:v>
                </c:pt>
                <c:pt idx="5503">
                  <c:v>39852</c:v>
                </c:pt>
                <c:pt idx="5504">
                  <c:v>39853</c:v>
                </c:pt>
                <c:pt idx="5505">
                  <c:v>39854</c:v>
                </c:pt>
                <c:pt idx="5506">
                  <c:v>39855</c:v>
                </c:pt>
                <c:pt idx="5507">
                  <c:v>39856</c:v>
                </c:pt>
                <c:pt idx="5508">
                  <c:v>39857</c:v>
                </c:pt>
                <c:pt idx="5509">
                  <c:v>39858</c:v>
                </c:pt>
                <c:pt idx="5510">
                  <c:v>39859</c:v>
                </c:pt>
                <c:pt idx="5511">
                  <c:v>39860</c:v>
                </c:pt>
                <c:pt idx="5512">
                  <c:v>39861</c:v>
                </c:pt>
                <c:pt idx="5513">
                  <c:v>39862</c:v>
                </c:pt>
                <c:pt idx="5514">
                  <c:v>39863</c:v>
                </c:pt>
                <c:pt idx="5515">
                  <c:v>39864</c:v>
                </c:pt>
                <c:pt idx="5516">
                  <c:v>39865</c:v>
                </c:pt>
                <c:pt idx="5517">
                  <c:v>39866</c:v>
                </c:pt>
                <c:pt idx="5518">
                  <c:v>39867</c:v>
                </c:pt>
                <c:pt idx="5519">
                  <c:v>39868</c:v>
                </c:pt>
                <c:pt idx="5520">
                  <c:v>39869</c:v>
                </c:pt>
                <c:pt idx="5521">
                  <c:v>39870</c:v>
                </c:pt>
                <c:pt idx="5522">
                  <c:v>39871</c:v>
                </c:pt>
                <c:pt idx="5523">
                  <c:v>39872</c:v>
                </c:pt>
                <c:pt idx="5524">
                  <c:v>39873</c:v>
                </c:pt>
                <c:pt idx="5525">
                  <c:v>39874</c:v>
                </c:pt>
                <c:pt idx="5526">
                  <c:v>39875</c:v>
                </c:pt>
                <c:pt idx="5527">
                  <c:v>39876</c:v>
                </c:pt>
                <c:pt idx="5528">
                  <c:v>39877</c:v>
                </c:pt>
                <c:pt idx="5529">
                  <c:v>39878</c:v>
                </c:pt>
                <c:pt idx="5530">
                  <c:v>39879</c:v>
                </c:pt>
                <c:pt idx="5531">
                  <c:v>39880</c:v>
                </c:pt>
                <c:pt idx="5532">
                  <c:v>39881</c:v>
                </c:pt>
                <c:pt idx="5533">
                  <c:v>39882</c:v>
                </c:pt>
                <c:pt idx="5534">
                  <c:v>39883</c:v>
                </c:pt>
                <c:pt idx="5535">
                  <c:v>39884</c:v>
                </c:pt>
                <c:pt idx="5536">
                  <c:v>39885</c:v>
                </c:pt>
                <c:pt idx="5537">
                  <c:v>39886</c:v>
                </c:pt>
                <c:pt idx="5538">
                  <c:v>39887</c:v>
                </c:pt>
                <c:pt idx="5539">
                  <c:v>39888</c:v>
                </c:pt>
                <c:pt idx="5540">
                  <c:v>39889</c:v>
                </c:pt>
                <c:pt idx="5541">
                  <c:v>39890</c:v>
                </c:pt>
                <c:pt idx="5542">
                  <c:v>39891</c:v>
                </c:pt>
                <c:pt idx="5543">
                  <c:v>39892</c:v>
                </c:pt>
                <c:pt idx="5544">
                  <c:v>39893</c:v>
                </c:pt>
                <c:pt idx="5545">
                  <c:v>39894</c:v>
                </c:pt>
                <c:pt idx="5546">
                  <c:v>39895</c:v>
                </c:pt>
                <c:pt idx="5547">
                  <c:v>39896</c:v>
                </c:pt>
                <c:pt idx="5548">
                  <c:v>39897</c:v>
                </c:pt>
                <c:pt idx="5549">
                  <c:v>39898</c:v>
                </c:pt>
                <c:pt idx="5550">
                  <c:v>39899</c:v>
                </c:pt>
                <c:pt idx="5551">
                  <c:v>39900</c:v>
                </c:pt>
                <c:pt idx="5552">
                  <c:v>39901</c:v>
                </c:pt>
                <c:pt idx="5553">
                  <c:v>39902</c:v>
                </c:pt>
                <c:pt idx="5554">
                  <c:v>39903</c:v>
                </c:pt>
                <c:pt idx="5555">
                  <c:v>39904</c:v>
                </c:pt>
                <c:pt idx="5556">
                  <c:v>39905</c:v>
                </c:pt>
                <c:pt idx="5557">
                  <c:v>39906</c:v>
                </c:pt>
                <c:pt idx="5558">
                  <c:v>39907</c:v>
                </c:pt>
                <c:pt idx="5559">
                  <c:v>39908</c:v>
                </c:pt>
                <c:pt idx="5560">
                  <c:v>39909</c:v>
                </c:pt>
                <c:pt idx="5561">
                  <c:v>39910</c:v>
                </c:pt>
                <c:pt idx="5562">
                  <c:v>39911</c:v>
                </c:pt>
                <c:pt idx="5563">
                  <c:v>39912</c:v>
                </c:pt>
                <c:pt idx="5564">
                  <c:v>39913</c:v>
                </c:pt>
                <c:pt idx="5565">
                  <c:v>39914</c:v>
                </c:pt>
                <c:pt idx="5566">
                  <c:v>39915</c:v>
                </c:pt>
                <c:pt idx="5567">
                  <c:v>39916</c:v>
                </c:pt>
                <c:pt idx="5568">
                  <c:v>39917</c:v>
                </c:pt>
                <c:pt idx="5569">
                  <c:v>39918</c:v>
                </c:pt>
                <c:pt idx="5570">
                  <c:v>39919</c:v>
                </c:pt>
                <c:pt idx="5571">
                  <c:v>39920</c:v>
                </c:pt>
                <c:pt idx="5572">
                  <c:v>39921</c:v>
                </c:pt>
                <c:pt idx="5573">
                  <c:v>39922</c:v>
                </c:pt>
                <c:pt idx="5574">
                  <c:v>39923</c:v>
                </c:pt>
                <c:pt idx="5575">
                  <c:v>39924</c:v>
                </c:pt>
                <c:pt idx="5576">
                  <c:v>39925</c:v>
                </c:pt>
                <c:pt idx="5577">
                  <c:v>39926</c:v>
                </c:pt>
                <c:pt idx="5578">
                  <c:v>39927</c:v>
                </c:pt>
                <c:pt idx="5579">
                  <c:v>39928</c:v>
                </c:pt>
                <c:pt idx="5580">
                  <c:v>39929</c:v>
                </c:pt>
                <c:pt idx="5581">
                  <c:v>39930</c:v>
                </c:pt>
                <c:pt idx="5582">
                  <c:v>39931</c:v>
                </c:pt>
                <c:pt idx="5583">
                  <c:v>39932</c:v>
                </c:pt>
                <c:pt idx="5584">
                  <c:v>39933</c:v>
                </c:pt>
                <c:pt idx="5585">
                  <c:v>39934</c:v>
                </c:pt>
                <c:pt idx="5586">
                  <c:v>39935</c:v>
                </c:pt>
                <c:pt idx="5587">
                  <c:v>39936</c:v>
                </c:pt>
                <c:pt idx="5588">
                  <c:v>39937</c:v>
                </c:pt>
                <c:pt idx="5589">
                  <c:v>39938</c:v>
                </c:pt>
                <c:pt idx="5590">
                  <c:v>39939</c:v>
                </c:pt>
                <c:pt idx="5591">
                  <c:v>39940</c:v>
                </c:pt>
                <c:pt idx="5592">
                  <c:v>39941</c:v>
                </c:pt>
                <c:pt idx="5593">
                  <c:v>39942</c:v>
                </c:pt>
                <c:pt idx="5594">
                  <c:v>39943</c:v>
                </c:pt>
                <c:pt idx="5595">
                  <c:v>39944</c:v>
                </c:pt>
                <c:pt idx="5596">
                  <c:v>39945</c:v>
                </c:pt>
                <c:pt idx="5597">
                  <c:v>39946</c:v>
                </c:pt>
                <c:pt idx="5598">
                  <c:v>39947</c:v>
                </c:pt>
                <c:pt idx="5599">
                  <c:v>39948</c:v>
                </c:pt>
                <c:pt idx="5600">
                  <c:v>39949</c:v>
                </c:pt>
                <c:pt idx="5601">
                  <c:v>39950</c:v>
                </c:pt>
                <c:pt idx="5602">
                  <c:v>39951</c:v>
                </c:pt>
                <c:pt idx="5603">
                  <c:v>39952</c:v>
                </c:pt>
                <c:pt idx="5604">
                  <c:v>39953</c:v>
                </c:pt>
                <c:pt idx="5605">
                  <c:v>39954</c:v>
                </c:pt>
                <c:pt idx="5606">
                  <c:v>39955</c:v>
                </c:pt>
                <c:pt idx="5607">
                  <c:v>39956</c:v>
                </c:pt>
                <c:pt idx="5608">
                  <c:v>39957</c:v>
                </c:pt>
                <c:pt idx="5609">
                  <c:v>39958</c:v>
                </c:pt>
                <c:pt idx="5610">
                  <c:v>39959</c:v>
                </c:pt>
                <c:pt idx="5611">
                  <c:v>39960</c:v>
                </c:pt>
                <c:pt idx="5612">
                  <c:v>39961</c:v>
                </c:pt>
                <c:pt idx="5613">
                  <c:v>39962</c:v>
                </c:pt>
                <c:pt idx="5614">
                  <c:v>39963</c:v>
                </c:pt>
                <c:pt idx="5615">
                  <c:v>39964</c:v>
                </c:pt>
                <c:pt idx="5616">
                  <c:v>39965</c:v>
                </c:pt>
                <c:pt idx="5617">
                  <c:v>39966</c:v>
                </c:pt>
                <c:pt idx="5618">
                  <c:v>39967</c:v>
                </c:pt>
                <c:pt idx="5619">
                  <c:v>39968</c:v>
                </c:pt>
                <c:pt idx="5620">
                  <c:v>39969</c:v>
                </c:pt>
                <c:pt idx="5621">
                  <c:v>39970</c:v>
                </c:pt>
                <c:pt idx="5622">
                  <c:v>39971</c:v>
                </c:pt>
                <c:pt idx="5623">
                  <c:v>39972</c:v>
                </c:pt>
                <c:pt idx="5624">
                  <c:v>39973</c:v>
                </c:pt>
                <c:pt idx="5625">
                  <c:v>39974</c:v>
                </c:pt>
                <c:pt idx="5626">
                  <c:v>39975</c:v>
                </c:pt>
                <c:pt idx="5627">
                  <c:v>39976</c:v>
                </c:pt>
                <c:pt idx="5628">
                  <c:v>39977</c:v>
                </c:pt>
                <c:pt idx="5629">
                  <c:v>39978</c:v>
                </c:pt>
                <c:pt idx="5630">
                  <c:v>39979</c:v>
                </c:pt>
                <c:pt idx="5631">
                  <c:v>39980</c:v>
                </c:pt>
                <c:pt idx="5632">
                  <c:v>39981</c:v>
                </c:pt>
                <c:pt idx="5633">
                  <c:v>39982</c:v>
                </c:pt>
                <c:pt idx="5634">
                  <c:v>39983</c:v>
                </c:pt>
                <c:pt idx="5635">
                  <c:v>39984</c:v>
                </c:pt>
                <c:pt idx="5636">
                  <c:v>39985</c:v>
                </c:pt>
                <c:pt idx="5637">
                  <c:v>39986</c:v>
                </c:pt>
                <c:pt idx="5638">
                  <c:v>39987</c:v>
                </c:pt>
                <c:pt idx="5639">
                  <c:v>39988</c:v>
                </c:pt>
                <c:pt idx="5640">
                  <c:v>39989</c:v>
                </c:pt>
                <c:pt idx="5641">
                  <c:v>39990</c:v>
                </c:pt>
                <c:pt idx="5642">
                  <c:v>39991</c:v>
                </c:pt>
                <c:pt idx="5643">
                  <c:v>39992</c:v>
                </c:pt>
                <c:pt idx="5644">
                  <c:v>39993</c:v>
                </c:pt>
                <c:pt idx="5645">
                  <c:v>39994</c:v>
                </c:pt>
                <c:pt idx="5646">
                  <c:v>39995</c:v>
                </c:pt>
                <c:pt idx="5647">
                  <c:v>39996</c:v>
                </c:pt>
                <c:pt idx="5648">
                  <c:v>39997</c:v>
                </c:pt>
                <c:pt idx="5649">
                  <c:v>39998</c:v>
                </c:pt>
                <c:pt idx="5650">
                  <c:v>39999</c:v>
                </c:pt>
                <c:pt idx="5651">
                  <c:v>40000</c:v>
                </c:pt>
                <c:pt idx="5652">
                  <c:v>40001</c:v>
                </c:pt>
                <c:pt idx="5653">
                  <c:v>40002</c:v>
                </c:pt>
                <c:pt idx="5654">
                  <c:v>40003</c:v>
                </c:pt>
                <c:pt idx="5655">
                  <c:v>40004</c:v>
                </c:pt>
                <c:pt idx="5656">
                  <c:v>40005</c:v>
                </c:pt>
                <c:pt idx="5657">
                  <c:v>40006</c:v>
                </c:pt>
                <c:pt idx="5658">
                  <c:v>40007</c:v>
                </c:pt>
                <c:pt idx="5659">
                  <c:v>40008</c:v>
                </c:pt>
                <c:pt idx="5660">
                  <c:v>40009</c:v>
                </c:pt>
                <c:pt idx="5661">
                  <c:v>40010</c:v>
                </c:pt>
                <c:pt idx="5662">
                  <c:v>40011</c:v>
                </c:pt>
                <c:pt idx="5663">
                  <c:v>40012</c:v>
                </c:pt>
                <c:pt idx="5664">
                  <c:v>40013</c:v>
                </c:pt>
                <c:pt idx="5665">
                  <c:v>40014</c:v>
                </c:pt>
                <c:pt idx="5666">
                  <c:v>40015</c:v>
                </c:pt>
                <c:pt idx="5667">
                  <c:v>40016</c:v>
                </c:pt>
                <c:pt idx="5668">
                  <c:v>40017</c:v>
                </c:pt>
                <c:pt idx="5669">
                  <c:v>40018</c:v>
                </c:pt>
                <c:pt idx="5670">
                  <c:v>40019</c:v>
                </c:pt>
                <c:pt idx="5671">
                  <c:v>40020</c:v>
                </c:pt>
                <c:pt idx="5672">
                  <c:v>40021</c:v>
                </c:pt>
                <c:pt idx="5673">
                  <c:v>40022</c:v>
                </c:pt>
                <c:pt idx="5674">
                  <c:v>40023</c:v>
                </c:pt>
                <c:pt idx="5675">
                  <c:v>40024</c:v>
                </c:pt>
                <c:pt idx="5676">
                  <c:v>40025</c:v>
                </c:pt>
                <c:pt idx="5677">
                  <c:v>40026</c:v>
                </c:pt>
                <c:pt idx="5678">
                  <c:v>40027</c:v>
                </c:pt>
                <c:pt idx="5679">
                  <c:v>40028</c:v>
                </c:pt>
                <c:pt idx="5680">
                  <c:v>40029</c:v>
                </c:pt>
                <c:pt idx="5681">
                  <c:v>40030</c:v>
                </c:pt>
                <c:pt idx="5682">
                  <c:v>40031</c:v>
                </c:pt>
                <c:pt idx="5683">
                  <c:v>40032</c:v>
                </c:pt>
                <c:pt idx="5684">
                  <c:v>40033</c:v>
                </c:pt>
                <c:pt idx="5685">
                  <c:v>40034</c:v>
                </c:pt>
                <c:pt idx="5686">
                  <c:v>40035</c:v>
                </c:pt>
                <c:pt idx="5687">
                  <c:v>40036</c:v>
                </c:pt>
                <c:pt idx="5688">
                  <c:v>40037</c:v>
                </c:pt>
                <c:pt idx="5689">
                  <c:v>40038</c:v>
                </c:pt>
                <c:pt idx="5690">
                  <c:v>40039</c:v>
                </c:pt>
                <c:pt idx="5691">
                  <c:v>40040</c:v>
                </c:pt>
                <c:pt idx="5692">
                  <c:v>40041</c:v>
                </c:pt>
                <c:pt idx="5693">
                  <c:v>40042</c:v>
                </c:pt>
                <c:pt idx="5694">
                  <c:v>40043</c:v>
                </c:pt>
                <c:pt idx="5695">
                  <c:v>40044</c:v>
                </c:pt>
                <c:pt idx="5696">
                  <c:v>40045</c:v>
                </c:pt>
                <c:pt idx="5697">
                  <c:v>40046</c:v>
                </c:pt>
                <c:pt idx="5698">
                  <c:v>40047</c:v>
                </c:pt>
                <c:pt idx="5699">
                  <c:v>40048</c:v>
                </c:pt>
                <c:pt idx="5700">
                  <c:v>40049</c:v>
                </c:pt>
                <c:pt idx="5701">
                  <c:v>40050</c:v>
                </c:pt>
                <c:pt idx="5702">
                  <c:v>40051</c:v>
                </c:pt>
                <c:pt idx="5703">
                  <c:v>40052</c:v>
                </c:pt>
                <c:pt idx="5704">
                  <c:v>40053</c:v>
                </c:pt>
                <c:pt idx="5705">
                  <c:v>40054</c:v>
                </c:pt>
                <c:pt idx="5706">
                  <c:v>40055</c:v>
                </c:pt>
                <c:pt idx="5707">
                  <c:v>40056</c:v>
                </c:pt>
                <c:pt idx="5708">
                  <c:v>40057</c:v>
                </c:pt>
                <c:pt idx="5709">
                  <c:v>40058</c:v>
                </c:pt>
                <c:pt idx="5710">
                  <c:v>40059</c:v>
                </c:pt>
                <c:pt idx="5711">
                  <c:v>40060</c:v>
                </c:pt>
                <c:pt idx="5712">
                  <c:v>40061</c:v>
                </c:pt>
                <c:pt idx="5713">
                  <c:v>40062</c:v>
                </c:pt>
                <c:pt idx="5714">
                  <c:v>40063</c:v>
                </c:pt>
                <c:pt idx="5715">
                  <c:v>40064</c:v>
                </c:pt>
                <c:pt idx="5716">
                  <c:v>40065</c:v>
                </c:pt>
                <c:pt idx="5717">
                  <c:v>40066</c:v>
                </c:pt>
                <c:pt idx="5718">
                  <c:v>40067</c:v>
                </c:pt>
                <c:pt idx="5719">
                  <c:v>40068</c:v>
                </c:pt>
                <c:pt idx="5720">
                  <c:v>40069</c:v>
                </c:pt>
                <c:pt idx="5721">
                  <c:v>40070</c:v>
                </c:pt>
                <c:pt idx="5722">
                  <c:v>40071</c:v>
                </c:pt>
                <c:pt idx="5723">
                  <c:v>40072</c:v>
                </c:pt>
                <c:pt idx="5724">
                  <c:v>40073</c:v>
                </c:pt>
                <c:pt idx="5725">
                  <c:v>40074</c:v>
                </c:pt>
                <c:pt idx="5726">
                  <c:v>40075</c:v>
                </c:pt>
                <c:pt idx="5727">
                  <c:v>40076</c:v>
                </c:pt>
                <c:pt idx="5728">
                  <c:v>40077</c:v>
                </c:pt>
                <c:pt idx="5729">
                  <c:v>40078</c:v>
                </c:pt>
                <c:pt idx="5730">
                  <c:v>40079</c:v>
                </c:pt>
                <c:pt idx="5731">
                  <c:v>40080</c:v>
                </c:pt>
                <c:pt idx="5732">
                  <c:v>40081</c:v>
                </c:pt>
                <c:pt idx="5733">
                  <c:v>40082</c:v>
                </c:pt>
                <c:pt idx="5734">
                  <c:v>40083</c:v>
                </c:pt>
                <c:pt idx="5735">
                  <c:v>40084</c:v>
                </c:pt>
                <c:pt idx="5736">
                  <c:v>40085</c:v>
                </c:pt>
                <c:pt idx="5737">
                  <c:v>40086</c:v>
                </c:pt>
                <c:pt idx="5738">
                  <c:v>40087</c:v>
                </c:pt>
                <c:pt idx="5739">
                  <c:v>40088</c:v>
                </c:pt>
                <c:pt idx="5740">
                  <c:v>40089</c:v>
                </c:pt>
                <c:pt idx="5741">
                  <c:v>40090</c:v>
                </c:pt>
                <c:pt idx="5742">
                  <c:v>40091</c:v>
                </c:pt>
                <c:pt idx="5743">
                  <c:v>40092</c:v>
                </c:pt>
                <c:pt idx="5744">
                  <c:v>40093</c:v>
                </c:pt>
                <c:pt idx="5745">
                  <c:v>40094</c:v>
                </c:pt>
                <c:pt idx="5746">
                  <c:v>40095</c:v>
                </c:pt>
                <c:pt idx="5747">
                  <c:v>40096</c:v>
                </c:pt>
                <c:pt idx="5748">
                  <c:v>40097</c:v>
                </c:pt>
                <c:pt idx="5749">
                  <c:v>40098</c:v>
                </c:pt>
                <c:pt idx="5750">
                  <c:v>40099</c:v>
                </c:pt>
                <c:pt idx="5751">
                  <c:v>40100</c:v>
                </c:pt>
                <c:pt idx="5752">
                  <c:v>40101</c:v>
                </c:pt>
                <c:pt idx="5753">
                  <c:v>40102</c:v>
                </c:pt>
                <c:pt idx="5754">
                  <c:v>40103</c:v>
                </c:pt>
                <c:pt idx="5755">
                  <c:v>40104</c:v>
                </c:pt>
                <c:pt idx="5756">
                  <c:v>40105</c:v>
                </c:pt>
                <c:pt idx="5757">
                  <c:v>40106</c:v>
                </c:pt>
                <c:pt idx="5758">
                  <c:v>40107</c:v>
                </c:pt>
                <c:pt idx="5759">
                  <c:v>40108</c:v>
                </c:pt>
                <c:pt idx="5760">
                  <c:v>40109</c:v>
                </c:pt>
                <c:pt idx="5761">
                  <c:v>40110</c:v>
                </c:pt>
                <c:pt idx="5762">
                  <c:v>40111</c:v>
                </c:pt>
                <c:pt idx="5763">
                  <c:v>40112</c:v>
                </c:pt>
                <c:pt idx="5764">
                  <c:v>40113</c:v>
                </c:pt>
                <c:pt idx="5765">
                  <c:v>40114</c:v>
                </c:pt>
                <c:pt idx="5766">
                  <c:v>40115</c:v>
                </c:pt>
                <c:pt idx="5767">
                  <c:v>40116</c:v>
                </c:pt>
                <c:pt idx="5768">
                  <c:v>40117</c:v>
                </c:pt>
                <c:pt idx="5769">
                  <c:v>40118</c:v>
                </c:pt>
                <c:pt idx="5770">
                  <c:v>40119</c:v>
                </c:pt>
                <c:pt idx="5771">
                  <c:v>40120</c:v>
                </c:pt>
                <c:pt idx="5772">
                  <c:v>40121</c:v>
                </c:pt>
                <c:pt idx="5773">
                  <c:v>40122</c:v>
                </c:pt>
                <c:pt idx="5774">
                  <c:v>40123</c:v>
                </c:pt>
                <c:pt idx="5775">
                  <c:v>40124</c:v>
                </c:pt>
                <c:pt idx="5776">
                  <c:v>40125</c:v>
                </c:pt>
                <c:pt idx="5777">
                  <c:v>40126</c:v>
                </c:pt>
                <c:pt idx="5778">
                  <c:v>40127</c:v>
                </c:pt>
                <c:pt idx="5779">
                  <c:v>40128</c:v>
                </c:pt>
                <c:pt idx="5780">
                  <c:v>40129</c:v>
                </c:pt>
                <c:pt idx="5781">
                  <c:v>40130</c:v>
                </c:pt>
                <c:pt idx="5782">
                  <c:v>40131</c:v>
                </c:pt>
                <c:pt idx="5783">
                  <c:v>40132</c:v>
                </c:pt>
                <c:pt idx="5784">
                  <c:v>40133</c:v>
                </c:pt>
                <c:pt idx="5785">
                  <c:v>40134</c:v>
                </c:pt>
                <c:pt idx="5786">
                  <c:v>40135</c:v>
                </c:pt>
                <c:pt idx="5787">
                  <c:v>40136</c:v>
                </c:pt>
                <c:pt idx="5788">
                  <c:v>40137</c:v>
                </c:pt>
                <c:pt idx="5789">
                  <c:v>40138</c:v>
                </c:pt>
                <c:pt idx="5790">
                  <c:v>40139</c:v>
                </c:pt>
                <c:pt idx="5791">
                  <c:v>40140</c:v>
                </c:pt>
                <c:pt idx="5792">
                  <c:v>40141</c:v>
                </c:pt>
                <c:pt idx="5793">
                  <c:v>40142</c:v>
                </c:pt>
                <c:pt idx="5794">
                  <c:v>40143</c:v>
                </c:pt>
                <c:pt idx="5795">
                  <c:v>40144</c:v>
                </c:pt>
                <c:pt idx="5796">
                  <c:v>40145</c:v>
                </c:pt>
                <c:pt idx="5797">
                  <c:v>40146</c:v>
                </c:pt>
                <c:pt idx="5798">
                  <c:v>40147</c:v>
                </c:pt>
                <c:pt idx="5799">
                  <c:v>40148</c:v>
                </c:pt>
                <c:pt idx="5800">
                  <c:v>40149</c:v>
                </c:pt>
                <c:pt idx="5801">
                  <c:v>40150</c:v>
                </c:pt>
                <c:pt idx="5802">
                  <c:v>40151</c:v>
                </c:pt>
                <c:pt idx="5803">
                  <c:v>40152</c:v>
                </c:pt>
                <c:pt idx="5804">
                  <c:v>40153</c:v>
                </c:pt>
                <c:pt idx="5805">
                  <c:v>40154</c:v>
                </c:pt>
                <c:pt idx="5806">
                  <c:v>40155</c:v>
                </c:pt>
                <c:pt idx="5807">
                  <c:v>40156</c:v>
                </c:pt>
                <c:pt idx="5808">
                  <c:v>40157</c:v>
                </c:pt>
                <c:pt idx="5809">
                  <c:v>40158</c:v>
                </c:pt>
                <c:pt idx="5810">
                  <c:v>40159</c:v>
                </c:pt>
                <c:pt idx="5811">
                  <c:v>40160</c:v>
                </c:pt>
                <c:pt idx="5812">
                  <c:v>40161</c:v>
                </c:pt>
                <c:pt idx="5813">
                  <c:v>40162</c:v>
                </c:pt>
                <c:pt idx="5814">
                  <c:v>40163</c:v>
                </c:pt>
                <c:pt idx="5815">
                  <c:v>40164</c:v>
                </c:pt>
                <c:pt idx="5816">
                  <c:v>40165</c:v>
                </c:pt>
                <c:pt idx="5817">
                  <c:v>40166</c:v>
                </c:pt>
                <c:pt idx="5818">
                  <c:v>40167</c:v>
                </c:pt>
                <c:pt idx="5819">
                  <c:v>40168</c:v>
                </c:pt>
                <c:pt idx="5820">
                  <c:v>40169</c:v>
                </c:pt>
                <c:pt idx="5821">
                  <c:v>40170</c:v>
                </c:pt>
                <c:pt idx="5822">
                  <c:v>40171</c:v>
                </c:pt>
                <c:pt idx="5823">
                  <c:v>40172</c:v>
                </c:pt>
                <c:pt idx="5824">
                  <c:v>40173</c:v>
                </c:pt>
                <c:pt idx="5825">
                  <c:v>40174</c:v>
                </c:pt>
                <c:pt idx="5826">
                  <c:v>40175</c:v>
                </c:pt>
                <c:pt idx="5827">
                  <c:v>40176</c:v>
                </c:pt>
                <c:pt idx="5828">
                  <c:v>40177</c:v>
                </c:pt>
                <c:pt idx="5829">
                  <c:v>40178</c:v>
                </c:pt>
                <c:pt idx="5830">
                  <c:v>40179</c:v>
                </c:pt>
                <c:pt idx="5831">
                  <c:v>40180</c:v>
                </c:pt>
                <c:pt idx="5832">
                  <c:v>40181</c:v>
                </c:pt>
                <c:pt idx="5833">
                  <c:v>40182</c:v>
                </c:pt>
                <c:pt idx="5834">
                  <c:v>40183</c:v>
                </c:pt>
                <c:pt idx="5835">
                  <c:v>40184</c:v>
                </c:pt>
                <c:pt idx="5836">
                  <c:v>40185</c:v>
                </c:pt>
                <c:pt idx="5837">
                  <c:v>40186</c:v>
                </c:pt>
                <c:pt idx="5838">
                  <c:v>40187</c:v>
                </c:pt>
                <c:pt idx="5839">
                  <c:v>40188</c:v>
                </c:pt>
                <c:pt idx="5840">
                  <c:v>40189</c:v>
                </c:pt>
                <c:pt idx="5841">
                  <c:v>40190</c:v>
                </c:pt>
                <c:pt idx="5842">
                  <c:v>40191</c:v>
                </c:pt>
                <c:pt idx="5843">
                  <c:v>40192</c:v>
                </c:pt>
                <c:pt idx="5844">
                  <c:v>40193</c:v>
                </c:pt>
                <c:pt idx="5845">
                  <c:v>40194</c:v>
                </c:pt>
                <c:pt idx="5846">
                  <c:v>40195</c:v>
                </c:pt>
                <c:pt idx="5847">
                  <c:v>40196</c:v>
                </c:pt>
                <c:pt idx="5848">
                  <c:v>40197</c:v>
                </c:pt>
                <c:pt idx="5849">
                  <c:v>40198</c:v>
                </c:pt>
                <c:pt idx="5850">
                  <c:v>40199</c:v>
                </c:pt>
                <c:pt idx="5851">
                  <c:v>40200</c:v>
                </c:pt>
                <c:pt idx="5852">
                  <c:v>40201</c:v>
                </c:pt>
                <c:pt idx="5853">
                  <c:v>40202</c:v>
                </c:pt>
                <c:pt idx="5854">
                  <c:v>40203</c:v>
                </c:pt>
                <c:pt idx="5855">
                  <c:v>40204</c:v>
                </c:pt>
                <c:pt idx="5856">
                  <c:v>40205</c:v>
                </c:pt>
                <c:pt idx="5857">
                  <c:v>40206</c:v>
                </c:pt>
                <c:pt idx="5858">
                  <c:v>40207</c:v>
                </c:pt>
                <c:pt idx="5859">
                  <c:v>40208</c:v>
                </c:pt>
                <c:pt idx="5860">
                  <c:v>40209</c:v>
                </c:pt>
                <c:pt idx="5861">
                  <c:v>40210</c:v>
                </c:pt>
                <c:pt idx="5862">
                  <c:v>40211</c:v>
                </c:pt>
                <c:pt idx="5863">
                  <c:v>40212</c:v>
                </c:pt>
                <c:pt idx="5864">
                  <c:v>40213</c:v>
                </c:pt>
                <c:pt idx="5865">
                  <c:v>40214</c:v>
                </c:pt>
                <c:pt idx="5866">
                  <c:v>40215</c:v>
                </c:pt>
                <c:pt idx="5867">
                  <c:v>40216</c:v>
                </c:pt>
                <c:pt idx="5868">
                  <c:v>40217</c:v>
                </c:pt>
                <c:pt idx="5869">
                  <c:v>40218</c:v>
                </c:pt>
                <c:pt idx="5870">
                  <c:v>40219</c:v>
                </c:pt>
                <c:pt idx="5871">
                  <c:v>40220</c:v>
                </c:pt>
                <c:pt idx="5872">
                  <c:v>40221</c:v>
                </c:pt>
                <c:pt idx="5873">
                  <c:v>40222</c:v>
                </c:pt>
                <c:pt idx="5874">
                  <c:v>40223</c:v>
                </c:pt>
                <c:pt idx="5875">
                  <c:v>40224</c:v>
                </c:pt>
                <c:pt idx="5876">
                  <c:v>40225</c:v>
                </c:pt>
                <c:pt idx="5877">
                  <c:v>40226</c:v>
                </c:pt>
                <c:pt idx="5878">
                  <c:v>40227</c:v>
                </c:pt>
                <c:pt idx="5879">
                  <c:v>40228</c:v>
                </c:pt>
                <c:pt idx="5880">
                  <c:v>40229</c:v>
                </c:pt>
                <c:pt idx="5881">
                  <c:v>40230</c:v>
                </c:pt>
                <c:pt idx="5882">
                  <c:v>40231</c:v>
                </c:pt>
                <c:pt idx="5883">
                  <c:v>40232</c:v>
                </c:pt>
                <c:pt idx="5884">
                  <c:v>40233</c:v>
                </c:pt>
                <c:pt idx="5885">
                  <c:v>40234</c:v>
                </c:pt>
                <c:pt idx="5886">
                  <c:v>40235</c:v>
                </c:pt>
                <c:pt idx="5887">
                  <c:v>40236</c:v>
                </c:pt>
                <c:pt idx="5888">
                  <c:v>40237</c:v>
                </c:pt>
                <c:pt idx="5889">
                  <c:v>40238</c:v>
                </c:pt>
                <c:pt idx="5890">
                  <c:v>40239</c:v>
                </c:pt>
                <c:pt idx="5891">
                  <c:v>40240</c:v>
                </c:pt>
                <c:pt idx="5892">
                  <c:v>40241</c:v>
                </c:pt>
                <c:pt idx="5893">
                  <c:v>40242</c:v>
                </c:pt>
                <c:pt idx="5894">
                  <c:v>40243</c:v>
                </c:pt>
                <c:pt idx="5895">
                  <c:v>40244</c:v>
                </c:pt>
                <c:pt idx="5896">
                  <c:v>40245</c:v>
                </c:pt>
                <c:pt idx="5897">
                  <c:v>40246</c:v>
                </c:pt>
                <c:pt idx="5898">
                  <c:v>40247</c:v>
                </c:pt>
                <c:pt idx="5899">
                  <c:v>40248</c:v>
                </c:pt>
                <c:pt idx="5900">
                  <c:v>40249</c:v>
                </c:pt>
                <c:pt idx="5901">
                  <c:v>40250</c:v>
                </c:pt>
                <c:pt idx="5902">
                  <c:v>40251</c:v>
                </c:pt>
                <c:pt idx="5903">
                  <c:v>40252</c:v>
                </c:pt>
                <c:pt idx="5904">
                  <c:v>40253</c:v>
                </c:pt>
                <c:pt idx="5905">
                  <c:v>40254</c:v>
                </c:pt>
                <c:pt idx="5906">
                  <c:v>40255</c:v>
                </c:pt>
                <c:pt idx="5907">
                  <c:v>40256</c:v>
                </c:pt>
                <c:pt idx="5908">
                  <c:v>40257</c:v>
                </c:pt>
                <c:pt idx="5909">
                  <c:v>40258</c:v>
                </c:pt>
                <c:pt idx="5910">
                  <c:v>40259</c:v>
                </c:pt>
                <c:pt idx="5911">
                  <c:v>40260</c:v>
                </c:pt>
                <c:pt idx="5912">
                  <c:v>40261</c:v>
                </c:pt>
                <c:pt idx="5913">
                  <c:v>40262</c:v>
                </c:pt>
                <c:pt idx="5914">
                  <c:v>40263</c:v>
                </c:pt>
                <c:pt idx="5915">
                  <c:v>40264</c:v>
                </c:pt>
                <c:pt idx="5916">
                  <c:v>40265</c:v>
                </c:pt>
                <c:pt idx="5917">
                  <c:v>40266</c:v>
                </c:pt>
                <c:pt idx="5918">
                  <c:v>40267</c:v>
                </c:pt>
                <c:pt idx="5919">
                  <c:v>40268</c:v>
                </c:pt>
                <c:pt idx="5920">
                  <c:v>40269</c:v>
                </c:pt>
                <c:pt idx="5921">
                  <c:v>40270</c:v>
                </c:pt>
                <c:pt idx="5922">
                  <c:v>40271</c:v>
                </c:pt>
                <c:pt idx="5923">
                  <c:v>40272</c:v>
                </c:pt>
                <c:pt idx="5924">
                  <c:v>40273</c:v>
                </c:pt>
                <c:pt idx="5925">
                  <c:v>40274</c:v>
                </c:pt>
                <c:pt idx="5926">
                  <c:v>40275</c:v>
                </c:pt>
                <c:pt idx="5927">
                  <c:v>40276</c:v>
                </c:pt>
                <c:pt idx="5928">
                  <c:v>40277</c:v>
                </c:pt>
                <c:pt idx="5929">
                  <c:v>40278</c:v>
                </c:pt>
                <c:pt idx="5930">
                  <c:v>40279</c:v>
                </c:pt>
                <c:pt idx="5931">
                  <c:v>40280</c:v>
                </c:pt>
                <c:pt idx="5932">
                  <c:v>40281</c:v>
                </c:pt>
                <c:pt idx="5933">
                  <c:v>40282</c:v>
                </c:pt>
                <c:pt idx="5934">
                  <c:v>40283</c:v>
                </c:pt>
                <c:pt idx="5935">
                  <c:v>40284</c:v>
                </c:pt>
                <c:pt idx="5936">
                  <c:v>40285</c:v>
                </c:pt>
                <c:pt idx="5937">
                  <c:v>40286</c:v>
                </c:pt>
                <c:pt idx="5938">
                  <c:v>40287</c:v>
                </c:pt>
                <c:pt idx="5939">
                  <c:v>40288</c:v>
                </c:pt>
                <c:pt idx="5940">
                  <c:v>40289</c:v>
                </c:pt>
                <c:pt idx="5941">
                  <c:v>40290</c:v>
                </c:pt>
                <c:pt idx="5942">
                  <c:v>40291</c:v>
                </c:pt>
                <c:pt idx="5943">
                  <c:v>40292</c:v>
                </c:pt>
                <c:pt idx="5944">
                  <c:v>40293</c:v>
                </c:pt>
                <c:pt idx="5945">
                  <c:v>40294</c:v>
                </c:pt>
                <c:pt idx="5946">
                  <c:v>40295</c:v>
                </c:pt>
                <c:pt idx="5947">
                  <c:v>40296</c:v>
                </c:pt>
                <c:pt idx="5948">
                  <c:v>40297</c:v>
                </c:pt>
                <c:pt idx="5949">
                  <c:v>40298</c:v>
                </c:pt>
                <c:pt idx="5950">
                  <c:v>40299</c:v>
                </c:pt>
                <c:pt idx="5951">
                  <c:v>40300</c:v>
                </c:pt>
                <c:pt idx="5952">
                  <c:v>40301</c:v>
                </c:pt>
                <c:pt idx="5953">
                  <c:v>40302</c:v>
                </c:pt>
                <c:pt idx="5954">
                  <c:v>40303</c:v>
                </c:pt>
                <c:pt idx="5955">
                  <c:v>40304</c:v>
                </c:pt>
                <c:pt idx="5956">
                  <c:v>40305</c:v>
                </c:pt>
                <c:pt idx="5957">
                  <c:v>40306</c:v>
                </c:pt>
                <c:pt idx="5958">
                  <c:v>40307</c:v>
                </c:pt>
                <c:pt idx="5959">
                  <c:v>40308</c:v>
                </c:pt>
                <c:pt idx="5960">
                  <c:v>40309</c:v>
                </c:pt>
                <c:pt idx="5961">
                  <c:v>40310</c:v>
                </c:pt>
                <c:pt idx="5962">
                  <c:v>40311</c:v>
                </c:pt>
                <c:pt idx="5963">
                  <c:v>40312</c:v>
                </c:pt>
                <c:pt idx="5964">
                  <c:v>40313</c:v>
                </c:pt>
                <c:pt idx="5965">
                  <c:v>40314</c:v>
                </c:pt>
                <c:pt idx="5966">
                  <c:v>40315</c:v>
                </c:pt>
                <c:pt idx="5967">
                  <c:v>40316</c:v>
                </c:pt>
                <c:pt idx="5968">
                  <c:v>40317</c:v>
                </c:pt>
                <c:pt idx="5969">
                  <c:v>40318</c:v>
                </c:pt>
                <c:pt idx="5970">
                  <c:v>40319</c:v>
                </c:pt>
                <c:pt idx="5971">
                  <c:v>40320</c:v>
                </c:pt>
                <c:pt idx="5972">
                  <c:v>40321</c:v>
                </c:pt>
                <c:pt idx="5973">
                  <c:v>40322</c:v>
                </c:pt>
                <c:pt idx="5974">
                  <c:v>40323</c:v>
                </c:pt>
                <c:pt idx="5975">
                  <c:v>40324</c:v>
                </c:pt>
                <c:pt idx="5976">
                  <c:v>40325</c:v>
                </c:pt>
                <c:pt idx="5977">
                  <c:v>40326</c:v>
                </c:pt>
                <c:pt idx="5978">
                  <c:v>40327</c:v>
                </c:pt>
                <c:pt idx="5979">
                  <c:v>40328</c:v>
                </c:pt>
                <c:pt idx="5980">
                  <c:v>40329</c:v>
                </c:pt>
                <c:pt idx="5981">
                  <c:v>40330</c:v>
                </c:pt>
                <c:pt idx="5982">
                  <c:v>40331</c:v>
                </c:pt>
                <c:pt idx="5983">
                  <c:v>40332</c:v>
                </c:pt>
                <c:pt idx="5984">
                  <c:v>40333</c:v>
                </c:pt>
                <c:pt idx="5985">
                  <c:v>40334</c:v>
                </c:pt>
                <c:pt idx="5986">
                  <c:v>40335</c:v>
                </c:pt>
                <c:pt idx="5987">
                  <c:v>40336</c:v>
                </c:pt>
                <c:pt idx="5988">
                  <c:v>40337</c:v>
                </c:pt>
                <c:pt idx="5989">
                  <c:v>40338</c:v>
                </c:pt>
                <c:pt idx="5990">
                  <c:v>40339</c:v>
                </c:pt>
                <c:pt idx="5991">
                  <c:v>40340</c:v>
                </c:pt>
                <c:pt idx="5992">
                  <c:v>40341</c:v>
                </c:pt>
                <c:pt idx="5993">
                  <c:v>40342</c:v>
                </c:pt>
                <c:pt idx="5994">
                  <c:v>40343</c:v>
                </c:pt>
                <c:pt idx="5995">
                  <c:v>40344</c:v>
                </c:pt>
                <c:pt idx="5996">
                  <c:v>40345</c:v>
                </c:pt>
                <c:pt idx="5997">
                  <c:v>40346</c:v>
                </c:pt>
                <c:pt idx="5998">
                  <c:v>40347</c:v>
                </c:pt>
                <c:pt idx="5999">
                  <c:v>40348</c:v>
                </c:pt>
                <c:pt idx="6000">
                  <c:v>40349</c:v>
                </c:pt>
                <c:pt idx="6001">
                  <c:v>40350</c:v>
                </c:pt>
                <c:pt idx="6002">
                  <c:v>40351</c:v>
                </c:pt>
                <c:pt idx="6003">
                  <c:v>40352</c:v>
                </c:pt>
                <c:pt idx="6004">
                  <c:v>40353</c:v>
                </c:pt>
                <c:pt idx="6005">
                  <c:v>40354</c:v>
                </c:pt>
                <c:pt idx="6006">
                  <c:v>40355</c:v>
                </c:pt>
                <c:pt idx="6007">
                  <c:v>40356</c:v>
                </c:pt>
                <c:pt idx="6008">
                  <c:v>40357</c:v>
                </c:pt>
                <c:pt idx="6009">
                  <c:v>40358</c:v>
                </c:pt>
                <c:pt idx="6010">
                  <c:v>40359</c:v>
                </c:pt>
                <c:pt idx="6011">
                  <c:v>40360</c:v>
                </c:pt>
                <c:pt idx="6012">
                  <c:v>40361</c:v>
                </c:pt>
                <c:pt idx="6013">
                  <c:v>40362</c:v>
                </c:pt>
                <c:pt idx="6014">
                  <c:v>40363</c:v>
                </c:pt>
                <c:pt idx="6015">
                  <c:v>40364</c:v>
                </c:pt>
                <c:pt idx="6016">
                  <c:v>40365</c:v>
                </c:pt>
                <c:pt idx="6017">
                  <c:v>40366</c:v>
                </c:pt>
                <c:pt idx="6018">
                  <c:v>40367</c:v>
                </c:pt>
                <c:pt idx="6019">
                  <c:v>40368</c:v>
                </c:pt>
                <c:pt idx="6020">
                  <c:v>40369</c:v>
                </c:pt>
                <c:pt idx="6021">
                  <c:v>40370</c:v>
                </c:pt>
                <c:pt idx="6022">
                  <c:v>40371</c:v>
                </c:pt>
                <c:pt idx="6023">
                  <c:v>40372</c:v>
                </c:pt>
                <c:pt idx="6024">
                  <c:v>40373</c:v>
                </c:pt>
                <c:pt idx="6025">
                  <c:v>40374</c:v>
                </c:pt>
                <c:pt idx="6026">
                  <c:v>40375</c:v>
                </c:pt>
                <c:pt idx="6027">
                  <c:v>40376</c:v>
                </c:pt>
                <c:pt idx="6028">
                  <c:v>40377</c:v>
                </c:pt>
                <c:pt idx="6029">
                  <c:v>40378</c:v>
                </c:pt>
                <c:pt idx="6030">
                  <c:v>40379</c:v>
                </c:pt>
                <c:pt idx="6031">
                  <c:v>40380</c:v>
                </c:pt>
                <c:pt idx="6032">
                  <c:v>40381</c:v>
                </c:pt>
                <c:pt idx="6033">
                  <c:v>40382</c:v>
                </c:pt>
                <c:pt idx="6034">
                  <c:v>40383</c:v>
                </c:pt>
                <c:pt idx="6035">
                  <c:v>40384</c:v>
                </c:pt>
                <c:pt idx="6036">
                  <c:v>40385</c:v>
                </c:pt>
                <c:pt idx="6037">
                  <c:v>40386</c:v>
                </c:pt>
                <c:pt idx="6038">
                  <c:v>40387</c:v>
                </c:pt>
                <c:pt idx="6039">
                  <c:v>40388</c:v>
                </c:pt>
                <c:pt idx="6040">
                  <c:v>40389</c:v>
                </c:pt>
                <c:pt idx="6041">
                  <c:v>40390</c:v>
                </c:pt>
                <c:pt idx="6042">
                  <c:v>40391</c:v>
                </c:pt>
                <c:pt idx="6043">
                  <c:v>40392</c:v>
                </c:pt>
                <c:pt idx="6044">
                  <c:v>40393</c:v>
                </c:pt>
                <c:pt idx="6045">
                  <c:v>40394</c:v>
                </c:pt>
                <c:pt idx="6046">
                  <c:v>40395</c:v>
                </c:pt>
                <c:pt idx="6047">
                  <c:v>40396</c:v>
                </c:pt>
                <c:pt idx="6048">
                  <c:v>40397</c:v>
                </c:pt>
                <c:pt idx="6049">
                  <c:v>40398</c:v>
                </c:pt>
                <c:pt idx="6050">
                  <c:v>40399</c:v>
                </c:pt>
                <c:pt idx="6051">
                  <c:v>40400</c:v>
                </c:pt>
                <c:pt idx="6052">
                  <c:v>40401</c:v>
                </c:pt>
                <c:pt idx="6053">
                  <c:v>40402</c:v>
                </c:pt>
                <c:pt idx="6054">
                  <c:v>40403</c:v>
                </c:pt>
                <c:pt idx="6055">
                  <c:v>40404</c:v>
                </c:pt>
                <c:pt idx="6056">
                  <c:v>40405</c:v>
                </c:pt>
                <c:pt idx="6057">
                  <c:v>40406</c:v>
                </c:pt>
                <c:pt idx="6058">
                  <c:v>40407</c:v>
                </c:pt>
                <c:pt idx="6059">
                  <c:v>40408</c:v>
                </c:pt>
                <c:pt idx="6060">
                  <c:v>40409</c:v>
                </c:pt>
                <c:pt idx="6061">
                  <c:v>40410</c:v>
                </c:pt>
                <c:pt idx="6062">
                  <c:v>40411</c:v>
                </c:pt>
                <c:pt idx="6063">
                  <c:v>40412</c:v>
                </c:pt>
                <c:pt idx="6064">
                  <c:v>40413</c:v>
                </c:pt>
                <c:pt idx="6065">
                  <c:v>40414</c:v>
                </c:pt>
                <c:pt idx="6066">
                  <c:v>40415</c:v>
                </c:pt>
                <c:pt idx="6067">
                  <c:v>40416</c:v>
                </c:pt>
                <c:pt idx="6068">
                  <c:v>40417</c:v>
                </c:pt>
                <c:pt idx="6069">
                  <c:v>40418</c:v>
                </c:pt>
                <c:pt idx="6070">
                  <c:v>40419</c:v>
                </c:pt>
                <c:pt idx="6071">
                  <c:v>40420</c:v>
                </c:pt>
                <c:pt idx="6072">
                  <c:v>40421</c:v>
                </c:pt>
                <c:pt idx="6073">
                  <c:v>40422</c:v>
                </c:pt>
                <c:pt idx="6074">
                  <c:v>40423</c:v>
                </c:pt>
                <c:pt idx="6075">
                  <c:v>40424</c:v>
                </c:pt>
                <c:pt idx="6076">
                  <c:v>40425</c:v>
                </c:pt>
                <c:pt idx="6077">
                  <c:v>40426</c:v>
                </c:pt>
                <c:pt idx="6078">
                  <c:v>40427</c:v>
                </c:pt>
                <c:pt idx="6079">
                  <c:v>40428</c:v>
                </c:pt>
                <c:pt idx="6080">
                  <c:v>40429</c:v>
                </c:pt>
                <c:pt idx="6081">
                  <c:v>40430</c:v>
                </c:pt>
                <c:pt idx="6082">
                  <c:v>40431</c:v>
                </c:pt>
                <c:pt idx="6083">
                  <c:v>40432</c:v>
                </c:pt>
                <c:pt idx="6084">
                  <c:v>40433</c:v>
                </c:pt>
                <c:pt idx="6085">
                  <c:v>40434</c:v>
                </c:pt>
                <c:pt idx="6086">
                  <c:v>40435</c:v>
                </c:pt>
                <c:pt idx="6087">
                  <c:v>40436</c:v>
                </c:pt>
                <c:pt idx="6088">
                  <c:v>40437</c:v>
                </c:pt>
                <c:pt idx="6089">
                  <c:v>40438</c:v>
                </c:pt>
                <c:pt idx="6090">
                  <c:v>40439</c:v>
                </c:pt>
                <c:pt idx="6091">
                  <c:v>40440</c:v>
                </c:pt>
                <c:pt idx="6092">
                  <c:v>40441</c:v>
                </c:pt>
                <c:pt idx="6093">
                  <c:v>40442</c:v>
                </c:pt>
                <c:pt idx="6094">
                  <c:v>40443</c:v>
                </c:pt>
                <c:pt idx="6095">
                  <c:v>40444</c:v>
                </c:pt>
                <c:pt idx="6096">
                  <c:v>40445</c:v>
                </c:pt>
                <c:pt idx="6097">
                  <c:v>40446</c:v>
                </c:pt>
                <c:pt idx="6098">
                  <c:v>40447</c:v>
                </c:pt>
                <c:pt idx="6099">
                  <c:v>40448</c:v>
                </c:pt>
                <c:pt idx="6100">
                  <c:v>40449</c:v>
                </c:pt>
                <c:pt idx="6101">
                  <c:v>40450</c:v>
                </c:pt>
                <c:pt idx="6102">
                  <c:v>40451</c:v>
                </c:pt>
                <c:pt idx="6103">
                  <c:v>40452</c:v>
                </c:pt>
                <c:pt idx="6104">
                  <c:v>40453</c:v>
                </c:pt>
                <c:pt idx="6105">
                  <c:v>40454</c:v>
                </c:pt>
                <c:pt idx="6106">
                  <c:v>40455</c:v>
                </c:pt>
                <c:pt idx="6107">
                  <c:v>40456</c:v>
                </c:pt>
                <c:pt idx="6108">
                  <c:v>40457</c:v>
                </c:pt>
                <c:pt idx="6109">
                  <c:v>40458</c:v>
                </c:pt>
                <c:pt idx="6110">
                  <c:v>40459</c:v>
                </c:pt>
                <c:pt idx="6111">
                  <c:v>40460</c:v>
                </c:pt>
                <c:pt idx="6112">
                  <c:v>40461</c:v>
                </c:pt>
                <c:pt idx="6113">
                  <c:v>40462</c:v>
                </c:pt>
                <c:pt idx="6114">
                  <c:v>40463</c:v>
                </c:pt>
                <c:pt idx="6115">
                  <c:v>40464</c:v>
                </c:pt>
                <c:pt idx="6116">
                  <c:v>40465</c:v>
                </c:pt>
                <c:pt idx="6117">
                  <c:v>40466</c:v>
                </c:pt>
                <c:pt idx="6118">
                  <c:v>40467</c:v>
                </c:pt>
                <c:pt idx="6119">
                  <c:v>40468</c:v>
                </c:pt>
                <c:pt idx="6120">
                  <c:v>40469</c:v>
                </c:pt>
                <c:pt idx="6121">
                  <c:v>40470</c:v>
                </c:pt>
                <c:pt idx="6122">
                  <c:v>40471</c:v>
                </c:pt>
                <c:pt idx="6123">
                  <c:v>40472</c:v>
                </c:pt>
                <c:pt idx="6124">
                  <c:v>40473</c:v>
                </c:pt>
                <c:pt idx="6125">
                  <c:v>40474</c:v>
                </c:pt>
                <c:pt idx="6126">
                  <c:v>40475</c:v>
                </c:pt>
                <c:pt idx="6127">
                  <c:v>40476</c:v>
                </c:pt>
                <c:pt idx="6128">
                  <c:v>40477</c:v>
                </c:pt>
                <c:pt idx="6129">
                  <c:v>40478</c:v>
                </c:pt>
                <c:pt idx="6130">
                  <c:v>40479</c:v>
                </c:pt>
                <c:pt idx="6131">
                  <c:v>40480</c:v>
                </c:pt>
                <c:pt idx="6132">
                  <c:v>40481</c:v>
                </c:pt>
                <c:pt idx="6133">
                  <c:v>40482</c:v>
                </c:pt>
                <c:pt idx="6134">
                  <c:v>40483</c:v>
                </c:pt>
                <c:pt idx="6135">
                  <c:v>40484</c:v>
                </c:pt>
                <c:pt idx="6136">
                  <c:v>40485</c:v>
                </c:pt>
                <c:pt idx="6137">
                  <c:v>40486</c:v>
                </c:pt>
                <c:pt idx="6138">
                  <c:v>40487</c:v>
                </c:pt>
                <c:pt idx="6139">
                  <c:v>40488</c:v>
                </c:pt>
                <c:pt idx="6140">
                  <c:v>40489</c:v>
                </c:pt>
                <c:pt idx="6141">
                  <c:v>40490</c:v>
                </c:pt>
                <c:pt idx="6142">
                  <c:v>40491</c:v>
                </c:pt>
                <c:pt idx="6143">
                  <c:v>40492</c:v>
                </c:pt>
                <c:pt idx="6144">
                  <c:v>40493</c:v>
                </c:pt>
                <c:pt idx="6145">
                  <c:v>40494</c:v>
                </c:pt>
                <c:pt idx="6146">
                  <c:v>40495</c:v>
                </c:pt>
                <c:pt idx="6147">
                  <c:v>40496</c:v>
                </c:pt>
                <c:pt idx="6148">
                  <c:v>40497</c:v>
                </c:pt>
                <c:pt idx="6149">
                  <c:v>40498</c:v>
                </c:pt>
                <c:pt idx="6150">
                  <c:v>40499</c:v>
                </c:pt>
                <c:pt idx="6151">
                  <c:v>40500</c:v>
                </c:pt>
                <c:pt idx="6152">
                  <c:v>40501</c:v>
                </c:pt>
                <c:pt idx="6153">
                  <c:v>40502</c:v>
                </c:pt>
                <c:pt idx="6154">
                  <c:v>40503</c:v>
                </c:pt>
                <c:pt idx="6155">
                  <c:v>40504</c:v>
                </c:pt>
                <c:pt idx="6156">
                  <c:v>40505</c:v>
                </c:pt>
                <c:pt idx="6157">
                  <c:v>40506</c:v>
                </c:pt>
                <c:pt idx="6158">
                  <c:v>40507</c:v>
                </c:pt>
                <c:pt idx="6159">
                  <c:v>40508</c:v>
                </c:pt>
                <c:pt idx="6160">
                  <c:v>40509</c:v>
                </c:pt>
                <c:pt idx="6161">
                  <c:v>40510</c:v>
                </c:pt>
                <c:pt idx="6162">
                  <c:v>40511</c:v>
                </c:pt>
                <c:pt idx="6163">
                  <c:v>40512</c:v>
                </c:pt>
                <c:pt idx="6164">
                  <c:v>40513</c:v>
                </c:pt>
                <c:pt idx="6165">
                  <c:v>40514</c:v>
                </c:pt>
                <c:pt idx="6166">
                  <c:v>40515</c:v>
                </c:pt>
                <c:pt idx="6167">
                  <c:v>40516</c:v>
                </c:pt>
                <c:pt idx="6168">
                  <c:v>40517</c:v>
                </c:pt>
                <c:pt idx="6169">
                  <c:v>40518</c:v>
                </c:pt>
                <c:pt idx="6170">
                  <c:v>40519</c:v>
                </c:pt>
                <c:pt idx="6171">
                  <c:v>40520</c:v>
                </c:pt>
                <c:pt idx="6172">
                  <c:v>40521</c:v>
                </c:pt>
                <c:pt idx="6173">
                  <c:v>40522</c:v>
                </c:pt>
                <c:pt idx="6174">
                  <c:v>40523</c:v>
                </c:pt>
                <c:pt idx="6175">
                  <c:v>40524</c:v>
                </c:pt>
                <c:pt idx="6176">
                  <c:v>40525</c:v>
                </c:pt>
                <c:pt idx="6177">
                  <c:v>40526</c:v>
                </c:pt>
                <c:pt idx="6178">
                  <c:v>40527</c:v>
                </c:pt>
                <c:pt idx="6179">
                  <c:v>40528</c:v>
                </c:pt>
                <c:pt idx="6180">
                  <c:v>40529</c:v>
                </c:pt>
                <c:pt idx="6181">
                  <c:v>40530</c:v>
                </c:pt>
                <c:pt idx="6182">
                  <c:v>40531</c:v>
                </c:pt>
                <c:pt idx="6183">
                  <c:v>40532</c:v>
                </c:pt>
                <c:pt idx="6184">
                  <c:v>40533</c:v>
                </c:pt>
                <c:pt idx="6185">
                  <c:v>40534</c:v>
                </c:pt>
                <c:pt idx="6186">
                  <c:v>40535</c:v>
                </c:pt>
                <c:pt idx="6187">
                  <c:v>40536</c:v>
                </c:pt>
                <c:pt idx="6188">
                  <c:v>40537</c:v>
                </c:pt>
                <c:pt idx="6189">
                  <c:v>40538</c:v>
                </c:pt>
                <c:pt idx="6190">
                  <c:v>40539</c:v>
                </c:pt>
                <c:pt idx="6191">
                  <c:v>40540</c:v>
                </c:pt>
                <c:pt idx="6192">
                  <c:v>40541</c:v>
                </c:pt>
                <c:pt idx="6193">
                  <c:v>40542</c:v>
                </c:pt>
                <c:pt idx="6194">
                  <c:v>40543</c:v>
                </c:pt>
                <c:pt idx="6195">
                  <c:v>40544</c:v>
                </c:pt>
                <c:pt idx="6196">
                  <c:v>40545</c:v>
                </c:pt>
                <c:pt idx="6197">
                  <c:v>40546</c:v>
                </c:pt>
                <c:pt idx="6198">
                  <c:v>40547</c:v>
                </c:pt>
                <c:pt idx="6199">
                  <c:v>40548</c:v>
                </c:pt>
                <c:pt idx="6200">
                  <c:v>40549</c:v>
                </c:pt>
                <c:pt idx="6201">
                  <c:v>40550</c:v>
                </c:pt>
                <c:pt idx="6202">
                  <c:v>40551</c:v>
                </c:pt>
                <c:pt idx="6203">
                  <c:v>40552</c:v>
                </c:pt>
                <c:pt idx="6204">
                  <c:v>40553</c:v>
                </c:pt>
                <c:pt idx="6205">
                  <c:v>40554</c:v>
                </c:pt>
                <c:pt idx="6206">
                  <c:v>40555</c:v>
                </c:pt>
                <c:pt idx="6207">
                  <c:v>40556</c:v>
                </c:pt>
                <c:pt idx="6208">
                  <c:v>40557</c:v>
                </c:pt>
                <c:pt idx="6209">
                  <c:v>40558</c:v>
                </c:pt>
                <c:pt idx="6210">
                  <c:v>40559</c:v>
                </c:pt>
                <c:pt idx="6211">
                  <c:v>40560</c:v>
                </c:pt>
                <c:pt idx="6212">
                  <c:v>40561</c:v>
                </c:pt>
                <c:pt idx="6213">
                  <c:v>40562</c:v>
                </c:pt>
                <c:pt idx="6214">
                  <c:v>40563</c:v>
                </c:pt>
                <c:pt idx="6215">
                  <c:v>40564</c:v>
                </c:pt>
                <c:pt idx="6216">
                  <c:v>40565</c:v>
                </c:pt>
                <c:pt idx="6217">
                  <c:v>40566</c:v>
                </c:pt>
                <c:pt idx="6218">
                  <c:v>40567</c:v>
                </c:pt>
                <c:pt idx="6219">
                  <c:v>40568</c:v>
                </c:pt>
                <c:pt idx="6220">
                  <c:v>40569</c:v>
                </c:pt>
                <c:pt idx="6221">
                  <c:v>40570</c:v>
                </c:pt>
                <c:pt idx="6222">
                  <c:v>40571</c:v>
                </c:pt>
                <c:pt idx="6223">
                  <c:v>40572</c:v>
                </c:pt>
                <c:pt idx="6224">
                  <c:v>40573</c:v>
                </c:pt>
                <c:pt idx="6225">
                  <c:v>40574</c:v>
                </c:pt>
                <c:pt idx="6226">
                  <c:v>40575</c:v>
                </c:pt>
                <c:pt idx="6227">
                  <c:v>40576</c:v>
                </c:pt>
                <c:pt idx="6228">
                  <c:v>40577</c:v>
                </c:pt>
                <c:pt idx="6229">
                  <c:v>40578</c:v>
                </c:pt>
                <c:pt idx="6230">
                  <c:v>40579</c:v>
                </c:pt>
                <c:pt idx="6231">
                  <c:v>40580</c:v>
                </c:pt>
                <c:pt idx="6232">
                  <c:v>40581</c:v>
                </c:pt>
                <c:pt idx="6233">
                  <c:v>40582</c:v>
                </c:pt>
                <c:pt idx="6234">
                  <c:v>40583</c:v>
                </c:pt>
                <c:pt idx="6235">
                  <c:v>40584</c:v>
                </c:pt>
                <c:pt idx="6236">
                  <c:v>40585</c:v>
                </c:pt>
                <c:pt idx="6237">
                  <c:v>40586</c:v>
                </c:pt>
                <c:pt idx="6238">
                  <c:v>40587</c:v>
                </c:pt>
                <c:pt idx="6239">
                  <c:v>40588</c:v>
                </c:pt>
                <c:pt idx="6240">
                  <c:v>40589</c:v>
                </c:pt>
                <c:pt idx="6241">
                  <c:v>40590</c:v>
                </c:pt>
                <c:pt idx="6242">
                  <c:v>40591</c:v>
                </c:pt>
                <c:pt idx="6243">
                  <c:v>40592</c:v>
                </c:pt>
                <c:pt idx="6244">
                  <c:v>40593</c:v>
                </c:pt>
                <c:pt idx="6245">
                  <c:v>40594</c:v>
                </c:pt>
                <c:pt idx="6246">
                  <c:v>40595</c:v>
                </c:pt>
                <c:pt idx="6247">
                  <c:v>40596</c:v>
                </c:pt>
                <c:pt idx="6248">
                  <c:v>40597</c:v>
                </c:pt>
                <c:pt idx="6249">
                  <c:v>40598</c:v>
                </c:pt>
                <c:pt idx="6250">
                  <c:v>40599</c:v>
                </c:pt>
                <c:pt idx="6251">
                  <c:v>40600</c:v>
                </c:pt>
                <c:pt idx="6252">
                  <c:v>40601</c:v>
                </c:pt>
                <c:pt idx="6253">
                  <c:v>40602</c:v>
                </c:pt>
                <c:pt idx="6254">
                  <c:v>40603</c:v>
                </c:pt>
                <c:pt idx="6255">
                  <c:v>40604</c:v>
                </c:pt>
                <c:pt idx="6256">
                  <c:v>40605</c:v>
                </c:pt>
                <c:pt idx="6257">
                  <c:v>40606</c:v>
                </c:pt>
                <c:pt idx="6258">
                  <c:v>40607</c:v>
                </c:pt>
                <c:pt idx="6259">
                  <c:v>40608</c:v>
                </c:pt>
                <c:pt idx="6260">
                  <c:v>40609</c:v>
                </c:pt>
                <c:pt idx="6261">
                  <c:v>40610</c:v>
                </c:pt>
                <c:pt idx="6262">
                  <c:v>40611</c:v>
                </c:pt>
                <c:pt idx="6263">
                  <c:v>40612</c:v>
                </c:pt>
                <c:pt idx="6264">
                  <c:v>40613</c:v>
                </c:pt>
                <c:pt idx="6265">
                  <c:v>40614</c:v>
                </c:pt>
                <c:pt idx="6266">
                  <c:v>40615</c:v>
                </c:pt>
                <c:pt idx="6267">
                  <c:v>40616</c:v>
                </c:pt>
                <c:pt idx="6268">
                  <c:v>40617</c:v>
                </c:pt>
                <c:pt idx="6269">
                  <c:v>40618</c:v>
                </c:pt>
                <c:pt idx="6270">
                  <c:v>40619</c:v>
                </c:pt>
                <c:pt idx="6271">
                  <c:v>40620</c:v>
                </c:pt>
                <c:pt idx="6272">
                  <c:v>40621</c:v>
                </c:pt>
                <c:pt idx="6273">
                  <c:v>40622</c:v>
                </c:pt>
                <c:pt idx="6274">
                  <c:v>40623</c:v>
                </c:pt>
                <c:pt idx="6275">
                  <c:v>40624</c:v>
                </c:pt>
                <c:pt idx="6276">
                  <c:v>40625</c:v>
                </c:pt>
                <c:pt idx="6277">
                  <c:v>40626</c:v>
                </c:pt>
                <c:pt idx="6278">
                  <c:v>40627</c:v>
                </c:pt>
                <c:pt idx="6279">
                  <c:v>40628</c:v>
                </c:pt>
                <c:pt idx="6280">
                  <c:v>40629</c:v>
                </c:pt>
                <c:pt idx="6281">
                  <c:v>40630</c:v>
                </c:pt>
                <c:pt idx="6282">
                  <c:v>40631</c:v>
                </c:pt>
                <c:pt idx="6283">
                  <c:v>40632</c:v>
                </c:pt>
                <c:pt idx="6284">
                  <c:v>40633</c:v>
                </c:pt>
                <c:pt idx="6285">
                  <c:v>40634</c:v>
                </c:pt>
                <c:pt idx="6286">
                  <c:v>40635</c:v>
                </c:pt>
                <c:pt idx="6287">
                  <c:v>40636</c:v>
                </c:pt>
                <c:pt idx="6288">
                  <c:v>40637</c:v>
                </c:pt>
                <c:pt idx="6289">
                  <c:v>40638</c:v>
                </c:pt>
                <c:pt idx="6290">
                  <c:v>40639</c:v>
                </c:pt>
                <c:pt idx="6291">
                  <c:v>40640</c:v>
                </c:pt>
                <c:pt idx="6292">
                  <c:v>40641</c:v>
                </c:pt>
                <c:pt idx="6293">
                  <c:v>40642</c:v>
                </c:pt>
                <c:pt idx="6294">
                  <c:v>40643</c:v>
                </c:pt>
                <c:pt idx="6295">
                  <c:v>40644</c:v>
                </c:pt>
                <c:pt idx="6296">
                  <c:v>40645</c:v>
                </c:pt>
                <c:pt idx="6297">
                  <c:v>40646</c:v>
                </c:pt>
                <c:pt idx="6298">
                  <c:v>40647</c:v>
                </c:pt>
                <c:pt idx="6299">
                  <c:v>40648</c:v>
                </c:pt>
                <c:pt idx="6300">
                  <c:v>40649</c:v>
                </c:pt>
                <c:pt idx="6301">
                  <c:v>40650</c:v>
                </c:pt>
                <c:pt idx="6302">
                  <c:v>40651</c:v>
                </c:pt>
                <c:pt idx="6303">
                  <c:v>40652</c:v>
                </c:pt>
                <c:pt idx="6304">
                  <c:v>40653</c:v>
                </c:pt>
                <c:pt idx="6305">
                  <c:v>40654</c:v>
                </c:pt>
                <c:pt idx="6306">
                  <c:v>40655</c:v>
                </c:pt>
                <c:pt idx="6307">
                  <c:v>40656</c:v>
                </c:pt>
                <c:pt idx="6308">
                  <c:v>40657</c:v>
                </c:pt>
                <c:pt idx="6309">
                  <c:v>40658</c:v>
                </c:pt>
                <c:pt idx="6310">
                  <c:v>40659</c:v>
                </c:pt>
                <c:pt idx="6311">
                  <c:v>40660</c:v>
                </c:pt>
                <c:pt idx="6312">
                  <c:v>40661</c:v>
                </c:pt>
                <c:pt idx="6313">
                  <c:v>40662</c:v>
                </c:pt>
                <c:pt idx="6314">
                  <c:v>40663</c:v>
                </c:pt>
                <c:pt idx="6315">
                  <c:v>40664</c:v>
                </c:pt>
                <c:pt idx="6316">
                  <c:v>40665</c:v>
                </c:pt>
                <c:pt idx="6317">
                  <c:v>40666</c:v>
                </c:pt>
                <c:pt idx="6318">
                  <c:v>40667</c:v>
                </c:pt>
                <c:pt idx="6319">
                  <c:v>40668</c:v>
                </c:pt>
                <c:pt idx="6320">
                  <c:v>40669</c:v>
                </c:pt>
                <c:pt idx="6321">
                  <c:v>40670</c:v>
                </c:pt>
                <c:pt idx="6322">
                  <c:v>40671</c:v>
                </c:pt>
                <c:pt idx="6323">
                  <c:v>40672</c:v>
                </c:pt>
                <c:pt idx="6324">
                  <c:v>40673</c:v>
                </c:pt>
                <c:pt idx="6325">
                  <c:v>40674</c:v>
                </c:pt>
                <c:pt idx="6326">
                  <c:v>40675</c:v>
                </c:pt>
                <c:pt idx="6327">
                  <c:v>40676</c:v>
                </c:pt>
                <c:pt idx="6328">
                  <c:v>40677</c:v>
                </c:pt>
                <c:pt idx="6329">
                  <c:v>40678</c:v>
                </c:pt>
                <c:pt idx="6330">
                  <c:v>40679</c:v>
                </c:pt>
                <c:pt idx="6331">
                  <c:v>40680</c:v>
                </c:pt>
                <c:pt idx="6332">
                  <c:v>40681</c:v>
                </c:pt>
                <c:pt idx="6333">
                  <c:v>40682</c:v>
                </c:pt>
                <c:pt idx="6334">
                  <c:v>40683</c:v>
                </c:pt>
                <c:pt idx="6335">
                  <c:v>40684</c:v>
                </c:pt>
                <c:pt idx="6336">
                  <c:v>40685</c:v>
                </c:pt>
                <c:pt idx="6337">
                  <c:v>40686</c:v>
                </c:pt>
                <c:pt idx="6338">
                  <c:v>40687</c:v>
                </c:pt>
                <c:pt idx="6339">
                  <c:v>40688</c:v>
                </c:pt>
                <c:pt idx="6340">
                  <c:v>40689</c:v>
                </c:pt>
                <c:pt idx="6341">
                  <c:v>40690</c:v>
                </c:pt>
                <c:pt idx="6342">
                  <c:v>40691</c:v>
                </c:pt>
                <c:pt idx="6343">
                  <c:v>40692</c:v>
                </c:pt>
                <c:pt idx="6344">
                  <c:v>40693</c:v>
                </c:pt>
                <c:pt idx="6345">
                  <c:v>40694</c:v>
                </c:pt>
                <c:pt idx="6346">
                  <c:v>40695</c:v>
                </c:pt>
                <c:pt idx="6347">
                  <c:v>40696</c:v>
                </c:pt>
                <c:pt idx="6348">
                  <c:v>40697</c:v>
                </c:pt>
                <c:pt idx="6349">
                  <c:v>40698</c:v>
                </c:pt>
                <c:pt idx="6350">
                  <c:v>40699</c:v>
                </c:pt>
                <c:pt idx="6351">
                  <c:v>40700</c:v>
                </c:pt>
                <c:pt idx="6352">
                  <c:v>40701</c:v>
                </c:pt>
                <c:pt idx="6353">
                  <c:v>40702</c:v>
                </c:pt>
                <c:pt idx="6354">
                  <c:v>40703</c:v>
                </c:pt>
                <c:pt idx="6355">
                  <c:v>40704</c:v>
                </c:pt>
                <c:pt idx="6356">
                  <c:v>40705</c:v>
                </c:pt>
                <c:pt idx="6357">
                  <c:v>40706</c:v>
                </c:pt>
                <c:pt idx="6358">
                  <c:v>40707</c:v>
                </c:pt>
                <c:pt idx="6359">
                  <c:v>40708</c:v>
                </c:pt>
                <c:pt idx="6360">
                  <c:v>40709</c:v>
                </c:pt>
                <c:pt idx="6361">
                  <c:v>40710</c:v>
                </c:pt>
                <c:pt idx="6362">
                  <c:v>40711</c:v>
                </c:pt>
                <c:pt idx="6363">
                  <c:v>40712</c:v>
                </c:pt>
                <c:pt idx="6364">
                  <c:v>40713</c:v>
                </c:pt>
                <c:pt idx="6365">
                  <c:v>40714</c:v>
                </c:pt>
                <c:pt idx="6366">
                  <c:v>40715</c:v>
                </c:pt>
                <c:pt idx="6367">
                  <c:v>40716</c:v>
                </c:pt>
                <c:pt idx="6368">
                  <c:v>40717</c:v>
                </c:pt>
                <c:pt idx="6369">
                  <c:v>40718</c:v>
                </c:pt>
                <c:pt idx="6370">
                  <c:v>40719</c:v>
                </c:pt>
                <c:pt idx="6371">
                  <c:v>40720</c:v>
                </c:pt>
                <c:pt idx="6372">
                  <c:v>40721</c:v>
                </c:pt>
                <c:pt idx="6373">
                  <c:v>40722</c:v>
                </c:pt>
                <c:pt idx="6374">
                  <c:v>40723</c:v>
                </c:pt>
                <c:pt idx="6375">
                  <c:v>40724</c:v>
                </c:pt>
                <c:pt idx="6376">
                  <c:v>40725</c:v>
                </c:pt>
                <c:pt idx="6377">
                  <c:v>40726</c:v>
                </c:pt>
                <c:pt idx="6378">
                  <c:v>40727</c:v>
                </c:pt>
                <c:pt idx="6379">
                  <c:v>40728</c:v>
                </c:pt>
                <c:pt idx="6380">
                  <c:v>40729</c:v>
                </c:pt>
                <c:pt idx="6381">
                  <c:v>40730</c:v>
                </c:pt>
                <c:pt idx="6382">
                  <c:v>40731</c:v>
                </c:pt>
                <c:pt idx="6383">
                  <c:v>40732</c:v>
                </c:pt>
                <c:pt idx="6384">
                  <c:v>40733</c:v>
                </c:pt>
                <c:pt idx="6385">
                  <c:v>40734</c:v>
                </c:pt>
                <c:pt idx="6386">
                  <c:v>40735</c:v>
                </c:pt>
                <c:pt idx="6387">
                  <c:v>40736</c:v>
                </c:pt>
                <c:pt idx="6388">
                  <c:v>40737</c:v>
                </c:pt>
                <c:pt idx="6389">
                  <c:v>40738</c:v>
                </c:pt>
                <c:pt idx="6390">
                  <c:v>40739</c:v>
                </c:pt>
                <c:pt idx="6391">
                  <c:v>40740</c:v>
                </c:pt>
                <c:pt idx="6392">
                  <c:v>40741</c:v>
                </c:pt>
                <c:pt idx="6393">
                  <c:v>40742</c:v>
                </c:pt>
                <c:pt idx="6394">
                  <c:v>40743</c:v>
                </c:pt>
                <c:pt idx="6395">
                  <c:v>40744</c:v>
                </c:pt>
                <c:pt idx="6396">
                  <c:v>40745</c:v>
                </c:pt>
                <c:pt idx="6397">
                  <c:v>40746</c:v>
                </c:pt>
                <c:pt idx="6398">
                  <c:v>40747</c:v>
                </c:pt>
                <c:pt idx="6399">
                  <c:v>40748</c:v>
                </c:pt>
                <c:pt idx="6400">
                  <c:v>40749</c:v>
                </c:pt>
                <c:pt idx="6401">
                  <c:v>40750</c:v>
                </c:pt>
                <c:pt idx="6402">
                  <c:v>40751</c:v>
                </c:pt>
                <c:pt idx="6403">
                  <c:v>40752</c:v>
                </c:pt>
                <c:pt idx="6404">
                  <c:v>40753</c:v>
                </c:pt>
                <c:pt idx="6405">
                  <c:v>40754</c:v>
                </c:pt>
                <c:pt idx="6406">
                  <c:v>40755</c:v>
                </c:pt>
                <c:pt idx="6407">
                  <c:v>40756</c:v>
                </c:pt>
                <c:pt idx="6408">
                  <c:v>40757</c:v>
                </c:pt>
                <c:pt idx="6409">
                  <c:v>40758</c:v>
                </c:pt>
                <c:pt idx="6410">
                  <c:v>40759</c:v>
                </c:pt>
                <c:pt idx="6411">
                  <c:v>40760</c:v>
                </c:pt>
                <c:pt idx="6412">
                  <c:v>40761</c:v>
                </c:pt>
                <c:pt idx="6413">
                  <c:v>40762</c:v>
                </c:pt>
                <c:pt idx="6414">
                  <c:v>40763</c:v>
                </c:pt>
                <c:pt idx="6415">
                  <c:v>40764</c:v>
                </c:pt>
                <c:pt idx="6416">
                  <c:v>40765</c:v>
                </c:pt>
                <c:pt idx="6417">
                  <c:v>40766</c:v>
                </c:pt>
                <c:pt idx="6418">
                  <c:v>40767</c:v>
                </c:pt>
                <c:pt idx="6419">
                  <c:v>40768</c:v>
                </c:pt>
                <c:pt idx="6420">
                  <c:v>40769</c:v>
                </c:pt>
                <c:pt idx="6421">
                  <c:v>40770</c:v>
                </c:pt>
                <c:pt idx="6422">
                  <c:v>40771</c:v>
                </c:pt>
                <c:pt idx="6423">
                  <c:v>40772</c:v>
                </c:pt>
                <c:pt idx="6424">
                  <c:v>40773</c:v>
                </c:pt>
                <c:pt idx="6425">
                  <c:v>40774</c:v>
                </c:pt>
                <c:pt idx="6426">
                  <c:v>40775</c:v>
                </c:pt>
                <c:pt idx="6427">
                  <c:v>40776</c:v>
                </c:pt>
                <c:pt idx="6428">
                  <c:v>40777</c:v>
                </c:pt>
                <c:pt idx="6429">
                  <c:v>40778</c:v>
                </c:pt>
                <c:pt idx="6430">
                  <c:v>40779</c:v>
                </c:pt>
                <c:pt idx="6431">
                  <c:v>40780</c:v>
                </c:pt>
                <c:pt idx="6432">
                  <c:v>40781</c:v>
                </c:pt>
                <c:pt idx="6433">
                  <c:v>40782</c:v>
                </c:pt>
                <c:pt idx="6434">
                  <c:v>40783</c:v>
                </c:pt>
                <c:pt idx="6435">
                  <c:v>40784</c:v>
                </c:pt>
                <c:pt idx="6436">
                  <c:v>40785</c:v>
                </c:pt>
                <c:pt idx="6437">
                  <c:v>40786</c:v>
                </c:pt>
                <c:pt idx="6438">
                  <c:v>40787</c:v>
                </c:pt>
                <c:pt idx="6439">
                  <c:v>40788</c:v>
                </c:pt>
                <c:pt idx="6440">
                  <c:v>40789</c:v>
                </c:pt>
                <c:pt idx="6441">
                  <c:v>40790</c:v>
                </c:pt>
                <c:pt idx="6442">
                  <c:v>40791</c:v>
                </c:pt>
                <c:pt idx="6443">
                  <c:v>40792</c:v>
                </c:pt>
                <c:pt idx="6444">
                  <c:v>40793</c:v>
                </c:pt>
                <c:pt idx="6445">
                  <c:v>40794</c:v>
                </c:pt>
                <c:pt idx="6446">
                  <c:v>40795</c:v>
                </c:pt>
                <c:pt idx="6447">
                  <c:v>40796</c:v>
                </c:pt>
                <c:pt idx="6448">
                  <c:v>40797</c:v>
                </c:pt>
                <c:pt idx="6449">
                  <c:v>40798</c:v>
                </c:pt>
                <c:pt idx="6450">
                  <c:v>40799</c:v>
                </c:pt>
                <c:pt idx="6451">
                  <c:v>40800</c:v>
                </c:pt>
                <c:pt idx="6452">
                  <c:v>40801</c:v>
                </c:pt>
                <c:pt idx="6453">
                  <c:v>40802</c:v>
                </c:pt>
                <c:pt idx="6454">
                  <c:v>40803</c:v>
                </c:pt>
                <c:pt idx="6455">
                  <c:v>40804</c:v>
                </c:pt>
                <c:pt idx="6456">
                  <c:v>40805</c:v>
                </c:pt>
                <c:pt idx="6457">
                  <c:v>40806</c:v>
                </c:pt>
                <c:pt idx="6458">
                  <c:v>40807</c:v>
                </c:pt>
                <c:pt idx="6459">
                  <c:v>40808</c:v>
                </c:pt>
                <c:pt idx="6460">
                  <c:v>40809</c:v>
                </c:pt>
                <c:pt idx="6461">
                  <c:v>40810</c:v>
                </c:pt>
                <c:pt idx="6462">
                  <c:v>40811</c:v>
                </c:pt>
                <c:pt idx="6463">
                  <c:v>40812</c:v>
                </c:pt>
                <c:pt idx="6464">
                  <c:v>40813</c:v>
                </c:pt>
                <c:pt idx="6465">
                  <c:v>40814</c:v>
                </c:pt>
                <c:pt idx="6466">
                  <c:v>40815</c:v>
                </c:pt>
                <c:pt idx="6467">
                  <c:v>40816</c:v>
                </c:pt>
                <c:pt idx="6468">
                  <c:v>40817</c:v>
                </c:pt>
                <c:pt idx="6469">
                  <c:v>40818</c:v>
                </c:pt>
                <c:pt idx="6470">
                  <c:v>40819</c:v>
                </c:pt>
                <c:pt idx="6471">
                  <c:v>40820</c:v>
                </c:pt>
                <c:pt idx="6472">
                  <c:v>40821</c:v>
                </c:pt>
                <c:pt idx="6473">
                  <c:v>40822</c:v>
                </c:pt>
                <c:pt idx="6474">
                  <c:v>40823</c:v>
                </c:pt>
                <c:pt idx="6475">
                  <c:v>40824</c:v>
                </c:pt>
                <c:pt idx="6476">
                  <c:v>40825</c:v>
                </c:pt>
                <c:pt idx="6477">
                  <c:v>40826</c:v>
                </c:pt>
                <c:pt idx="6478">
                  <c:v>40827</c:v>
                </c:pt>
                <c:pt idx="6479">
                  <c:v>40828</c:v>
                </c:pt>
                <c:pt idx="6480">
                  <c:v>40829</c:v>
                </c:pt>
                <c:pt idx="6481">
                  <c:v>40830</c:v>
                </c:pt>
                <c:pt idx="6482">
                  <c:v>40831</c:v>
                </c:pt>
                <c:pt idx="6483">
                  <c:v>40832</c:v>
                </c:pt>
                <c:pt idx="6484">
                  <c:v>40833</c:v>
                </c:pt>
                <c:pt idx="6485">
                  <c:v>40834</c:v>
                </c:pt>
                <c:pt idx="6486">
                  <c:v>40835</c:v>
                </c:pt>
                <c:pt idx="6487">
                  <c:v>40836</c:v>
                </c:pt>
                <c:pt idx="6488">
                  <c:v>40837</c:v>
                </c:pt>
                <c:pt idx="6489">
                  <c:v>40838</c:v>
                </c:pt>
                <c:pt idx="6490">
                  <c:v>40839</c:v>
                </c:pt>
                <c:pt idx="6491">
                  <c:v>40840</c:v>
                </c:pt>
                <c:pt idx="6492">
                  <c:v>40841</c:v>
                </c:pt>
                <c:pt idx="6493">
                  <c:v>40842</c:v>
                </c:pt>
                <c:pt idx="6494">
                  <c:v>40843</c:v>
                </c:pt>
                <c:pt idx="6495">
                  <c:v>40844</c:v>
                </c:pt>
                <c:pt idx="6496">
                  <c:v>40845</c:v>
                </c:pt>
                <c:pt idx="6497">
                  <c:v>40846</c:v>
                </c:pt>
                <c:pt idx="6498">
                  <c:v>40847</c:v>
                </c:pt>
                <c:pt idx="6499">
                  <c:v>40848</c:v>
                </c:pt>
                <c:pt idx="6500">
                  <c:v>40849</c:v>
                </c:pt>
                <c:pt idx="6501">
                  <c:v>40850</c:v>
                </c:pt>
                <c:pt idx="6502">
                  <c:v>40851</c:v>
                </c:pt>
                <c:pt idx="6503">
                  <c:v>40852</c:v>
                </c:pt>
                <c:pt idx="6504">
                  <c:v>40853</c:v>
                </c:pt>
                <c:pt idx="6505">
                  <c:v>40854</c:v>
                </c:pt>
                <c:pt idx="6506">
                  <c:v>40855</c:v>
                </c:pt>
                <c:pt idx="6507">
                  <c:v>40856</c:v>
                </c:pt>
                <c:pt idx="6508">
                  <c:v>40857</c:v>
                </c:pt>
                <c:pt idx="6509">
                  <c:v>40858</c:v>
                </c:pt>
                <c:pt idx="6510">
                  <c:v>40859</c:v>
                </c:pt>
                <c:pt idx="6511">
                  <c:v>40860</c:v>
                </c:pt>
                <c:pt idx="6512">
                  <c:v>40861</c:v>
                </c:pt>
                <c:pt idx="6513">
                  <c:v>40862</c:v>
                </c:pt>
                <c:pt idx="6514">
                  <c:v>40863</c:v>
                </c:pt>
                <c:pt idx="6515">
                  <c:v>40864</c:v>
                </c:pt>
                <c:pt idx="6516">
                  <c:v>40865</c:v>
                </c:pt>
                <c:pt idx="6517">
                  <c:v>40866</c:v>
                </c:pt>
                <c:pt idx="6518">
                  <c:v>40867</c:v>
                </c:pt>
                <c:pt idx="6519">
                  <c:v>40868</c:v>
                </c:pt>
                <c:pt idx="6520">
                  <c:v>40869</c:v>
                </c:pt>
                <c:pt idx="6521">
                  <c:v>40870</c:v>
                </c:pt>
                <c:pt idx="6522">
                  <c:v>40871</c:v>
                </c:pt>
                <c:pt idx="6523">
                  <c:v>40872</c:v>
                </c:pt>
                <c:pt idx="6524">
                  <c:v>40873</c:v>
                </c:pt>
                <c:pt idx="6525">
                  <c:v>40874</c:v>
                </c:pt>
                <c:pt idx="6526">
                  <c:v>40875</c:v>
                </c:pt>
                <c:pt idx="6527">
                  <c:v>40876</c:v>
                </c:pt>
                <c:pt idx="6528">
                  <c:v>40877</c:v>
                </c:pt>
                <c:pt idx="6529">
                  <c:v>40878</c:v>
                </c:pt>
                <c:pt idx="6530">
                  <c:v>40879</c:v>
                </c:pt>
                <c:pt idx="6531">
                  <c:v>40880</c:v>
                </c:pt>
                <c:pt idx="6532">
                  <c:v>40881</c:v>
                </c:pt>
                <c:pt idx="6533">
                  <c:v>40882</c:v>
                </c:pt>
                <c:pt idx="6534">
                  <c:v>40883</c:v>
                </c:pt>
                <c:pt idx="6535">
                  <c:v>40884</c:v>
                </c:pt>
                <c:pt idx="6536">
                  <c:v>40885</c:v>
                </c:pt>
                <c:pt idx="6537">
                  <c:v>40886</c:v>
                </c:pt>
                <c:pt idx="6538">
                  <c:v>40887</c:v>
                </c:pt>
                <c:pt idx="6539">
                  <c:v>40888</c:v>
                </c:pt>
                <c:pt idx="6540">
                  <c:v>40889</c:v>
                </c:pt>
                <c:pt idx="6541">
                  <c:v>40890</c:v>
                </c:pt>
                <c:pt idx="6542">
                  <c:v>40891</c:v>
                </c:pt>
                <c:pt idx="6543">
                  <c:v>40892</c:v>
                </c:pt>
                <c:pt idx="6544">
                  <c:v>40893</c:v>
                </c:pt>
                <c:pt idx="6545">
                  <c:v>40894</c:v>
                </c:pt>
                <c:pt idx="6546">
                  <c:v>40895</c:v>
                </c:pt>
                <c:pt idx="6547">
                  <c:v>40896</c:v>
                </c:pt>
                <c:pt idx="6548">
                  <c:v>40897</c:v>
                </c:pt>
                <c:pt idx="6549">
                  <c:v>40898</c:v>
                </c:pt>
                <c:pt idx="6550">
                  <c:v>40899</c:v>
                </c:pt>
                <c:pt idx="6551">
                  <c:v>40900</c:v>
                </c:pt>
                <c:pt idx="6552">
                  <c:v>40901</c:v>
                </c:pt>
                <c:pt idx="6553">
                  <c:v>40902</c:v>
                </c:pt>
                <c:pt idx="6554">
                  <c:v>40903</c:v>
                </c:pt>
                <c:pt idx="6555">
                  <c:v>40904</c:v>
                </c:pt>
                <c:pt idx="6556">
                  <c:v>40905</c:v>
                </c:pt>
                <c:pt idx="6557">
                  <c:v>40906</c:v>
                </c:pt>
                <c:pt idx="6558">
                  <c:v>40907</c:v>
                </c:pt>
                <c:pt idx="6559">
                  <c:v>40908</c:v>
                </c:pt>
                <c:pt idx="6560">
                  <c:v>40910</c:v>
                </c:pt>
                <c:pt idx="6561">
                  <c:v>40911</c:v>
                </c:pt>
                <c:pt idx="6562">
                  <c:v>40912</c:v>
                </c:pt>
                <c:pt idx="6563">
                  <c:v>40913</c:v>
                </c:pt>
                <c:pt idx="6564">
                  <c:v>40914</c:v>
                </c:pt>
                <c:pt idx="6565">
                  <c:v>40915</c:v>
                </c:pt>
                <c:pt idx="6566">
                  <c:v>40916</c:v>
                </c:pt>
                <c:pt idx="6567">
                  <c:v>40917</c:v>
                </c:pt>
                <c:pt idx="6568">
                  <c:v>40918</c:v>
                </c:pt>
                <c:pt idx="6569">
                  <c:v>40919</c:v>
                </c:pt>
                <c:pt idx="6570">
                  <c:v>40920</c:v>
                </c:pt>
                <c:pt idx="6571">
                  <c:v>40921</c:v>
                </c:pt>
                <c:pt idx="6572">
                  <c:v>40922</c:v>
                </c:pt>
                <c:pt idx="6573">
                  <c:v>40923</c:v>
                </c:pt>
                <c:pt idx="6574">
                  <c:v>40924</c:v>
                </c:pt>
                <c:pt idx="6575">
                  <c:v>40925</c:v>
                </c:pt>
                <c:pt idx="6576">
                  <c:v>40926</c:v>
                </c:pt>
                <c:pt idx="6577">
                  <c:v>40927</c:v>
                </c:pt>
                <c:pt idx="6578">
                  <c:v>40928</c:v>
                </c:pt>
                <c:pt idx="6579">
                  <c:v>40929</c:v>
                </c:pt>
                <c:pt idx="6580">
                  <c:v>40930</c:v>
                </c:pt>
                <c:pt idx="6581">
                  <c:v>40931</c:v>
                </c:pt>
                <c:pt idx="6582">
                  <c:v>40932</c:v>
                </c:pt>
                <c:pt idx="6583">
                  <c:v>40933</c:v>
                </c:pt>
                <c:pt idx="6584">
                  <c:v>40934</c:v>
                </c:pt>
                <c:pt idx="6585">
                  <c:v>40935</c:v>
                </c:pt>
                <c:pt idx="6586">
                  <c:v>40936</c:v>
                </c:pt>
                <c:pt idx="6587">
                  <c:v>40937</c:v>
                </c:pt>
                <c:pt idx="6588">
                  <c:v>40938</c:v>
                </c:pt>
                <c:pt idx="6589">
                  <c:v>40939</c:v>
                </c:pt>
                <c:pt idx="6590">
                  <c:v>40940</c:v>
                </c:pt>
                <c:pt idx="6591">
                  <c:v>40941</c:v>
                </c:pt>
                <c:pt idx="6592">
                  <c:v>40942</c:v>
                </c:pt>
                <c:pt idx="6593">
                  <c:v>40943</c:v>
                </c:pt>
                <c:pt idx="6594">
                  <c:v>40944</c:v>
                </c:pt>
                <c:pt idx="6595">
                  <c:v>40945</c:v>
                </c:pt>
                <c:pt idx="6596">
                  <c:v>40946</c:v>
                </c:pt>
                <c:pt idx="6597">
                  <c:v>40947</c:v>
                </c:pt>
                <c:pt idx="6598">
                  <c:v>40948</c:v>
                </c:pt>
                <c:pt idx="6599">
                  <c:v>40949</c:v>
                </c:pt>
                <c:pt idx="6600">
                  <c:v>40950</c:v>
                </c:pt>
                <c:pt idx="6601">
                  <c:v>40951</c:v>
                </c:pt>
                <c:pt idx="6602">
                  <c:v>40952</c:v>
                </c:pt>
                <c:pt idx="6603">
                  <c:v>40953</c:v>
                </c:pt>
                <c:pt idx="6604">
                  <c:v>40954</c:v>
                </c:pt>
                <c:pt idx="6605">
                  <c:v>40955</c:v>
                </c:pt>
                <c:pt idx="6606">
                  <c:v>40956</c:v>
                </c:pt>
                <c:pt idx="6607">
                  <c:v>40957</c:v>
                </c:pt>
                <c:pt idx="6608">
                  <c:v>40958</c:v>
                </c:pt>
                <c:pt idx="6609">
                  <c:v>40959</c:v>
                </c:pt>
                <c:pt idx="6610">
                  <c:v>40960</c:v>
                </c:pt>
                <c:pt idx="6611">
                  <c:v>40961</c:v>
                </c:pt>
                <c:pt idx="6612">
                  <c:v>40962</c:v>
                </c:pt>
                <c:pt idx="6613">
                  <c:v>40963</c:v>
                </c:pt>
                <c:pt idx="6614">
                  <c:v>40964</c:v>
                </c:pt>
                <c:pt idx="6615">
                  <c:v>40965</c:v>
                </c:pt>
                <c:pt idx="6616">
                  <c:v>40966</c:v>
                </c:pt>
                <c:pt idx="6617">
                  <c:v>40967</c:v>
                </c:pt>
                <c:pt idx="6618">
                  <c:v>40968</c:v>
                </c:pt>
                <c:pt idx="6619">
                  <c:v>40969</c:v>
                </c:pt>
                <c:pt idx="6620">
                  <c:v>40970</c:v>
                </c:pt>
                <c:pt idx="6621">
                  <c:v>40971</c:v>
                </c:pt>
                <c:pt idx="6622">
                  <c:v>40972</c:v>
                </c:pt>
                <c:pt idx="6623">
                  <c:v>40973</c:v>
                </c:pt>
                <c:pt idx="6624">
                  <c:v>40974</c:v>
                </c:pt>
                <c:pt idx="6625">
                  <c:v>40975</c:v>
                </c:pt>
                <c:pt idx="6626">
                  <c:v>40976</c:v>
                </c:pt>
                <c:pt idx="6627">
                  <c:v>40977</c:v>
                </c:pt>
                <c:pt idx="6628">
                  <c:v>40978</c:v>
                </c:pt>
                <c:pt idx="6629">
                  <c:v>40979</c:v>
                </c:pt>
                <c:pt idx="6630">
                  <c:v>40980</c:v>
                </c:pt>
                <c:pt idx="6631">
                  <c:v>40981</c:v>
                </c:pt>
                <c:pt idx="6632">
                  <c:v>40982</c:v>
                </c:pt>
                <c:pt idx="6633">
                  <c:v>40983</c:v>
                </c:pt>
                <c:pt idx="6634">
                  <c:v>40984</c:v>
                </c:pt>
                <c:pt idx="6635">
                  <c:v>40985</c:v>
                </c:pt>
                <c:pt idx="6636">
                  <c:v>40986</c:v>
                </c:pt>
                <c:pt idx="6637">
                  <c:v>40987</c:v>
                </c:pt>
                <c:pt idx="6638">
                  <c:v>40988</c:v>
                </c:pt>
                <c:pt idx="6639">
                  <c:v>40989</c:v>
                </c:pt>
                <c:pt idx="6640">
                  <c:v>40990</c:v>
                </c:pt>
                <c:pt idx="6641">
                  <c:v>40991</c:v>
                </c:pt>
                <c:pt idx="6642">
                  <c:v>40992</c:v>
                </c:pt>
                <c:pt idx="6643">
                  <c:v>40993</c:v>
                </c:pt>
                <c:pt idx="6644">
                  <c:v>40994</c:v>
                </c:pt>
                <c:pt idx="6645">
                  <c:v>40995</c:v>
                </c:pt>
                <c:pt idx="6646">
                  <c:v>40996</c:v>
                </c:pt>
                <c:pt idx="6647">
                  <c:v>40997</c:v>
                </c:pt>
                <c:pt idx="6648">
                  <c:v>40998</c:v>
                </c:pt>
                <c:pt idx="6649">
                  <c:v>40999</c:v>
                </c:pt>
                <c:pt idx="6650">
                  <c:v>41000</c:v>
                </c:pt>
                <c:pt idx="6651">
                  <c:v>41001</c:v>
                </c:pt>
                <c:pt idx="6652">
                  <c:v>41002</c:v>
                </c:pt>
                <c:pt idx="6653">
                  <c:v>41003</c:v>
                </c:pt>
                <c:pt idx="6654">
                  <c:v>41004</c:v>
                </c:pt>
                <c:pt idx="6655">
                  <c:v>41005</c:v>
                </c:pt>
                <c:pt idx="6656">
                  <c:v>41006</c:v>
                </c:pt>
                <c:pt idx="6657">
                  <c:v>41007</c:v>
                </c:pt>
                <c:pt idx="6658">
                  <c:v>41008</c:v>
                </c:pt>
                <c:pt idx="6659">
                  <c:v>41009</c:v>
                </c:pt>
                <c:pt idx="6660">
                  <c:v>41010</c:v>
                </c:pt>
                <c:pt idx="6661">
                  <c:v>41011</c:v>
                </c:pt>
                <c:pt idx="6662">
                  <c:v>41012</c:v>
                </c:pt>
                <c:pt idx="6663">
                  <c:v>41013</c:v>
                </c:pt>
                <c:pt idx="6664">
                  <c:v>41014</c:v>
                </c:pt>
                <c:pt idx="6665">
                  <c:v>41015</c:v>
                </c:pt>
                <c:pt idx="6666">
                  <c:v>41016</c:v>
                </c:pt>
                <c:pt idx="6667">
                  <c:v>41017</c:v>
                </c:pt>
                <c:pt idx="6668">
                  <c:v>41018</c:v>
                </c:pt>
                <c:pt idx="6669">
                  <c:v>41019</c:v>
                </c:pt>
                <c:pt idx="6670">
                  <c:v>41020</c:v>
                </c:pt>
                <c:pt idx="6671">
                  <c:v>41021</c:v>
                </c:pt>
                <c:pt idx="6672">
                  <c:v>41022</c:v>
                </c:pt>
                <c:pt idx="6673">
                  <c:v>41023</c:v>
                </c:pt>
                <c:pt idx="6674">
                  <c:v>41024</c:v>
                </c:pt>
                <c:pt idx="6675">
                  <c:v>41025</c:v>
                </c:pt>
                <c:pt idx="6676">
                  <c:v>41026</c:v>
                </c:pt>
                <c:pt idx="6677">
                  <c:v>41027</c:v>
                </c:pt>
                <c:pt idx="6678">
                  <c:v>41028</c:v>
                </c:pt>
                <c:pt idx="6679">
                  <c:v>41029</c:v>
                </c:pt>
                <c:pt idx="6680">
                  <c:v>41030</c:v>
                </c:pt>
                <c:pt idx="6681">
                  <c:v>41031</c:v>
                </c:pt>
                <c:pt idx="6682">
                  <c:v>41032</c:v>
                </c:pt>
                <c:pt idx="6683">
                  <c:v>41033</c:v>
                </c:pt>
                <c:pt idx="6684">
                  <c:v>41034</c:v>
                </c:pt>
                <c:pt idx="6685">
                  <c:v>41035</c:v>
                </c:pt>
                <c:pt idx="6686">
                  <c:v>41036</c:v>
                </c:pt>
                <c:pt idx="6687">
                  <c:v>41037</c:v>
                </c:pt>
                <c:pt idx="6688">
                  <c:v>41038</c:v>
                </c:pt>
                <c:pt idx="6689">
                  <c:v>41039</c:v>
                </c:pt>
                <c:pt idx="6690">
                  <c:v>41040</c:v>
                </c:pt>
                <c:pt idx="6691">
                  <c:v>41041</c:v>
                </c:pt>
                <c:pt idx="6692">
                  <c:v>41042</c:v>
                </c:pt>
                <c:pt idx="6693">
                  <c:v>41043</c:v>
                </c:pt>
                <c:pt idx="6694">
                  <c:v>41044</c:v>
                </c:pt>
                <c:pt idx="6695">
                  <c:v>41045</c:v>
                </c:pt>
                <c:pt idx="6696">
                  <c:v>41046</c:v>
                </c:pt>
                <c:pt idx="6697">
                  <c:v>41047</c:v>
                </c:pt>
                <c:pt idx="6698">
                  <c:v>41048</c:v>
                </c:pt>
                <c:pt idx="6699">
                  <c:v>41049</c:v>
                </c:pt>
                <c:pt idx="6700">
                  <c:v>41050</c:v>
                </c:pt>
                <c:pt idx="6701">
                  <c:v>41051</c:v>
                </c:pt>
                <c:pt idx="6702">
                  <c:v>41052</c:v>
                </c:pt>
                <c:pt idx="6703">
                  <c:v>41053</c:v>
                </c:pt>
                <c:pt idx="6704">
                  <c:v>41054</c:v>
                </c:pt>
                <c:pt idx="6705">
                  <c:v>41055</c:v>
                </c:pt>
                <c:pt idx="6706">
                  <c:v>41056</c:v>
                </c:pt>
                <c:pt idx="6707">
                  <c:v>41057</c:v>
                </c:pt>
                <c:pt idx="6708">
                  <c:v>41058</c:v>
                </c:pt>
                <c:pt idx="6709">
                  <c:v>41059</c:v>
                </c:pt>
                <c:pt idx="6710">
                  <c:v>41060</c:v>
                </c:pt>
                <c:pt idx="6711">
                  <c:v>41061</c:v>
                </c:pt>
                <c:pt idx="6712">
                  <c:v>41062</c:v>
                </c:pt>
                <c:pt idx="6713">
                  <c:v>41063</c:v>
                </c:pt>
                <c:pt idx="6714">
                  <c:v>41064</c:v>
                </c:pt>
                <c:pt idx="6715">
                  <c:v>41065</c:v>
                </c:pt>
                <c:pt idx="6716">
                  <c:v>41066</c:v>
                </c:pt>
                <c:pt idx="6717">
                  <c:v>41067</c:v>
                </c:pt>
                <c:pt idx="6718">
                  <c:v>41068</c:v>
                </c:pt>
                <c:pt idx="6719">
                  <c:v>41069</c:v>
                </c:pt>
                <c:pt idx="6720">
                  <c:v>41070</c:v>
                </c:pt>
                <c:pt idx="6721">
                  <c:v>41071</c:v>
                </c:pt>
                <c:pt idx="6722">
                  <c:v>41072</c:v>
                </c:pt>
                <c:pt idx="6723">
                  <c:v>41073</c:v>
                </c:pt>
                <c:pt idx="6724">
                  <c:v>41074</c:v>
                </c:pt>
                <c:pt idx="6725">
                  <c:v>41075</c:v>
                </c:pt>
                <c:pt idx="6726">
                  <c:v>41076</c:v>
                </c:pt>
                <c:pt idx="6727">
                  <c:v>41077</c:v>
                </c:pt>
                <c:pt idx="6728">
                  <c:v>41078</c:v>
                </c:pt>
                <c:pt idx="6729">
                  <c:v>41079</c:v>
                </c:pt>
                <c:pt idx="6730">
                  <c:v>41080</c:v>
                </c:pt>
                <c:pt idx="6731">
                  <c:v>41081</c:v>
                </c:pt>
                <c:pt idx="6732">
                  <c:v>41082</c:v>
                </c:pt>
                <c:pt idx="6733">
                  <c:v>41083</c:v>
                </c:pt>
                <c:pt idx="6734">
                  <c:v>41084</c:v>
                </c:pt>
                <c:pt idx="6735">
                  <c:v>41085</c:v>
                </c:pt>
                <c:pt idx="6736">
                  <c:v>41086</c:v>
                </c:pt>
                <c:pt idx="6737">
                  <c:v>41087</c:v>
                </c:pt>
                <c:pt idx="6738">
                  <c:v>41088</c:v>
                </c:pt>
                <c:pt idx="6739">
                  <c:v>41089</c:v>
                </c:pt>
                <c:pt idx="6740">
                  <c:v>41090</c:v>
                </c:pt>
                <c:pt idx="6741">
                  <c:v>41091</c:v>
                </c:pt>
                <c:pt idx="6742">
                  <c:v>41092</c:v>
                </c:pt>
                <c:pt idx="6743">
                  <c:v>41093</c:v>
                </c:pt>
                <c:pt idx="6744">
                  <c:v>41094</c:v>
                </c:pt>
                <c:pt idx="6745">
                  <c:v>41095</c:v>
                </c:pt>
                <c:pt idx="6746">
                  <c:v>41096</c:v>
                </c:pt>
                <c:pt idx="6747">
                  <c:v>41097</c:v>
                </c:pt>
                <c:pt idx="6748">
                  <c:v>41098</c:v>
                </c:pt>
                <c:pt idx="6749">
                  <c:v>41099</c:v>
                </c:pt>
                <c:pt idx="6750">
                  <c:v>41100</c:v>
                </c:pt>
                <c:pt idx="6751">
                  <c:v>41101</c:v>
                </c:pt>
                <c:pt idx="6752">
                  <c:v>41102</c:v>
                </c:pt>
                <c:pt idx="6753">
                  <c:v>41103</c:v>
                </c:pt>
                <c:pt idx="6754">
                  <c:v>41104</c:v>
                </c:pt>
                <c:pt idx="6755">
                  <c:v>41105</c:v>
                </c:pt>
                <c:pt idx="6756">
                  <c:v>41106</c:v>
                </c:pt>
                <c:pt idx="6757">
                  <c:v>41107</c:v>
                </c:pt>
                <c:pt idx="6758">
                  <c:v>41108</c:v>
                </c:pt>
                <c:pt idx="6759">
                  <c:v>41109</c:v>
                </c:pt>
                <c:pt idx="6760">
                  <c:v>41110</c:v>
                </c:pt>
                <c:pt idx="6761">
                  <c:v>41111</c:v>
                </c:pt>
                <c:pt idx="6762">
                  <c:v>41112</c:v>
                </c:pt>
                <c:pt idx="6763">
                  <c:v>41113</c:v>
                </c:pt>
                <c:pt idx="6764">
                  <c:v>41114</c:v>
                </c:pt>
                <c:pt idx="6765">
                  <c:v>41115</c:v>
                </c:pt>
                <c:pt idx="6766">
                  <c:v>41116</c:v>
                </c:pt>
                <c:pt idx="6767">
                  <c:v>41117</c:v>
                </c:pt>
                <c:pt idx="6768">
                  <c:v>41118</c:v>
                </c:pt>
                <c:pt idx="6769">
                  <c:v>41119</c:v>
                </c:pt>
                <c:pt idx="6770">
                  <c:v>41120</c:v>
                </c:pt>
                <c:pt idx="6771">
                  <c:v>41121</c:v>
                </c:pt>
                <c:pt idx="6772">
                  <c:v>41122</c:v>
                </c:pt>
                <c:pt idx="6773">
                  <c:v>41123</c:v>
                </c:pt>
                <c:pt idx="6774">
                  <c:v>41124</c:v>
                </c:pt>
                <c:pt idx="6775">
                  <c:v>41125</c:v>
                </c:pt>
                <c:pt idx="6776">
                  <c:v>41126</c:v>
                </c:pt>
                <c:pt idx="6777">
                  <c:v>41127</c:v>
                </c:pt>
                <c:pt idx="6778">
                  <c:v>41128</c:v>
                </c:pt>
                <c:pt idx="6779">
                  <c:v>41129</c:v>
                </c:pt>
                <c:pt idx="6780">
                  <c:v>41130</c:v>
                </c:pt>
                <c:pt idx="6781">
                  <c:v>41131</c:v>
                </c:pt>
                <c:pt idx="6782">
                  <c:v>41132</c:v>
                </c:pt>
                <c:pt idx="6783">
                  <c:v>41133</c:v>
                </c:pt>
                <c:pt idx="6784">
                  <c:v>41134</c:v>
                </c:pt>
                <c:pt idx="6785">
                  <c:v>41135</c:v>
                </c:pt>
                <c:pt idx="6786">
                  <c:v>41136</c:v>
                </c:pt>
              </c:numCache>
            </c:numRef>
          </c:xVal>
          <c:yVal>
            <c:numRef>
              <c:f>'Work Area'!$BR$16:$BR$6802</c:f>
              <c:numCache>
                <c:formatCode>General</c:formatCode>
                <c:ptCount val="6787"/>
                <c:pt idx="0">
                  <c:v>95.7</c:v>
                </c:pt>
                <c:pt idx="1">
                  <c:v>100.3</c:v>
                </c:pt>
                <c:pt idx="2">
                  <c:v>105.4</c:v>
                </c:pt>
                <c:pt idx="3">
                  <c:v>100.7</c:v>
                </c:pt>
                <c:pt idx="4">
                  <c:v>102.7</c:v>
                </c:pt>
                <c:pt idx="5">
                  <c:v>104.9</c:v>
                </c:pt>
                <c:pt idx="6">
                  <c:v>110.8</c:v>
                </c:pt>
                <c:pt idx="7">
                  <c:v>113</c:v>
                </c:pt>
                <c:pt idx="8">
                  <c:v>118.3</c:v>
                </c:pt>
                <c:pt idx="9">
                  <c:v>129.1</c:v>
                </c:pt>
                <c:pt idx="10">
                  <c:v>132.1</c:v>
                </c:pt>
                <c:pt idx="418">
                  <c:v>76.900000000000006</c:v>
                </c:pt>
                <c:pt idx="419">
                  <c:v>79.099999999999994</c:v>
                </c:pt>
                <c:pt idx="420">
                  <c:v>76.099999999999994</c:v>
                </c:pt>
                <c:pt idx="421">
                  <c:v>76.2</c:v>
                </c:pt>
                <c:pt idx="422">
                  <c:v>77.5</c:v>
                </c:pt>
                <c:pt idx="423">
                  <c:v>79</c:v>
                </c:pt>
                <c:pt idx="424">
                  <c:v>81.099999999999994</c:v>
                </c:pt>
                <c:pt idx="425">
                  <c:v>84.2</c:v>
                </c:pt>
                <c:pt idx="426">
                  <c:v>83.4</c:v>
                </c:pt>
                <c:pt idx="427">
                  <c:v>91.8</c:v>
                </c:pt>
                <c:pt idx="428">
                  <c:v>84.2</c:v>
                </c:pt>
                <c:pt idx="429">
                  <c:v>89.1</c:v>
                </c:pt>
                <c:pt idx="430">
                  <c:v>90</c:v>
                </c:pt>
                <c:pt idx="431">
                  <c:v>93.5</c:v>
                </c:pt>
                <c:pt idx="432">
                  <c:v>94.2</c:v>
                </c:pt>
                <c:pt idx="433">
                  <c:v>95</c:v>
                </c:pt>
                <c:pt idx="434">
                  <c:v>92.3</c:v>
                </c:pt>
                <c:pt idx="435">
                  <c:v>90.3</c:v>
                </c:pt>
                <c:pt idx="436">
                  <c:v>89</c:v>
                </c:pt>
                <c:pt idx="437">
                  <c:v>83.7</c:v>
                </c:pt>
                <c:pt idx="438">
                  <c:v>80.900000000000006</c:v>
                </c:pt>
                <c:pt idx="439">
                  <c:v>79.7</c:v>
                </c:pt>
                <c:pt idx="440">
                  <c:v>76.8</c:v>
                </c:pt>
                <c:pt idx="441">
                  <c:v>75.400000000000006</c:v>
                </c:pt>
                <c:pt idx="442">
                  <c:v>76.3</c:v>
                </c:pt>
                <c:pt idx="443">
                  <c:v>75.2</c:v>
                </c:pt>
                <c:pt idx="444">
                  <c:v>73.099999999999994</c:v>
                </c:pt>
                <c:pt idx="445">
                  <c:v>72.099999999999994</c:v>
                </c:pt>
                <c:pt idx="446">
                  <c:v>71.8</c:v>
                </c:pt>
                <c:pt idx="447">
                  <c:v>70.599999999999994</c:v>
                </c:pt>
                <c:pt idx="448">
                  <c:v>71.8</c:v>
                </c:pt>
                <c:pt idx="449">
                  <c:v>72.599999999999994</c:v>
                </c:pt>
                <c:pt idx="450">
                  <c:v>74.5</c:v>
                </c:pt>
                <c:pt idx="451">
                  <c:v>77.7</c:v>
                </c:pt>
                <c:pt idx="452">
                  <c:v>81.900000000000006</c:v>
                </c:pt>
                <c:pt idx="453">
                  <c:v>82.8</c:v>
                </c:pt>
                <c:pt idx="454">
                  <c:v>88.3</c:v>
                </c:pt>
                <c:pt idx="455">
                  <c:v>91.4</c:v>
                </c:pt>
                <c:pt idx="456">
                  <c:v>89</c:v>
                </c:pt>
                <c:pt idx="457">
                  <c:v>88.9</c:v>
                </c:pt>
                <c:pt idx="458">
                  <c:v>89.9</c:v>
                </c:pt>
                <c:pt idx="459">
                  <c:v>91.8</c:v>
                </c:pt>
                <c:pt idx="460">
                  <c:v>86.4</c:v>
                </c:pt>
                <c:pt idx="461">
                  <c:v>84.7</c:v>
                </c:pt>
                <c:pt idx="462">
                  <c:v>83.9</c:v>
                </c:pt>
                <c:pt idx="463">
                  <c:v>76.7</c:v>
                </c:pt>
                <c:pt idx="464">
                  <c:v>72.5</c:v>
                </c:pt>
                <c:pt idx="465">
                  <c:v>70.400000000000006</c:v>
                </c:pt>
                <c:pt idx="466">
                  <c:v>69.3</c:v>
                </c:pt>
                <c:pt idx="467">
                  <c:v>68.2</c:v>
                </c:pt>
                <c:pt idx="468">
                  <c:v>67.7</c:v>
                </c:pt>
                <c:pt idx="469">
                  <c:v>68</c:v>
                </c:pt>
                <c:pt idx="470">
                  <c:v>67.2</c:v>
                </c:pt>
                <c:pt idx="471">
                  <c:v>68.599999999999994</c:v>
                </c:pt>
                <c:pt idx="472">
                  <c:v>68.8</c:v>
                </c:pt>
                <c:pt idx="473">
                  <c:v>69</c:v>
                </c:pt>
                <c:pt idx="474">
                  <c:v>70.599999999999994</c:v>
                </c:pt>
                <c:pt idx="475">
                  <c:v>72.900000000000006</c:v>
                </c:pt>
                <c:pt idx="476">
                  <c:v>76.400000000000006</c:v>
                </c:pt>
                <c:pt idx="477">
                  <c:v>77.599999999999994</c:v>
                </c:pt>
                <c:pt idx="478">
                  <c:v>78</c:v>
                </c:pt>
                <c:pt idx="479">
                  <c:v>77.8</c:v>
                </c:pt>
                <c:pt idx="480">
                  <c:v>77.8</c:v>
                </c:pt>
                <c:pt idx="481">
                  <c:v>76.8</c:v>
                </c:pt>
                <c:pt idx="482">
                  <c:v>80.8</c:v>
                </c:pt>
                <c:pt idx="483">
                  <c:v>80.5</c:v>
                </c:pt>
                <c:pt idx="484">
                  <c:v>79.900000000000006</c:v>
                </c:pt>
                <c:pt idx="485">
                  <c:v>85.9</c:v>
                </c:pt>
                <c:pt idx="486">
                  <c:v>93.8</c:v>
                </c:pt>
                <c:pt idx="487">
                  <c:v>95.2</c:v>
                </c:pt>
                <c:pt idx="488">
                  <c:v>91.3</c:v>
                </c:pt>
                <c:pt idx="489">
                  <c:v>86.3</c:v>
                </c:pt>
                <c:pt idx="490">
                  <c:v>80.8</c:v>
                </c:pt>
                <c:pt idx="491">
                  <c:v>75.099999999999994</c:v>
                </c:pt>
                <c:pt idx="492">
                  <c:v>70.8</c:v>
                </c:pt>
                <c:pt idx="493">
                  <c:v>68.7</c:v>
                </c:pt>
                <c:pt idx="494">
                  <c:v>67.099999999999994</c:v>
                </c:pt>
                <c:pt idx="495">
                  <c:v>67.099999999999994</c:v>
                </c:pt>
                <c:pt idx="496">
                  <c:v>66.3</c:v>
                </c:pt>
                <c:pt idx="497">
                  <c:v>65.8</c:v>
                </c:pt>
                <c:pt idx="498">
                  <c:v>66.599999999999994</c:v>
                </c:pt>
                <c:pt idx="499">
                  <c:v>66.8</c:v>
                </c:pt>
                <c:pt idx="500">
                  <c:v>67.5</c:v>
                </c:pt>
                <c:pt idx="501">
                  <c:v>68.900000000000006</c:v>
                </c:pt>
                <c:pt idx="502">
                  <c:v>70.5</c:v>
                </c:pt>
                <c:pt idx="503">
                  <c:v>73.3</c:v>
                </c:pt>
                <c:pt idx="504">
                  <c:v>74.7</c:v>
                </c:pt>
                <c:pt idx="505">
                  <c:v>79.099999999999994</c:v>
                </c:pt>
                <c:pt idx="506">
                  <c:v>81.7</c:v>
                </c:pt>
                <c:pt idx="507">
                  <c:v>79.400000000000006</c:v>
                </c:pt>
                <c:pt idx="508">
                  <c:v>82.5</c:v>
                </c:pt>
                <c:pt idx="509">
                  <c:v>84.2</c:v>
                </c:pt>
                <c:pt idx="510">
                  <c:v>86.4</c:v>
                </c:pt>
                <c:pt idx="511">
                  <c:v>84.4</c:v>
                </c:pt>
                <c:pt idx="512">
                  <c:v>82.5</c:v>
                </c:pt>
                <c:pt idx="513">
                  <c:v>80.7</c:v>
                </c:pt>
                <c:pt idx="514">
                  <c:v>76.8</c:v>
                </c:pt>
                <c:pt idx="515">
                  <c:v>75.7</c:v>
                </c:pt>
                <c:pt idx="516">
                  <c:v>73.3</c:v>
                </c:pt>
                <c:pt idx="517">
                  <c:v>70.8</c:v>
                </c:pt>
                <c:pt idx="518">
                  <c:v>69.900000000000006</c:v>
                </c:pt>
                <c:pt idx="519">
                  <c:v>69.5</c:v>
                </c:pt>
                <c:pt idx="520">
                  <c:v>71.3</c:v>
                </c:pt>
                <c:pt idx="521">
                  <c:v>71.900000000000006</c:v>
                </c:pt>
                <c:pt idx="522">
                  <c:v>72.3</c:v>
                </c:pt>
                <c:pt idx="523">
                  <c:v>73.099999999999994</c:v>
                </c:pt>
                <c:pt idx="524">
                  <c:v>71.900000000000006</c:v>
                </c:pt>
                <c:pt idx="525">
                  <c:v>71.099999999999994</c:v>
                </c:pt>
                <c:pt idx="526">
                  <c:v>70.8</c:v>
                </c:pt>
                <c:pt idx="527">
                  <c:v>70.900000000000006</c:v>
                </c:pt>
                <c:pt idx="528">
                  <c:v>72.3</c:v>
                </c:pt>
                <c:pt idx="529">
                  <c:v>74.5</c:v>
                </c:pt>
                <c:pt idx="530">
                  <c:v>77.5</c:v>
                </c:pt>
                <c:pt idx="531">
                  <c:v>78.099999999999994</c:v>
                </c:pt>
                <c:pt idx="532">
                  <c:v>78.8</c:v>
                </c:pt>
                <c:pt idx="533">
                  <c:v>77.7</c:v>
                </c:pt>
                <c:pt idx="534">
                  <c:v>78.099999999999994</c:v>
                </c:pt>
                <c:pt idx="535">
                  <c:v>80.8</c:v>
                </c:pt>
                <c:pt idx="536">
                  <c:v>80.2</c:v>
                </c:pt>
                <c:pt idx="537">
                  <c:v>80.900000000000006</c:v>
                </c:pt>
                <c:pt idx="538">
                  <c:v>80.599999999999994</c:v>
                </c:pt>
                <c:pt idx="539">
                  <c:v>81.5</c:v>
                </c:pt>
                <c:pt idx="540">
                  <c:v>80.2</c:v>
                </c:pt>
                <c:pt idx="541">
                  <c:v>77.3</c:v>
                </c:pt>
                <c:pt idx="542">
                  <c:v>76.099999999999994</c:v>
                </c:pt>
                <c:pt idx="543">
                  <c:v>74.3</c:v>
                </c:pt>
                <c:pt idx="544">
                  <c:v>72.5</c:v>
                </c:pt>
                <c:pt idx="545">
                  <c:v>74.400000000000006</c:v>
                </c:pt>
                <c:pt idx="546">
                  <c:v>74.400000000000006</c:v>
                </c:pt>
                <c:pt idx="547">
                  <c:v>73.5</c:v>
                </c:pt>
                <c:pt idx="548">
                  <c:v>72.3</c:v>
                </c:pt>
                <c:pt idx="549">
                  <c:v>72</c:v>
                </c:pt>
                <c:pt idx="550">
                  <c:v>70.5</c:v>
                </c:pt>
                <c:pt idx="551">
                  <c:v>69.7</c:v>
                </c:pt>
                <c:pt idx="552">
                  <c:v>68.5</c:v>
                </c:pt>
                <c:pt idx="553">
                  <c:v>68.8</c:v>
                </c:pt>
                <c:pt idx="554">
                  <c:v>68.5</c:v>
                </c:pt>
                <c:pt idx="555">
                  <c:v>69.3</c:v>
                </c:pt>
                <c:pt idx="556">
                  <c:v>69.7</c:v>
                </c:pt>
                <c:pt idx="557">
                  <c:v>69.400000000000006</c:v>
                </c:pt>
                <c:pt idx="558">
                  <c:v>70.400000000000006</c:v>
                </c:pt>
                <c:pt idx="559">
                  <c:v>70.400000000000006</c:v>
                </c:pt>
                <c:pt idx="560">
                  <c:v>69.8</c:v>
                </c:pt>
                <c:pt idx="561">
                  <c:v>69.7</c:v>
                </c:pt>
                <c:pt idx="562">
                  <c:v>70.8</c:v>
                </c:pt>
                <c:pt idx="563">
                  <c:v>72.599999999999994</c:v>
                </c:pt>
                <c:pt idx="564">
                  <c:v>73.5</c:v>
                </c:pt>
                <c:pt idx="565">
                  <c:v>73.3</c:v>
                </c:pt>
                <c:pt idx="566">
                  <c:v>73</c:v>
                </c:pt>
                <c:pt idx="567">
                  <c:v>75.099999999999994</c:v>
                </c:pt>
                <c:pt idx="568">
                  <c:v>75.099999999999994</c:v>
                </c:pt>
                <c:pt idx="569">
                  <c:v>73.7</c:v>
                </c:pt>
                <c:pt idx="570">
                  <c:v>73.599999999999994</c:v>
                </c:pt>
                <c:pt idx="571">
                  <c:v>73.400000000000006</c:v>
                </c:pt>
                <c:pt idx="572">
                  <c:v>73</c:v>
                </c:pt>
                <c:pt idx="573">
                  <c:v>72.900000000000006</c:v>
                </c:pt>
                <c:pt idx="574">
                  <c:v>71.900000000000006</c:v>
                </c:pt>
                <c:pt idx="575">
                  <c:v>70.8</c:v>
                </c:pt>
                <c:pt idx="576">
                  <c:v>70.099999999999994</c:v>
                </c:pt>
                <c:pt idx="577">
                  <c:v>71.400000000000006</c:v>
                </c:pt>
                <c:pt idx="578">
                  <c:v>70.5</c:v>
                </c:pt>
                <c:pt idx="579">
                  <c:v>69.8</c:v>
                </c:pt>
                <c:pt idx="580">
                  <c:v>71.900000000000006</c:v>
                </c:pt>
                <c:pt idx="581">
                  <c:v>71.599999999999994</c:v>
                </c:pt>
                <c:pt idx="582">
                  <c:v>71.3</c:v>
                </c:pt>
                <c:pt idx="583">
                  <c:v>71</c:v>
                </c:pt>
                <c:pt idx="584">
                  <c:v>70.3</c:v>
                </c:pt>
                <c:pt idx="585">
                  <c:v>74.3</c:v>
                </c:pt>
                <c:pt idx="586">
                  <c:v>77.099999999999994</c:v>
                </c:pt>
                <c:pt idx="587">
                  <c:v>77.099999999999994</c:v>
                </c:pt>
                <c:pt idx="588">
                  <c:v>77.3</c:v>
                </c:pt>
                <c:pt idx="589">
                  <c:v>79.900000000000006</c:v>
                </c:pt>
                <c:pt idx="590">
                  <c:v>81.599999999999994</c:v>
                </c:pt>
                <c:pt idx="591">
                  <c:v>78.099999999999994</c:v>
                </c:pt>
                <c:pt idx="592">
                  <c:v>77.400000000000006</c:v>
                </c:pt>
                <c:pt idx="593">
                  <c:v>75.599999999999994</c:v>
                </c:pt>
                <c:pt idx="594">
                  <c:v>73.7</c:v>
                </c:pt>
                <c:pt idx="595">
                  <c:v>73.3</c:v>
                </c:pt>
                <c:pt idx="596">
                  <c:v>73.599999999999994</c:v>
                </c:pt>
                <c:pt idx="597">
                  <c:v>74.400000000000006</c:v>
                </c:pt>
                <c:pt idx="598">
                  <c:v>74.599999999999994</c:v>
                </c:pt>
                <c:pt idx="599">
                  <c:v>71.8</c:v>
                </c:pt>
                <c:pt idx="600">
                  <c:v>70.2</c:v>
                </c:pt>
                <c:pt idx="601">
                  <c:v>69.099999999999994</c:v>
                </c:pt>
                <c:pt idx="602">
                  <c:v>68.7</c:v>
                </c:pt>
                <c:pt idx="603">
                  <c:v>68</c:v>
                </c:pt>
                <c:pt idx="604">
                  <c:v>68</c:v>
                </c:pt>
                <c:pt idx="605">
                  <c:v>68.599999999999994</c:v>
                </c:pt>
                <c:pt idx="606">
                  <c:v>69.2</c:v>
                </c:pt>
                <c:pt idx="607">
                  <c:v>69.5</c:v>
                </c:pt>
                <c:pt idx="608">
                  <c:v>70.099999999999994</c:v>
                </c:pt>
                <c:pt idx="609">
                  <c:v>69.599999999999994</c:v>
                </c:pt>
                <c:pt idx="610">
                  <c:v>69.8</c:v>
                </c:pt>
                <c:pt idx="611">
                  <c:v>71.599999999999994</c:v>
                </c:pt>
                <c:pt idx="612">
                  <c:v>73.599999999999994</c:v>
                </c:pt>
                <c:pt idx="613">
                  <c:v>75.5</c:v>
                </c:pt>
                <c:pt idx="614">
                  <c:v>73.900000000000006</c:v>
                </c:pt>
                <c:pt idx="615">
                  <c:v>74.5</c:v>
                </c:pt>
                <c:pt idx="616">
                  <c:v>75</c:v>
                </c:pt>
                <c:pt idx="617">
                  <c:v>73.7</c:v>
                </c:pt>
                <c:pt idx="618">
                  <c:v>74</c:v>
                </c:pt>
                <c:pt idx="619">
                  <c:v>73.5</c:v>
                </c:pt>
                <c:pt idx="620">
                  <c:v>72.3</c:v>
                </c:pt>
                <c:pt idx="621">
                  <c:v>72.7</c:v>
                </c:pt>
                <c:pt idx="622">
                  <c:v>73.7</c:v>
                </c:pt>
                <c:pt idx="623">
                  <c:v>72.8</c:v>
                </c:pt>
                <c:pt idx="624">
                  <c:v>72.599999999999994</c:v>
                </c:pt>
                <c:pt idx="625">
                  <c:v>72.5</c:v>
                </c:pt>
                <c:pt idx="626">
                  <c:v>71</c:v>
                </c:pt>
                <c:pt idx="627">
                  <c:v>70.8</c:v>
                </c:pt>
                <c:pt idx="628">
                  <c:v>69.8</c:v>
                </c:pt>
                <c:pt idx="629">
                  <c:v>71</c:v>
                </c:pt>
                <c:pt idx="630">
                  <c:v>72.900000000000006</c:v>
                </c:pt>
                <c:pt idx="631">
                  <c:v>74.3</c:v>
                </c:pt>
                <c:pt idx="632">
                  <c:v>76.099999999999994</c:v>
                </c:pt>
                <c:pt idx="633">
                  <c:v>82.3</c:v>
                </c:pt>
                <c:pt idx="634">
                  <c:v>89.5</c:v>
                </c:pt>
                <c:pt idx="635">
                  <c:v>92.2</c:v>
                </c:pt>
                <c:pt idx="636">
                  <c:v>87.9</c:v>
                </c:pt>
                <c:pt idx="637">
                  <c:v>87.2</c:v>
                </c:pt>
                <c:pt idx="638">
                  <c:v>83</c:v>
                </c:pt>
                <c:pt idx="639">
                  <c:v>85.6</c:v>
                </c:pt>
                <c:pt idx="640">
                  <c:v>84.6</c:v>
                </c:pt>
                <c:pt idx="641">
                  <c:v>81.5</c:v>
                </c:pt>
                <c:pt idx="642">
                  <c:v>80.5</c:v>
                </c:pt>
                <c:pt idx="643">
                  <c:v>82.5</c:v>
                </c:pt>
                <c:pt idx="644">
                  <c:v>81</c:v>
                </c:pt>
                <c:pt idx="645">
                  <c:v>80.5</c:v>
                </c:pt>
                <c:pt idx="646">
                  <c:v>76.7</c:v>
                </c:pt>
                <c:pt idx="647">
                  <c:v>74.3</c:v>
                </c:pt>
                <c:pt idx="648">
                  <c:v>74</c:v>
                </c:pt>
                <c:pt idx="649">
                  <c:v>73.900000000000006</c:v>
                </c:pt>
                <c:pt idx="650">
                  <c:v>74</c:v>
                </c:pt>
                <c:pt idx="651">
                  <c:v>73.8</c:v>
                </c:pt>
                <c:pt idx="652">
                  <c:v>73.8</c:v>
                </c:pt>
                <c:pt idx="653">
                  <c:v>73.3</c:v>
                </c:pt>
                <c:pt idx="654">
                  <c:v>73.3</c:v>
                </c:pt>
                <c:pt idx="655">
                  <c:v>74.5</c:v>
                </c:pt>
                <c:pt idx="656">
                  <c:v>73.3</c:v>
                </c:pt>
                <c:pt idx="657">
                  <c:v>72.599999999999994</c:v>
                </c:pt>
                <c:pt idx="658">
                  <c:v>73.2</c:v>
                </c:pt>
                <c:pt idx="659">
                  <c:v>75.099999999999994</c:v>
                </c:pt>
                <c:pt idx="660">
                  <c:v>74.8</c:v>
                </c:pt>
                <c:pt idx="661">
                  <c:v>74.599999999999994</c:v>
                </c:pt>
                <c:pt idx="662">
                  <c:v>76.3</c:v>
                </c:pt>
                <c:pt idx="663">
                  <c:v>77.2</c:v>
                </c:pt>
                <c:pt idx="664">
                  <c:v>78.099999999999994</c:v>
                </c:pt>
                <c:pt idx="665">
                  <c:v>77.400000000000006</c:v>
                </c:pt>
                <c:pt idx="666">
                  <c:v>76.2</c:v>
                </c:pt>
                <c:pt idx="667">
                  <c:v>73.099999999999994</c:v>
                </c:pt>
                <c:pt idx="668">
                  <c:v>75</c:v>
                </c:pt>
                <c:pt idx="669">
                  <c:v>76.599999999999994</c:v>
                </c:pt>
                <c:pt idx="670">
                  <c:v>75.900000000000006</c:v>
                </c:pt>
                <c:pt idx="671">
                  <c:v>75.099999999999994</c:v>
                </c:pt>
                <c:pt idx="672">
                  <c:v>75.099999999999994</c:v>
                </c:pt>
                <c:pt idx="673">
                  <c:v>74</c:v>
                </c:pt>
                <c:pt idx="674">
                  <c:v>73.2</c:v>
                </c:pt>
                <c:pt idx="675">
                  <c:v>72.8</c:v>
                </c:pt>
                <c:pt idx="676">
                  <c:v>72.8</c:v>
                </c:pt>
                <c:pt idx="677">
                  <c:v>72.7</c:v>
                </c:pt>
                <c:pt idx="678">
                  <c:v>72.2</c:v>
                </c:pt>
                <c:pt idx="679">
                  <c:v>71.8</c:v>
                </c:pt>
                <c:pt idx="680">
                  <c:v>72.7</c:v>
                </c:pt>
                <c:pt idx="681">
                  <c:v>70.8</c:v>
                </c:pt>
                <c:pt idx="682">
                  <c:v>73.5</c:v>
                </c:pt>
                <c:pt idx="683">
                  <c:v>72.3</c:v>
                </c:pt>
                <c:pt idx="684">
                  <c:v>74.3</c:v>
                </c:pt>
                <c:pt idx="685">
                  <c:v>72.7</c:v>
                </c:pt>
                <c:pt idx="686">
                  <c:v>73.3</c:v>
                </c:pt>
                <c:pt idx="687">
                  <c:v>73.3</c:v>
                </c:pt>
                <c:pt idx="688">
                  <c:v>72.8</c:v>
                </c:pt>
                <c:pt idx="689">
                  <c:v>73.599999999999994</c:v>
                </c:pt>
                <c:pt idx="690">
                  <c:v>74</c:v>
                </c:pt>
                <c:pt idx="691">
                  <c:v>74.099999999999994</c:v>
                </c:pt>
                <c:pt idx="692">
                  <c:v>74.099999999999994</c:v>
                </c:pt>
                <c:pt idx="693">
                  <c:v>73.900000000000006</c:v>
                </c:pt>
                <c:pt idx="694">
                  <c:v>73.5</c:v>
                </c:pt>
                <c:pt idx="695">
                  <c:v>73.400000000000006</c:v>
                </c:pt>
                <c:pt idx="696">
                  <c:v>72.3</c:v>
                </c:pt>
                <c:pt idx="697">
                  <c:v>72.599999999999994</c:v>
                </c:pt>
                <c:pt idx="698">
                  <c:v>69.8</c:v>
                </c:pt>
                <c:pt idx="699">
                  <c:v>70.2</c:v>
                </c:pt>
                <c:pt idx="700">
                  <c:v>69.900000000000006</c:v>
                </c:pt>
                <c:pt idx="701">
                  <c:v>69.3</c:v>
                </c:pt>
                <c:pt idx="702">
                  <c:v>68.599999999999994</c:v>
                </c:pt>
                <c:pt idx="703">
                  <c:v>69.2</c:v>
                </c:pt>
                <c:pt idx="704">
                  <c:v>69.599999999999994</c:v>
                </c:pt>
                <c:pt idx="705">
                  <c:v>70</c:v>
                </c:pt>
                <c:pt idx="706">
                  <c:v>71.2</c:v>
                </c:pt>
                <c:pt idx="707">
                  <c:v>72.3</c:v>
                </c:pt>
                <c:pt idx="708">
                  <c:v>72.2</c:v>
                </c:pt>
                <c:pt idx="709">
                  <c:v>72.5</c:v>
                </c:pt>
                <c:pt idx="710">
                  <c:v>74.099999999999994</c:v>
                </c:pt>
                <c:pt idx="711">
                  <c:v>74</c:v>
                </c:pt>
                <c:pt idx="712">
                  <c:v>76</c:v>
                </c:pt>
                <c:pt idx="713">
                  <c:v>76.400000000000006</c:v>
                </c:pt>
                <c:pt idx="714">
                  <c:v>75.3</c:v>
                </c:pt>
                <c:pt idx="715">
                  <c:v>75.099999999999994</c:v>
                </c:pt>
                <c:pt idx="716">
                  <c:v>75.099999999999994</c:v>
                </c:pt>
                <c:pt idx="717">
                  <c:v>74.8</c:v>
                </c:pt>
                <c:pt idx="718">
                  <c:v>80.8</c:v>
                </c:pt>
                <c:pt idx="719">
                  <c:v>85.9</c:v>
                </c:pt>
                <c:pt idx="720">
                  <c:v>84.9</c:v>
                </c:pt>
                <c:pt idx="721">
                  <c:v>82.7</c:v>
                </c:pt>
                <c:pt idx="722">
                  <c:v>82.5</c:v>
                </c:pt>
                <c:pt idx="723">
                  <c:v>79.3</c:v>
                </c:pt>
                <c:pt idx="724">
                  <c:v>75.900000000000006</c:v>
                </c:pt>
                <c:pt idx="725">
                  <c:v>73.8</c:v>
                </c:pt>
                <c:pt idx="726">
                  <c:v>71.5</c:v>
                </c:pt>
                <c:pt idx="727">
                  <c:v>69.5</c:v>
                </c:pt>
                <c:pt idx="728">
                  <c:v>69</c:v>
                </c:pt>
                <c:pt idx="729">
                  <c:v>69.7</c:v>
                </c:pt>
                <c:pt idx="730">
                  <c:v>70.2</c:v>
                </c:pt>
                <c:pt idx="731">
                  <c:v>69.900000000000006</c:v>
                </c:pt>
                <c:pt idx="732">
                  <c:v>70.400000000000006</c:v>
                </c:pt>
                <c:pt idx="733">
                  <c:v>71</c:v>
                </c:pt>
                <c:pt idx="734">
                  <c:v>70.8</c:v>
                </c:pt>
                <c:pt idx="735">
                  <c:v>71.400000000000006</c:v>
                </c:pt>
                <c:pt idx="736">
                  <c:v>71.8</c:v>
                </c:pt>
                <c:pt idx="737">
                  <c:v>72.3</c:v>
                </c:pt>
                <c:pt idx="738">
                  <c:v>73.3</c:v>
                </c:pt>
                <c:pt idx="739">
                  <c:v>73</c:v>
                </c:pt>
                <c:pt idx="740">
                  <c:v>73.900000000000006</c:v>
                </c:pt>
                <c:pt idx="741">
                  <c:v>73.8</c:v>
                </c:pt>
                <c:pt idx="742">
                  <c:v>73.8</c:v>
                </c:pt>
                <c:pt idx="743">
                  <c:v>73.599999999999994</c:v>
                </c:pt>
                <c:pt idx="744">
                  <c:v>74</c:v>
                </c:pt>
                <c:pt idx="745">
                  <c:v>74.7</c:v>
                </c:pt>
                <c:pt idx="746">
                  <c:v>76.7</c:v>
                </c:pt>
                <c:pt idx="747">
                  <c:v>75.099999999999994</c:v>
                </c:pt>
                <c:pt idx="748">
                  <c:v>76.400000000000006</c:v>
                </c:pt>
                <c:pt idx="749">
                  <c:v>74</c:v>
                </c:pt>
                <c:pt idx="750">
                  <c:v>73.5</c:v>
                </c:pt>
                <c:pt idx="751">
                  <c:v>71.400000000000006</c:v>
                </c:pt>
                <c:pt idx="752">
                  <c:v>71.2</c:v>
                </c:pt>
                <c:pt idx="753">
                  <c:v>70.099999999999994</c:v>
                </c:pt>
                <c:pt idx="754">
                  <c:v>67.5</c:v>
                </c:pt>
                <c:pt idx="755">
                  <c:v>70</c:v>
                </c:pt>
                <c:pt idx="756">
                  <c:v>69.8</c:v>
                </c:pt>
                <c:pt idx="757">
                  <c:v>70</c:v>
                </c:pt>
                <c:pt idx="758">
                  <c:v>69.099999999999994</c:v>
                </c:pt>
                <c:pt idx="759">
                  <c:v>68.7</c:v>
                </c:pt>
                <c:pt idx="760">
                  <c:v>68.900000000000006</c:v>
                </c:pt>
                <c:pt idx="761">
                  <c:v>69</c:v>
                </c:pt>
                <c:pt idx="762">
                  <c:v>70.099999999999994</c:v>
                </c:pt>
                <c:pt idx="763">
                  <c:v>70.7</c:v>
                </c:pt>
                <c:pt idx="764">
                  <c:v>70.2</c:v>
                </c:pt>
                <c:pt idx="765">
                  <c:v>71</c:v>
                </c:pt>
                <c:pt idx="766">
                  <c:v>72.2</c:v>
                </c:pt>
                <c:pt idx="767">
                  <c:v>71.900000000000006</c:v>
                </c:pt>
                <c:pt idx="768">
                  <c:v>71.599999999999994</c:v>
                </c:pt>
                <c:pt idx="769">
                  <c:v>73.900000000000006</c:v>
                </c:pt>
                <c:pt idx="770">
                  <c:v>75.7</c:v>
                </c:pt>
                <c:pt idx="771">
                  <c:v>73.3</c:v>
                </c:pt>
                <c:pt idx="772">
                  <c:v>72.400000000000006</c:v>
                </c:pt>
                <c:pt idx="773">
                  <c:v>72.099999999999994</c:v>
                </c:pt>
                <c:pt idx="774">
                  <c:v>72.2</c:v>
                </c:pt>
                <c:pt idx="775">
                  <c:v>72.2</c:v>
                </c:pt>
                <c:pt idx="776">
                  <c:v>71.900000000000006</c:v>
                </c:pt>
                <c:pt idx="777">
                  <c:v>71.099999999999994</c:v>
                </c:pt>
                <c:pt idx="778">
                  <c:v>70.2</c:v>
                </c:pt>
                <c:pt idx="779">
                  <c:v>69.2</c:v>
                </c:pt>
                <c:pt idx="780">
                  <c:v>69.099999999999994</c:v>
                </c:pt>
                <c:pt idx="781">
                  <c:v>69.400000000000006</c:v>
                </c:pt>
                <c:pt idx="782">
                  <c:v>67.8</c:v>
                </c:pt>
                <c:pt idx="783">
                  <c:v>69.8</c:v>
                </c:pt>
                <c:pt idx="784">
                  <c:v>67.5</c:v>
                </c:pt>
                <c:pt idx="785">
                  <c:v>69.099999999999994</c:v>
                </c:pt>
                <c:pt idx="786">
                  <c:v>71.8</c:v>
                </c:pt>
                <c:pt idx="787">
                  <c:v>73.2</c:v>
                </c:pt>
                <c:pt idx="788">
                  <c:v>71.3</c:v>
                </c:pt>
                <c:pt idx="789">
                  <c:v>70.8</c:v>
                </c:pt>
                <c:pt idx="790">
                  <c:v>70.400000000000006</c:v>
                </c:pt>
                <c:pt idx="791">
                  <c:v>71</c:v>
                </c:pt>
                <c:pt idx="792">
                  <c:v>70.599999999999994</c:v>
                </c:pt>
                <c:pt idx="793">
                  <c:v>70.599999999999994</c:v>
                </c:pt>
                <c:pt idx="794">
                  <c:v>69.900000000000006</c:v>
                </c:pt>
                <c:pt idx="795">
                  <c:v>69.3</c:v>
                </c:pt>
                <c:pt idx="796">
                  <c:v>70.400000000000006</c:v>
                </c:pt>
                <c:pt idx="797">
                  <c:v>73.8</c:v>
                </c:pt>
                <c:pt idx="798">
                  <c:v>72.099999999999994</c:v>
                </c:pt>
                <c:pt idx="799">
                  <c:v>71.2</c:v>
                </c:pt>
                <c:pt idx="800">
                  <c:v>72.5</c:v>
                </c:pt>
                <c:pt idx="801">
                  <c:v>71.900000000000006</c:v>
                </c:pt>
                <c:pt idx="802">
                  <c:v>71.8</c:v>
                </c:pt>
                <c:pt idx="803">
                  <c:v>71.900000000000006</c:v>
                </c:pt>
                <c:pt idx="804">
                  <c:v>70.5</c:v>
                </c:pt>
                <c:pt idx="805">
                  <c:v>70.2</c:v>
                </c:pt>
                <c:pt idx="806">
                  <c:v>70.099999999999994</c:v>
                </c:pt>
                <c:pt idx="807">
                  <c:v>68.2</c:v>
                </c:pt>
                <c:pt idx="808">
                  <c:v>70.7</c:v>
                </c:pt>
                <c:pt idx="809">
                  <c:v>71.099999999999994</c:v>
                </c:pt>
                <c:pt idx="810">
                  <c:v>70.2</c:v>
                </c:pt>
                <c:pt idx="811">
                  <c:v>69.900000000000006</c:v>
                </c:pt>
                <c:pt idx="812">
                  <c:v>68.7</c:v>
                </c:pt>
                <c:pt idx="813">
                  <c:v>68.400000000000006</c:v>
                </c:pt>
                <c:pt idx="814">
                  <c:v>68.400000000000006</c:v>
                </c:pt>
                <c:pt idx="815">
                  <c:v>69</c:v>
                </c:pt>
                <c:pt idx="816">
                  <c:v>68.8</c:v>
                </c:pt>
                <c:pt idx="817">
                  <c:v>68.5</c:v>
                </c:pt>
                <c:pt idx="818">
                  <c:v>68.3</c:v>
                </c:pt>
                <c:pt idx="819">
                  <c:v>68.8</c:v>
                </c:pt>
                <c:pt idx="820">
                  <c:v>68.7</c:v>
                </c:pt>
                <c:pt idx="821">
                  <c:v>68</c:v>
                </c:pt>
                <c:pt idx="822">
                  <c:v>68.3</c:v>
                </c:pt>
                <c:pt idx="823">
                  <c:v>69.3</c:v>
                </c:pt>
                <c:pt idx="824">
                  <c:v>70.099999999999994</c:v>
                </c:pt>
                <c:pt idx="825">
                  <c:v>70.5</c:v>
                </c:pt>
                <c:pt idx="826">
                  <c:v>71.5</c:v>
                </c:pt>
                <c:pt idx="827">
                  <c:v>74</c:v>
                </c:pt>
                <c:pt idx="828">
                  <c:v>72.400000000000006</c:v>
                </c:pt>
                <c:pt idx="829">
                  <c:v>71.099999999999994</c:v>
                </c:pt>
                <c:pt idx="830">
                  <c:v>68.599999999999994</c:v>
                </c:pt>
                <c:pt idx="831">
                  <c:v>67.8</c:v>
                </c:pt>
                <c:pt idx="832">
                  <c:v>68.2</c:v>
                </c:pt>
                <c:pt idx="833">
                  <c:v>68.2</c:v>
                </c:pt>
                <c:pt idx="834">
                  <c:v>67.7</c:v>
                </c:pt>
                <c:pt idx="835">
                  <c:v>68.400000000000006</c:v>
                </c:pt>
                <c:pt idx="836">
                  <c:v>68.5</c:v>
                </c:pt>
                <c:pt idx="837">
                  <c:v>67.900000000000006</c:v>
                </c:pt>
                <c:pt idx="838">
                  <c:v>67.900000000000006</c:v>
                </c:pt>
                <c:pt idx="839">
                  <c:v>68.3</c:v>
                </c:pt>
                <c:pt idx="840">
                  <c:v>69.400000000000006</c:v>
                </c:pt>
                <c:pt idx="841">
                  <c:v>70.8</c:v>
                </c:pt>
                <c:pt idx="842">
                  <c:v>74.599999999999994</c:v>
                </c:pt>
                <c:pt idx="843">
                  <c:v>74.900000000000006</c:v>
                </c:pt>
                <c:pt idx="844">
                  <c:v>76.099999999999994</c:v>
                </c:pt>
                <c:pt idx="845">
                  <c:v>76.2</c:v>
                </c:pt>
                <c:pt idx="846">
                  <c:v>77.5</c:v>
                </c:pt>
                <c:pt idx="847">
                  <c:v>76.5</c:v>
                </c:pt>
                <c:pt idx="848">
                  <c:v>73.599999999999994</c:v>
                </c:pt>
                <c:pt idx="849">
                  <c:v>72.7</c:v>
                </c:pt>
                <c:pt idx="850">
                  <c:v>71.8</c:v>
                </c:pt>
                <c:pt idx="851">
                  <c:v>70.900000000000006</c:v>
                </c:pt>
                <c:pt idx="852">
                  <c:v>71</c:v>
                </c:pt>
                <c:pt idx="853">
                  <c:v>71.2</c:v>
                </c:pt>
                <c:pt idx="854">
                  <c:v>70.3</c:v>
                </c:pt>
                <c:pt idx="855">
                  <c:v>68.8</c:v>
                </c:pt>
                <c:pt idx="856">
                  <c:v>68</c:v>
                </c:pt>
                <c:pt idx="857">
                  <c:v>66.900000000000006</c:v>
                </c:pt>
                <c:pt idx="858">
                  <c:v>66.400000000000006</c:v>
                </c:pt>
                <c:pt idx="859">
                  <c:v>67.2</c:v>
                </c:pt>
                <c:pt idx="860">
                  <c:v>67.2</c:v>
                </c:pt>
                <c:pt idx="861">
                  <c:v>66.900000000000006</c:v>
                </c:pt>
                <c:pt idx="862">
                  <c:v>66.900000000000006</c:v>
                </c:pt>
                <c:pt idx="863">
                  <c:v>66.599999999999994</c:v>
                </c:pt>
                <c:pt idx="864">
                  <c:v>66</c:v>
                </c:pt>
                <c:pt idx="865">
                  <c:v>66.5</c:v>
                </c:pt>
                <c:pt idx="866">
                  <c:v>66.5</c:v>
                </c:pt>
                <c:pt idx="867">
                  <c:v>68</c:v>
                </c:pt>
                <c:pt idx="868">
                  <c:v>68.5</c:v>
                </c:pt>
                <c:pt idx="869">
                  <c:v>68.2</c:v>
                </c:pt>
                <c:pt idx="870">
                  <c:v>69.099999999999994</c:v>
                </c:pt>
                <c:pt idx="871">
                  <c:v>69.2</c:v>
                </c:pt>
                <c:pt idx="872">
                  <c:v>70.7</c:v>
                </c:pt>
                <c:pt idx="873">
                  <c:v>71.599999999999994</c:v>
                </c:pt>
                <c:pt idx="874">
                  <c:v>73.2</c:v>
                </c:pt>
                <c:pt idx="875">
                  <c:v>70.2</c:v>
                </c:pt>
                <c:pt idx="876">
                  <c:v>69.8</c:v>
                </c:pt>
                <c:pt idx="877">
                  <c:v>68.900000000000006</c:v>
                </c:pt>
                <c:pt idx="878">
                  <c:v>68</c:v>
                </c:pt>
                <c:pt idx="879">
                  <c:v>67.400000000000006</c:v>
                </c:pt>
                <c:pt idx="880">
                  <c:v>68.099999999999994</c:v>
                </c:pt>
                <c:pt idx="881">
                  <c:v>67.7</c:v>
                </c:pt>
                <c:pt idx="882">
                  <c:v>67.3</c:v>
                </c:pt>
                <c:pt idx="883">
                  <c:v>66.900000000000006</c:v>
                </c:pt>
                <c:pt idx="884">
                  <c:v>67.400000000000006</c:v>
                </c:pt>
                <c:pt idx="885">
                  <c:v>67.7</c:v>
                </c:pt>
                <c:pt idx="886">
                  <c:v>68.5</c:v>
                </c:pt>
                <c:pt idx="887">
                  <c:v>69.7</c:v>
                </c:pt>
                <c:pt idx="888">
                  <c:v>70.3</c:v>
                </c:pt>
                <c:pt idx="889">
                  <c:v>69.7</c:v>
                </c:pt>
                <c:pt idx="890">
                  <c:v>68.599999999999994</c:v>
                </c:pt>
                <c:pt idx="891">
                  <c:v>72.3</c:v>
                </c:pt>
                <c:pt idx="892">
                  <c:v>71.900000000000006</c:v>
                </c:pt>
                <c:pt idx="893">
                  <c:v>71.8</c:v>
                </c:pt>
                <c:pt idx="894">
                  <c:v>71.400000000000006</c:v>
                </c:pt>
                <c:pt idx="895">
                  <c:v>71.400000000000006</c:v>
                </c:pt>
                <c:pt idx="896">
                  <c:v>70.900000000000006</c:v>
                </c:pt>
                <c:pt idx="897">
                  <c:v>70.7</c:v>
                </c:pt>
                <c:pt idx="898">
                  <c:v>70</c:v>
                </c:pt>
                <c:pt idx="899">
                  <c:v>70.400000000000006</c:v>
                </c:pt>
                <c:pt idx="900">
                  <c:v>69</c:v>
                </c:pt>
                <c:pt idx="901">
                  <c:v>69.099999999999994</c:v>
                </c:pt>
                <c:pt idx="902">
                  <c:v>68.599999999999994</c:v>
                </c:pt>
                <c:pt idx="903">
                  <c:v>68.2</c:v>
                </c:pt>
                <c:pt idx="904">
                  <c:v>71.900000000000006</c:v>
                </c:pt>
                <c:pt idx="905">
                  <c:v>81.599999999999994</c:v>
                </c:pt>
                <c:pt idx="906">
                  <c:v>83.6</c:v>
                </c:pt>
                <c:pt idx="907">
                  <c:v>79.8</c:v>
                </c:pt>
                <c:pt idx="908">
                  <c:v>77</c:v>
                </c:pt>
                <c:pt idx="909">
                  <c:v>73.7</c:v>
                </c:pt>
                <c:pt idx="910">
                  <c:v>70.2</c:v>
                </c:pt>
                <c:pt idx="911">
                  <c:v>67.8</c:v>
                </c:pt>
                <c:pt idx="912">
                  <c:v>67</c:v>
                </c:pt>
                <c:pt idx="913">
                  <c:v>66.900000000000006</c:v>
                </c:pt>
                <c:pt idx="914">
                  <c:v>66.8</c:v>
                </c:pt>
                <c:pt idx="915">
                  <c:v>64.900000000000006</c:v>
                </c:pt>
                <c:pt idx="916">
                  <c:v>66.099999999999994</c:v>
                </c:pt>
                <c:pt idx="917">
                  <c:v>65.400000000000006</c:v>
                </c:pt>
                <c:pt idx="918">
                  <c:v>65.099999999999994</c:v>
                </c:pt>
                <c:pt idx="919">
                  <c:v>66</c:v>
                </c:pt>
                <c:pt idx="920">
                  <c:v>66.7</c:v>
                </c:pt>
                <c:pt idx="921">
                  <c:v>66.2</c:v>
                </c:pt>
                <c:pt idx="922">
                  <c:v>68.2</c:v>
                </c:pt>
                <c:pt idx="923">
                  <c:v>70.2</c:v>
                </c:pt>
                <c:pt idx="924">
                  <c:v>73.3</c:v>
                </c:pt>
                <c:pt idx="925">
                  <c:v>75.5</c:v>
                </c:pt>
                <c:pt idx="926">
                  <c:v>77.900000000000006</c:v>
                </c:pt>
                <c:pt idx="927">
                  <c:v>79.900000000000006</c:v>
                </c:pt>
                <c:pt idx="928">
                  <c:v>80.2</c:v>
                </c:pt>
                <c:pt idx="929">
                  <c:v>80.400000000000006</c:v>
                </c:pt>
                <c:pt idx="930">
                  <c:v>79.599999999999994</c:v>
                </c:pt>
                <c:pt idx="931">
                  <c:v>79.3</c:v>
                </c:pt>
                <c:pt idx="932">
                  <c:v>77.599999999999994</c:v>
                </c:pt>
                <c:pt idx="933">
                  <c:v>74.099999999999994</c:v>
                </c:pt>
                <c:pt idx="934">
                  <c:v>73</c:v>
                </c:pt>
                <c:pt idx="935">
                  <c:v>71.599999999999994</c:v>
                </c:pt>
                <c:pt idx="936">
                  <c:v>69.8</c:v>
                </c:pt>
                <c:pt idx="937">
                  <c:v>70.2</c:v>
                </c:pt>
                <c:pt idx="938">
                  <c:v>71.599999999999994</c:v>
                </c:pt>
                <c:pt idx="939">
                  <c:v>72.900000000000006</c:v>
                </c:pt>
                <c:pt idx="940">
                  <c:v>70.099999999999994</c:v>
                </c:pt>
                <c:pt idx="941">
                  <c:v>69.599999999999994</c:v>
                </c:pt>
                <c:pt idx="942">
                  <c:v>68.8</c:v>
                </c:pt>
                <c:pt idx="943">
                  <c:v>67.599999999999994</c:v>
                </c:pt>
                <c:pt idx="944">
                  <c:v>67.599999999999994</c:v>
                </c:pt>
                <c:pt idx="945">
                  <c:v>67.8</c:v>
                </c:pt>
                <c:pt idx="946">
                  <c:v>66.7</c:v>
                </c:pt>
                <c:pt idx="947">
                  <c:v>67.7</c:v>
                </c:pt>
                <c:pt idx="948">
                  <c:v>68.5</c:v>
                </c:pt>
                <c:pt idx="949">
                  <c:v>69.7</c:v>
                </c:pt>
                <c:pt idx="950">
                  <c:v>72.8</c:v>
                </c:pt>
                <c:pt idx="951">
                  <c:v>74.2</c:v>
                </c:pt>
                <c:pt idx="952">
                  <c:v>74.599999999999994</c:v>
                </c:pt>
                <c:pt idx="953">
                  <c:v>74.7</c:v>
                </c:pt>
                <c:pt idx="954">
                  <c:v>74.2</c:v>
                </c:pt>
                <c:pt idx="955">
                  <c:v>74.3</c:v>
                </c:pt>
                <c:pt idx="956">
                  <c:v>73.3</c:v>
                </c:pt>
                <c:pt idx="957">
                  <c:v>73.5</c:v>
                </c:pt>
                <c:pt idx="958">
                  <c:v>73.3</c:v>
                </c:pt>
                <c:pt idx="959">
                  <c:v>76.2</c:v>
                </c:pt>
                <c:pt idx="960">
                  <c:v>73.5</c:v>
                </c:pt>
                <c:pt idx="961">
                  <c:v>72.3</c:v>
                </c:pt>
                <c:pt idx="962">
                  <c:v>71.2</c:v>
                </c:pt>
                <c:pt idx="963">
                  <c:v>70.8</c:v>
                </c:pt>
                <c:pt idx="964">
                  <c:v>70.3</c:v>
                </c:pt>
                <c:pt idx="965">
                  <c:v>69.7</c:v>
                </c:pt>
                <c:pt idx="966">
                  <c:v>69.5</c:v>
                </c:pt>
                <c:pt idx="967">
                  <c:v>68.2</c:v>
                </c:pt>
                <c:pt idx="968">
                  <c:v>67.900000000000006</c:v>
                </c:pt>
                <c:pt idx="969">
                  <c:v>68</c:v>
                </c:pt>
                <c:pt idx="970">
                  <c:v>67.599999999999994</c:v>
                </c:pt>
                <c:pt idx="971">
                  <c:v>67.8</c:v>
                </c:pt>
                <c:pt idx="972">
                  <c:v>67.3</c:v>
                </c:pt>
                <c:pt idx="973">
                  <c:v>67.099999999999994</c:v>
                </c:pt>
                <c:pt idx="974">
                  <c:v>66.400000000000006</c:v>
                </c:pt>
                <c:pt idx="975">
                  <c:v>68</c:v>
                </c:pt>
                <c:pt idx="976">
                  <c:v>69</c:v>
                </c:pt>
                <c:pt idx="977">
                  <c:v>68.900000000000006</c:v>
                </c:pt>
                <c:pt idx="978">
                  <c:v>69.2</c:v>
                </c:pt>
                <c:pt idx="979">
                  <c:v>69.2</c:v>
                </c:pt>
                <c:pt idx="980">
                  <c:v>69.8</c:v>
                </c:pt>
                <c:pt idx="981">
                  <c:v>68.599999999999994</c:v>
                </c:pt>
                <c:pt idx="982">
                  <c:v>69.900000000000006</c:v>
                </c:pt>
                <c:pt idx="983">
                  <c:v>70</c:v>
                </c:pt>
                <c:pt idx="984">
                  <c:v>70.8</c:v>
                </c:pt>
                <c:pt idx="985">
                  <c:v>70</c:v>
                </c:pt>
                <c:pt idx="986">
                  <c:v>69.8</c:v>
                </c:pt>
                <c:pt idx="987">
                  <c:v>71</c:v>
                </c:pt>
                <c:pt idx="988">
                  <c:v>70.099999999999994</c:v>
                </c:pt>
                <c:pt idx="989">
                  <c:v>69.5</c:v>
                </c:pt>
                <c:pt idx="990">
                  <c:v>69.5</c:v>
                </c:pt>
                <c:pt idx="991">
                  <c:v>69.7</c:v>
                </c:pt>
                <c:pt idx="992">
                  <c:v>69.599999999999994</c:v>
                </c:pt>
                <c:pt idx="993">
                  <c:v>69.400000000000006</c:v>
                </c:pt>
                <c:pt idx="994">
                  <c:v>68.5</c:v>
                </c:pt>
                <c:pt idx="995">
                  <c:v>68.8</c:v>
                </c:pt>
                <c:pt idx="996">
                  <c:v>68.3</c:v>
                </c:pt>
                <c:pt idx="997">
                  <c:v>67.900000000000006</c:v>
                </c:pt>
                <c:pt idx="998">
                  <c:v>67.900000000000006</c:v>
                </c:pt>
                <c:pt idx="999">
                  <c:v>67.599999999999994</c:v>
                </c:pt>
                <c:pt idx="1000">
                  <c:v>66.7</c:v>
                </c:pt>
                <c:pt idx="1001">
                  <c:v>67.2</c:v>
                </c:pt>
                <c:pt idx="1002">
                  <c:v>67.599999999999994</c:v>
                </c:pt>
                <c:pt idx="1003">
                  <c:v>68.599999999999994</c:v>
                </c:pt>
                <c:pt idx="1004">
                  <c:v>69</c:v>
                </c:pt>
                <c:pt idx="1005">
                  <c:v>68.599999999999994</c:v>
                </c:pt>
                <c:pt idx="1006">
                  <c:v>68.5</c:v>
                </c:pt>
                <c:pt idx="1007">
                  <c:v>69.599999999999994</c:v>
                </c:pt>
                <c:pt idx="1008">
                  <c:v>71</c:v>
                </c:pt>
                <c:pt idx="1009">
                  <c:v>71.3</c:v>
                </c:pt>
                <c:pt idx="1010">
                  <c:v>69.7</c:v>
                </c:pt>
                <c:pt idx="1011">
                  <c:v>69.8</c:v>
                </c:pt>
                <c:pt idx="1012">
                  <c:v>67.8</c:v>
                </c:pt>
                <c:pt idx="1013">
                  <c:v>69.900000000000006</c:v>
                </c:pt>
                <c:pt idx="1014">
                  <c:v>69.900000000000006</c:v>
                </c:pt>
                <c:pt idx="1015">
                  <c:v>71.099999999999994</c:v>
                </c:pt>
                <c:pt idx="1016">
                  <c:v>72.099999999999994</c:v>
                </c:pt>
                <c:pt idx="1017">
                  <c:v>68.400000000000006</c:v>
                </c:pt>
                <c:pt idx="1018">
                  <c:v>70.400000000000006</c:v>
                </c:pt>
                <c:pt idx="1019">
                  <c:v>70.7</c:v>
                </c:pt>
                <c:pt idx="1020">
                  <c:v>69.7</c:v>
                </c:pt>
                <c:pt idx="1021">
                  <c:v>69.599999999999994</c:v>
                </c:pt>
                <c:pt idx="1022">
                  <c:v>69</c:v>
                </c:pt>
                <c:pt idx="1023">
                  <c:v>69.5</c:v>
                </c:pt>
                <c:pt idx="1024">
                  <c:v>69</c:v>
                </c:pt>
                <c:pt idx="1025">
                  <c:v>68.3</c:v>
                </c:pt>
                <c:pt idx="1026">
                  <c:v>69.2</c:v>
                </c:pt>
                <c:pt idx="1027">
                  <c:v>68.5</c:v>
                </c:pt>
                <c:pt idx="1028">
                  <c:v>69.099999999999994</c:v>
                </c:pt>
                <c:pt idx="1029">
                  <c:v>70.2</c:v>
                </c:pt>
                <c:pt idx="1030">
                  <c:v>71</c:v>
                </c:pt>
                <c:pt idx="1031">
                  <c:v>71.5</c:v>
                </c:pt>
                <c:pt idx="1032">
                  <c:v>72.2</c:v>
                </c:pt>
                <c:pt idx="1033">
                  <c:v>73.099999999999994</c:v>
                </c:pt>
                <c:pt idx="1034">
                  <c:v>73.7</c:v>
                </c:pt>
                <c:pt idx="1035">
                  <c:v>73.599999999999994</c:v>
                </c:pt>
                <c:pt idx="1036">
                  <c:v>73.900000000000006</c:v>
                </c:pt>
                <c:pt idx="1037">
                  <c:v>72</c:v>
                </c:pt>
                <c:pt idx="1038">
                  <c:v>74.099999999999994</c:v>
                </c:pt>
                <c:pt idx="1039">
                  <c:v>74.400000000000006</c:v>
                </c:pt>
                <c:pt idx="1040">
                  <c:v>74.5</c:v>
                </c:pt>
                <c:pt idx="1041">
                  <c:v>74.400000000000006</c:v>
                </c:pt>
                <c:pt idx="1042">
                  <c:v>82.6</c:v>
                </c:pt>
                <c:pt idx="1043">
                  <c:v>91</c:v>
                </c:pt>
                <c:pt idx="1044">
                  <c:v>99.8</c:v>
                </c:pt>
                <c:pt idx="1045">
                  <c:v>104.4</c:v>
                </c:pt>
                <c:pt idx="1046">
                  <c:v>103.6</c:v>
                </c:pt>
                <c:pt idx="1047">
                  <c:v>102.7</c:v>
                </c:pt>
                <c:pt idx="1048">
                  <c:v>98.1</c:v>
                </c:pt>
                <c:pt idx="1049">
                  <c:v>91</c:v>
                </c:pt>
                <c:pt idx="1050">
                  <c:v>87.5</c:v>
                </c:pt>
                <c:pt idx="1051">
                  <c:v>83.1</c:v>
                </c:pt>
                <c:pt idx="1052">
                  <c:v>78</c:v>
                </c:pt>
                <c:pt idx="1053">
                  <c:v>72.8</c:v>
                </c:pt>
                <c:pt idx="1054">
                  <c:v>70.7</c:v>
                </c:pt>
                <c:pt idx="1055">
                  <c:v>69.599999999999994</c:v>
                </c:pt>
                <c:pt idx="1056">
                  <c:v>69.7</c:v>
                </c:pt>
                <c:pt idx="1057">
                  <c:v>69.2</c:v>
                </c:pt>
                <c:pt idx="1058">
                  <c:v>68.599999999999994</c:v>
                </c:pt>
                <c:pt idx="1059">
                  <c:v>73.7</c:v>
                </c:pt>
                <c:pt idx="1060">
                  <c:v>72.400000000000006</c:v>
                </c:pt>
                <c:pt idx="1061">
                  <c:v>77.599999999999994</c:v>
                </c:pt>
                <c:pt idx="1062">
                  <c:v>81.099999999999994</c:v>
                </c:pt>
                <c:pt idx="1063">
                  <c:v>81.7</c:v>
                </c:pt>
                <c:pt idx="1064">
                  <c:v>82.5</c:v>
                </c:pt>
                <c:pt idx="1065">
                  <c:v>85</c:v>
                </c:pt>
                <c:pt idx="1066">
                  <c:v>86.2</c:v>
                </c:pt>
                <c:pt idx="1067">
                  <c:v>86.4</c:v>
                </c:pt>
                <c:pt idx="1068">
                  <c:v>88.4</c:v>
                </c:pt>
                <c:pt idx="1069">
                  <c:v>87.4</c:v>
                </c:pt>
                <c:pt idx="1070">
                  <c:v>83</c:v>
                </c:pt>
                <c:pt idx="1071">
                  <c:v>83.7</c:v>
                </c:pt>
                <c:pt idx="1072">
                  <c:v>81.5</c:v>
                </c:pt>
                <c:pt idx="1073">
                  <c:v>79.5</c:v>
                </c:pt>
                <c:pt idx="1074">
                  <c:v>79</c:v>
                </c:pt>
                <c:pt idx="1075">
                  <c:v>77.3</c:v>
                </c:pt>
                <c:pt idx="1076">
                  <c:v>75.5</c:v>
                </c:pt>
                <c:pt idx="1077">
                  <c:v>74.599999999999994</c:v>
                </c:pt>
                <c:pt idx="1078">
                  <c:v>74.2</c:v>
                </c:pt>
                <c:pt idx="1079">
                  <c:v>73.8</c:v>
                </c:pt>
                <c:pt idx="1080">
                  <c:v>72.5</c:v>
                </c:pt>
                <c:pt idx="1081">
                  <c:v>72.2</c:v>
                </c:pt>
                <c:pt idx="1082">
                  <c:v>72.400000000000006</c:v>
                </c:pt>
                <c:pt idx="1083">
                  <c:v>72.099999999999994</c:v>
                </c:pt>
                <c:pt idx="1084">
                  <c:v>73.3</c:v>
                </c:pt>
                <c:pt idx="1085">
                  <c:v>73.8</c:v>
                </c:pt>
                <c:pt idx="1086">
                  <c:v>74.400000000000006</c:v>
                </c:pt>
                <c:pt idx="1087">
                  <c:v>73.099999999999994</c:v>
                </c:pt>
                <c:pt idx="1088">
                  <c:v>73.3</c:v>
                </c:pt>
                <c:pt idx="1089">
                  <c:v>73.8</c:v>
                </c:pt>
                <c:pt idx="1090">
                  <c:v>73.7</c:v>
                </c:pt>
                <c:pt idx="1091">
                  <c:v>75.400000000000006</c:v>
                </c:pt>
                <c:pt idx="1092">
                  <c:v>74</c:v>
                </c:pt>
                <c:pt idx="1093">
                  <c:v>74.5</c:v>
                </c:pt>
                <c:pt idx="1094">
                  <c:v>74.599999999999994</c:v>
                </c:pt>
                <c:pt idx="1095">
                  <c:v>74.900000000000006</c:v>
                </c:pt>
                <c:pt idx="1096">
                  <c:v>75.8</c:v>
                </c:pt>
                <c:pt idx="1097">
                  <c:v>74.8</c:v>
                </c:pt>
                <c:pt idx="1098">
                  <c:v>74.099999999999994</c:v>
                </c:pt>
                <c:pt idx="1099">
                  <c:v>74.599999999999994</c:v>
                </c:pt>
                <c:pt idx="1100">
                  <c:v>75.3</c:v>
                </c:pt>
                <c:pt idx="1101">
                  <c:v>76.8</c:v>
                </c:pt>
                <c:pt idx="1102">
                  <c:v>74.099999999999994</c:v>
                </c:pt>
                <c:pt idx="1103">
                  <c:v>73</c:v>
                </c:pt>
                <c:pt idx="1104">
                  <c:v>73.400000000000006</c:v>
                </c:pt>
                <c:pt idx="1105">
                  <c:v>74.2</c:v>
                </c:pt>
                <c:pt idx="1106">
                  <c:v>73.099999999999994</c:v>
                </c:pt>
                <c:pt idx="1107">
                  <c:v>74.099999999999994</c:v>
                </c:pt>
                <c:pt idx="1108">
                  <c:v>73.5</c:v>
                </c:pt>
                <c:pt idx="1109">
                  <c:v>72.900000000000006</c:v>
                </c:pt>
                <c:pt idx="1110">
                  <c:v>74.599999999999994</c:v>
                </c:pt>
                <c:pt idx="1111">
                  <c:v>73.599999999999994</c:v>
                </c:pt>
                <c:pt idx="1112">
                  <c:v>72.400000000000006</c:v>
                </c:pt>
                <c:pt idx="1113">
                  <c:v>71.3</c:v>
                </c:pt>
                <c:pt idx="1114">
                  <c:v>78.400000000000006</c:v>
                </c:pt>
                <c:pt idx="1115">
                  <c:v>79.599999999999994</c:v>
                </c:pt>
                <c:pt idx="1116">
                  <c:v>80.7</c:v>
                </c:pt>
                <c:pt idx="1117">
                  <c:v>75.3</c:v>
                </c:pt>
                <c:pt idx="1118">
                  <c:v>74.2</c:v>
                </c:pt>
                <c:pt idx="1119">
                  <c:v>75.7</c:v>
                </c:pt>
                <c:pt idx="1120">
                  <c:v>75.2</c:v>
                </c:pt>
                <c:pt idx="1121">
                  <c:v>73.2</c:v>
                </c:pt>
                <c:pt idx="1122">
                  <c:v>72.3</c:v>
                </c:pt>
                <c:pt idx="1123">
                  <c:v>71.099999999999994</c:v>
                </c:pt>
                <c:pt idx="1124">
                  <c:v>70.900000000000006</c:v>
                </c:pt>
                <c:pt idx="1125">
                  <c:v>71.099999999999994</c:v>
                </c:pt>
                <c:pt idx="1126">
                  <c:v>71.3</c:v>
                </c:pt>
                <c:pt idx="1127">
                  <c:v>71.8</c:v>
                </c:pt>
                <c:pt idx="1128">
                  <c:v>72</c:v>
                </c:pt>
                <c:pt idx="1129">
                  <c:v>73.099999999999994</c:v>
                </c:pt>
                <c:pt idx="1130">
                  <c:v>72.900000000000006</c:v>
                </c:pt>
                <c:pt idx="1131">
                  <c:v>72</c:v>
                </c:pt>
                <c:pt idx="1132">
                  <c:v>72.599999999999994</c:v>
                </c:pt>
                <c:pt idx="1133">
                  <c:v>73.2</c:v>
                </c:pt>
                <c:pt idx="1134">
                  <c:v>73.5</c:v>
                </c:pt>
                <c:pt idx="1135">
                  <c:v>74.599999999999994</c:v>
                </c:pt>
                <c:pt idx="1136">
                  <c:v>74.599999999999994</c:v>
                </c:pt>
                <c:pt idx="1137">
                  <c:v>74.099999999999994</c:v>
                </c:pt>
                <c:pt idx="1138">
                  <c:v>73.8</c:v>
                </c:pt>
                <c:pt idx="1139">
                  <c:v>73.8</c:v>
                </c:pt>
                <c:pt idx="1140">
                  <c:v>72.8</c:v>
                </c:pt>
                <c:pt idx="1141">
                  <c:v>71.8</c:v>
                </c:pt>
                <c:pt idx="1142">
                  <c:v>72.3</c:v>
                </c:pt>
                <c:pt idx="1143">
                  <c:v>74</c:v>
                </c:pt>
                <c:pt idx="1144">
                  <c:v>74</c:v>
                </c:pt>
                <c:pt idx="1145">
                  <c:v>74.599999999999994</c:v>
                </c:pt>
                <c:pt idx="1146">
                  <c:v>75.400000000000006</c:v>
                </c:pt>
                <c:pt idx="1147">
                  <c:v>74.099999999999994</c:v>
                </c:pt>
                <c:pt idx="1148">
                  <c:v>74.7</c:v>
                </c:pt>
                <c:pt idx="1149">
                  <c:v>75.099999999999994</c:v>
                </c:pt>
                <c:pt idx="1150">
                  <c:v>74.7</c:v>
                </c:pt>
                <c:pt idx="1151">
                  <c:v>74.3</c:v>
                </c:pt>
                <c:pt idx="1152">
                  <c:v>74.3</c:v>
                </c:pt>
                <c:pt idx="1153">
                  <c:v>74.099999999999994</c:v>
                </c:pt>
                <c:pt idx="1154">
                  <c:v>75.5</c:v>
                </c:pt>
                <c:pt idx="1155">
                  <c:v>75.8</c:v>
                </c:pt>
                <c:pt idx="1156">
                  <c:v>75.7</c:v>
                </c:pt>
                <c:pt idx="1157">
                  <c:v>75.099999999999994</c:v>
                </c:pt>
                <c:pt idx="1158">
                  <c:v>74.3</c:v>
                </c:pt>
                <c:pt idx="1159">
                  <c:v>73.7</c:v>
                </c:pt>
                <c:pt idx="1160">
                  <c:v>71.5</c:v>
                </c:pt>
                <c:pt idx="1161">
                  <c:v>70.5</c:v>
                </c:pt>
                <c:pt idx="1162">
                  <c:v>70.599999999999994</c:v>
                </c:pt>
                <c:pt idx="1163">
                  <c:v>70.7</c:v>
                </c:pt>
                <c:pt idx="1164">
                  <c:v>71</c:v>
                </c:pt>
                <c:pt idx="1165">
                  <c:v>70.599999999999994</c:v>
                </c:pt>
                <c:pt idx="1166">
                  <c:v>69.8</c:v>
                </c:pt>
                <c:pt idx="1167">
                  <c:v>72.2</c:v>
                </c:pt>
                <c:pt idx="1168">
                  <c:v>73.2</c:v>
                </c:pt>
                <c:pt idx="1169">
                  <c:v>75.3</c:v>
                </c:pt>
                <c:pt idx="1170">
                  <c:v>74</c:v>
                </c:pt>
                <c:pt idx="1171">
                  <c:v>74.7</c:v>
                </c:pt>
                <c:pt idx="1172">
                  <c:v>76.3</c:v>
                </c:pt>
                <c:pt idx="1173">
                  <c:v>80.5</c:v>
                </c:pt>
                <c:pt idx="1174">
                  <c:v>78.8</c:v>
                </c:pt>
                <c:pt idx="1175">
                  <c:v>78.5</c:v>
                </c:pt>
                <c:pt idx="1176">
                  <c:v>80.2</c:v>
                </c:pt>
                <c:pt idx="1177">
                  <c:v>78.099999999999994</c:v>
                </c:pt>
                <c:pt idx="1178">
                  <c:v>76.8</c:v>
                </c:pt>
                <c:pt idx="1179">
                  <c:v>76.099999999999994</c:v>
                </c:pt>
                <c:pt idx="1180">
                  <c:v>78.099999999999994</c:v>
                </c:pt>
                <c:pt idx="1181">
                  <c:v>77.599999999999994</c:v>
                </c:pt>
                <c:pt idx="1182">
                  <c:v>77.099999999999994</c:v>
                </c:pt>
                <c:pt idx="1183">
                  <c:v>76.400000000000006</c:v>
                </c:pt>
                <c:pt idx="1184">
                  <c:v>78.8</c:v>
                </c:pt>
                <c:pt idx="1185">
                  <c:v>77.400000000000006</c:v>
                </c:pt>
                <c:pt idx="1186">
                  <c:v>78.7</c:v>
                </c:pt>
                <c:pt idx="1187">
                  <c:v>75</c:v>
                </c:pt>
                <c:pt idx="1188">
                  <c:v>71.7</c:v>
                </c:pt>
                <c:pt idx="1189">
                  <c:v>70.099999999999994</c:v>
                </c:pt>
                <c:pt idx="1190">
                  <c:v>69.900000000000006</c:v>
                </c:pt>
                <c:pt idx="1191">
                  <c:v>69.7</c:v>
                </c:pt>
                <c:pt idx="1192">
                  <c:v>70.099999999999994</c:v>
                </c:pt>
                <c:pt idx="1193">
                  <c:v>70.7</c:v>
                </c:pt>
                <c:pt idx="1194">
                  <c:v>68.900000000000006</c:v>
                </c:pt>
                <c:pt idx="1195">
                  <c:v>69.8</c:v>
                </c:pt>
                <c:pt idx="1196">
                  <c:v>68.7</c:v>
                </c:pt>
                <c:pt idx="1197">
                  <c:v>70.900000000000006</c:v>
                </c:pt>
                <c:pt idx="1198">
                  <c:v>73.099999999999994</c:v>
                </c:pt>
                <c:pt idx="1199">
                  <c:v>72.400000000000006</c:v>
                </c:pt>
                <c:pt idx="1200">
                  <c:v>71.900000000000006</c:v>
                </c:pt>
                <c:pt idx="1201">
                  <c:v>72.599999999999994</c:v>
                </c:pt>
                <c:pt idx="1202">
                  <c:v>72.2</c:v>
                </c:pt>
                <c:pt idx="1203">
                  <c:v>72.099999999999994</c:v>
                </c:pt>
                <c:pt idx="1204">
                  <c:v>71.099999999999994</c:v>
                </c:pt>
                <c:pt idx="1205">
                  <c:v>70.900000000000006</c:v>
                </c:pt>
                <c:pt idx="1206">
                  <c:v>72.3</c:v>
                </c:pt>
                <c:pt idx="1207">
                  <c:v>72.099999999999994</c:v>
                </c:pt>
                <c:pt idx="1208">
                  <c:v>72</c:v>
                </c:pt>
                <c:pt idx="1209">
                  <c:v>71.900000000000006</c:v>
                </c:pt>
                <c:pt idx="1210">
                  <c:v>71.599999999999994</c:v>
                </c:pt>
                <c:pt idx="1211">
                  <c:v>73.099999999999994</c:v>
                </c:pt>
                <c:pt idx="1212">
                  <c:v>72.3</c:v>
                </c:pt>
                <c:pt idx="1213">
                  <c:v>72.2</c:v>
                </c:pt>
                <c:pt idx="1214">
                  <c:v>73.8</c:v>
                </c:pt>
                <c:pt idx="1215">
                  <c:v>73.5</c:v>
                </c:pt>
                <c:pt idx="1216">
                  <c:v>73</c:v>
                </c:pt>
                <c:pt idx="1217">
                  <c:v>72.2</c:v>
                </c:pt>
                <c:pt idx="1218">
                  <c:v>72.8</c:v>
                </c:pt>
                <c:pt idx="1219">
                  <c:v>74.099999999999994</c:v>
                </c:pt>
                <c:pt idx="1220">
                  <c:v>74.2</c:v>
                </c:pt>
                <c:pt idx="1221">
                  <c:v>79.099999999999994</c:v>
                </c:pt>
                <c:pt idx="1222">
                  <c:v>84.8</c:v>
                </c:pt>
                <c:pt idx="1223">
                  <c:v>81</c:v>
                </c:pt>
                <c:pt idx="1224">
                  <c:v>76.2</c:v>
                </c:pt>
                <c:pt idx="1225">
                  <c:v>76.900000000000006</c:v>
                </c:pt>
                <c:pt idx="1226">
                  <c:v>78</c:v>
                </c:pt>
                <c:pt idx="1227">
                  <c:v>79.900000000000006</c:v>
                </c:pt>
                <c:pt idx="1228">
                  <c:v>78.3</c:v>
                </c:pt>
                <c:pt idx="1229">
                  <c:v>77.400000000000006</c:v>
                </c:pt>
                <c:pt idx="1230">
                  <c:v>75.599999999999994</c:v>
                </c:pt>
                <c:pt idx="1231">
                  <c:v>75.099999999999994</c:v>
                </c:pt>
                <c:pt idx="1232">
                  <c:v>72.5</c:v>
                </c:pt>
                <c:pt idx="1233">
                  <c:v>77.3</c:v>
                </c:pt>
                <c:pt idx="1234">
                  <c:v>76.900000000000006</c:v>
                </c:pt>
                <c:pt idx="1235">
                  <c:v>75.2</c:v>
                </c:pt>
                <c:pt idx="1236">
                  <c:v>73.900000000000006</c:v>
                </c:pt>
                <c:pt idx="1237">
                  <c:v>73.900000000000006</c:v>
                </c:pt>
                <c:pt idx="1238">
                  <c:v>74.2</c:v>
                </c:pt>
                <c:pt idx="1239">
                  <c:v>74.7</c:v>
                </c:pt>
                <c:pt idx="1240">
                  <c:v>73.2</c:v>
                </c:pt>
                <c:pt idx="1241">
                  <c:v>73.099999999999994</c:v>
                </c:pt>
                <c:pt idx="1242">
                  <c:v>71.900000000000006</c:v>
                </c:pt>
                <c:pt idx="1243">
                  <c:v>70.8</c:v>
                </c:pt>
                <c:pt idx="1244">
                  <c:v>69.599999999999994</c:v>
                </c:pt>
                <c:pt idx="1245">
                  <c:v>70.099999999999994</c:v>
                </c:pt>
                <c:pt idx="1246">
                  <c:v>70.599999999999994</c:v>
                </c:pt>
                <c:pt idx="1247">
                  <c:v>70.7</c:v>
                </c:pt>
                <c:pt idx="1248">
                  <c:v>72.099999999999994</c:v>
                </c:pt>
                <c:pt idx="1249">
                  <c:v>69.599999999999994</c:v>
                </c:pt>
                <c:pt idx="1250">
                  <c:v>71.2</c:v>
                </c:pt>
                <c:pt idx="1251">
                  <c:v>70.099999999999994</c:v>
                </c:pt>
                <c:pt idx="1252">
                  <c:v>70.2</c:v>
                </c:pt>
                <c:pt idx="1253">
                  <c:v>67.599999999999994</c:v>
                </c:pt>
                <c:pt idx="1254">
                  <c:v>69.5</c:v>
                </c:pt>
                <c:pt idx="1255">
                  <c:v>69</c:v>
                </c:pt>
                <c:pt idx="1256">
                  <c:v>69.900000000000006</c:v>
                </c:pt>
                <c:pt idx="1257">
                  <c:v>71.7</c:v>
                </c:pt>
                <c:pt idx="1258">
                  <c:v>71.8</c:v>
                </c:pt>
                <c:pt idx="1259">
                  <c:v>71.7</c:v>
                </c:pt>
                <c:pt idx="1260">
                  <c:v>71.2</c:v>
                </c:pt>
                <c:pt idx="1261">
                  <c:v>70.2</c:v>
                </c:pt>
                <c:pt idx="1262">
                  <c:v>69.8</c:v>
                </c:pt>
                <c:pt idx="1263">
                  <c:v>70</c:v>
                </c:pt>
                <c:pt idx="1264">
                  <c:v>70.099999999999994</c:v>
                </c:pt>
                <c:pt idx="1265">
                  <c:v>69</c:v>
                </c:pt>
                <c:pt idx="1266">
                  <c:v>69.7</c:v>
                </c:pt>
                <c:pt idx="1267">
                  <c:v>69.7</c:v>
                </c:pt>
                <c:pt idx="1268">
                  <c:v>68.3</c:v>
                </c:pt>
                <c:pt idx="1269">
                  <c:v>70.2</c:v>
                </c:pt>
                <c:pt idx="1270">
                  <c:v>69.8</c:v>
                </c:pt>
                <c:pt idx="1271">
                  <c:v>70</c:v>
                </c:pt>
                <c:pt idx="1272">
                  <c:v>68.5</c:v>
                </c:pt>
                <c:pt idx="1273">
                  <c:v>68.599999999999994</c:v>
                </c:pt>
                <c:pt idx="1274">
                  <c:v>67.400000000000006</c:v>
                </c:pt>
                <c:pt idx="1275">
                  <c:v>67.099999999999994</c:v>
                </c:pt>
                <c:pt idx="1276">
                  <c:v>68.099999999999994</c:v>
                </c:pt>
                <c:pt idx="1277">
                  <c:v>69.2</c:v>
                </c:pt>
                <c:pt idx="1278">
                  <c:v>69.599999999999994</c:v>
                </c:pt>
                <c:pt idx="1279">
                  <c:v>69.900000000000006</c:v>
                </c:pt>
                <c:pt idx="1280">
                  <c:v>70.099999999999994</c:v>
                </c:pt>
                <c:pt idx="1281">
                  <c:v>70.5</c:v>
                </c:pt>
                <c:pt idx="1282">
                  <c:v>71.2</c:v>
                </c:pt>
                <c:pt idx="1283">
                  <c:v>71.3</c:v>
                </c:pt>
                <c:pt idx="1284">
                  <c:v>72.2</c:v>
                </c:pt>
                <c:pt idx="1285">
                  <c:v>75.7</c:v>
                </c:pt>
                <c:pt idx="1286">
                  <c:v>78.7</c:v>
                </c:pt>
                <c:pt idx="1287">
                  <c:v>80.400000000000006</c:v>
                </c:pt>
                <c:pt idx="1288">
                  <c:v>76.599999999999994</c:v>
                </c:pt>
                <c:pt idx="1289">
                  <c:v>74.5</c:v>
                </c:pt>
                <c:pt idx="1290">
                  <c:v>74.2</c:v>
                </c:pt>
                <c:pt idx="1291">
                  <c:v>72.7</c:v>
                </c:pt>
                <c:pt idx="1292">
                  <c:v>71</c:v>
                </c:pt>
                <c:pt idx="1293">
                  <c:v>70.400000000000006</c:v>
                </c:pt>
                <c:pt idx="1294">
                  <c:v>71</c:v>
                </c:pt>
                <c:pt idx="1295">
                  <c:v>70.8</c:v>
                </c:pt>
                <c:pt idx="1296">
                  <c:v>72.2</c:v>
                </c:pt>
                <c:pt idx="1297">
                  <c:v>72.7</c:v>
                </c:pt>
                <c:pt idx="1298">
                  <c:v>74.8</c:v>
                </c:pt>
                <c:pt idx="1299">
                  <c:v>76.8</c:v>
                </c:pt>
                <c:pt idx="1300">
                  <c:v>77.900000000000006</c:v>
                </c:pt>
                <c:pt idx="1301">
                  <c:v>77.8</c:v>
                </c:pt>
                <c:pt idx="1302">
                  <c:v>78.099999999999994</c:v>
                </c:pt>
                <c:pt idx="1303">
                  <c:v>78.3</c:v>
                </c:pt>
                <c:pt idx="1304">
                  <c:v>79.5</c:v>
                </c:pt>
                <c:pt idx="1305">
                  <c:v>80.8</c:v>
                </c:pt>
                <c:pt idx="1306">
                  <c:v>82</c:v>
                </c:pt>
                <c:pt idx="1307">
                  <c:v>79.5</c:v>
                </c:pt>
                <c:pt idx="1308">
                  <c:v>77.7</c:v>
                </c:pt>
                <c:pt idx="1309">
                  <c:v>77.900000000000006</c:v>
                </c:pt>
                <c:pt idx="1310">
                  <c:v>75.599999999999994</c:v>
                </c:pt>
                <c:pt idx="1311">
                  <c:v>75.8</c:v>
                </c:pt>
                <c:pt idx="1312">
                  <c:v>74.3</c:v>
                </c:pt>
                <c:pt idx="1313">
                  <c:v>74.599999999999994</c:v>
                </c:pt>
                <c:pt idx="1314">
                  <c:v>74.599999999999994</c:v>
                </c:pt>
                <c:pt idx="1315">
                  <c:v>75.5</c:v>
                </c:pt>
                <c:pt idx="1316">
                  <c:v>76.5</c:v>
                </c:pt>
                <c:pt idx="1317">
                  <c:v>77.7</c:v>
                </c:pt>
                <c:pt idx="1318">
                  <c:v>82</c:v>
                </c:pt>
                <c:pt idx="1319">
                  <c:v>83.8</c:v>
                </c:pt>
                <c:pt idx="1320">
                  <c:v>81.900000000000006</c:v>
                </c:pt>
                <c:pt idx="1321">
                  <c:v>90.5</c:v>
                </c:pt>
                <c:pt idx="1322">
                  <c:v>91.5</c:v>
                </c:pt>
                <c:pt idx="1323">
                  <c:v>92</c:v>
                </c:pt>
                <c:pt idx="1324">
                  <c:v>96.4</c:v>
                </c:pt>
                <c:pt idx="1325">
                  <c:v>93.4</c:v>
                </c:pt>
                <c:pt idx="1326">
                  <c:v>91.7</c:v>
                </c:pt>
                <c:pt idx="1327">
                  <c:v>93.1</c:v>
                </c:pt>
                <c:pt idx="1328">
                  <c:v>93</c:v>
                </c:pt>
                <c:pt idx="1329">
                  <c:v>96</c:v>
                </c:pt>
                <c:pt idx="1330">
                  <c:v>97.6</c:v>
                </c:pt>
                <c:pt idx="1331">
                  <c:v>102</c:v>
                </c:pt>
                <c:pt idx="1332">
                  <c:v>119.4</c:v>
                </c:pt>
                <c:pt idx="1333">
                  <c:v>116.1</c:v>
                </c:pt>
                <c:pt idx="1334">
                  <c:v>114.9</c:v>
                </c:pt>
                <c:pt idx="1335">
                  <c:v>108.6</c:v>
                </c:pt>
                <c:pt idx="1336">
                  <c:v>109</c:v>
                </c:pt>
                <c:pt idx="1337">
                  <c:v>107.6</c:v>
                </c:pt>
                <c:pt idx="1338">
                  <c:v>102.5</c:v>
                </c:pt>
                <c:pt idx="1339">
                  <c:v>98</c:v>
                </c:pt>
                <c:pt idx="1340">
                  <c:v>95.4</c:v>
                </c:pt>
                <c:pt idx="1341">
                  <c:v>93.1</c:v>
                </c:pt>
                <c:pt idx="1342">
                  <c:v>88.1</c:v>
                </c:pt>
                <c:pt idx="1343">
                  <c:v>88.4</c:v>
                </c:pt>
                <c:pt idx="1344">
                  <c:v>87.7</c:v>
                </c:pt>
                <c:pt idx="1345">
                  <c:v>85.2</c:v>
                </c:pt>
                <c:pt idx="1346">
                  <c:v>88.9</c:v>
                </c:pt>
                <c:pt idx="1347">
                  <c:v>91.7</c:v>
                </c:pt>
                <c:pt idx="1348">
                  <c:v>92.9</c:v>
                </c:pt>
                <c:pt idx="1349">
                  <c:v>88.5</c:v>
                </c:pt>
                <c:pt idx="1350">
                  <c:v>89.1</c:v>
                </c:pt>
                <c:pt idx="1351">
                  <c:v>88.4</c:v>
                </c:pt>
                <c:pt idx="1352">
                  <c:v>87.2</c:v>
                </c:pt>
                <c:pt idx="1353">
                  <c:v>89.7</c:v>
                </c:pt>
                <c:pt idx="1354">
                  <c:v>87.7</c:v>
                </c:pt>
                <c:pt idx="1355">
                  <c:v>87.1</c:v>
                </c:pt>
                <c:pt idx="1356">
                  <c:v>85.9</c:v>
                </c:pt>
                <c:pt idx="1357">
                  <c:v>85.7</c:v>
                </c:pt>
                <c:pt idx="1358">
                  <c:v>83.4</c:v>
                </c:pt>
                <c:pt idx="1359">
                  <c:v>84.4</c:v>
                </c:pt>
                <c:pt idx="1360">
                  <c:v>83.7</c:v>
                </c:pt>
                <c:pt idx="1361">
                  <c:v>83.5</c:v>
                </c:pt>
                <c:pt idx="1362">
                  <c:v>82.9</c:v>
                </c:pt>
                <c:pt idx="1363">
                  <c:v>83.5</c:v>
                </c:pt>
                <c:pt idx="1364">
                  <c:v>84.2</c:v>
                </c:pt>
                <c:pt idx="1365">
                  <c:v>86.1</c:v>
                </c:pt>
                <c:pt idx="1366">
                  <c:v>88.7</c:v>
                </c:pt>
                <c:pt idx="1367">
                  <c:v>88.3</c:v>
                </c:pt>
                <c:pt idx="1368">
                  <c:v>84.8</c:v>
                </c:pt>
                <c:pt idx="1369">
                  <c:v>86.9</c:v>
                </c:pt>
                <c:pt idx="1370">
                  <c:v>87.5</c:v>
                </c:pt>
                <c:pt idx="1371">
                  <c:v>88.2</c:v>
                </c:pt>
                <c:pt idx="1372">
                  <c:v>86.6</c:v>
                </c:pt>
                <c:pt idx="1373">
                  <c:v>84.7</c:v>
                </c:pt>
                <c:pt idx="1374">
                  <c:v>82.8</c:v>
                </c:pt>
                <c:pt idx="1375">
                  <c:v>85</c:v>
                </c:pt>
                <c:pt idx="1376">
                  <c:v>80.7</c:v>
                </c:pt>
                <c:pt idx="1377">
                  <c:v>79.7</c:v>
                </c:pt>
                <c:pt idx="1378">
                  <c:v>78.599999999999994</c:v>
                </c:pt>
                <c:pt idx="1379">
                  <c:v>81.400000000000006</c:v>
                </c:pt>
                <c:pt idx="1380">
                  <c:v>82</c:v>
                </c:pt>
                <c:pt idx="1381">
                  <c:v>84.4</c:v>
                </c:pt>
                <c:pt idx="1382">
                  <c:v>85.5</c:v>
                </c:pt>
                <c:pt idx="1383">
                  <c:v>87.2</c:v>
                </c:pt>
                <c:pt idx="1384">
                  <c:v>88.2</c:v>
                </c:pt>
                <c:pt idx="1385">
                  <c:v>90.5</c:v>
                </c:pt>
                <c:pt idx="1386">
                  <c:v>93</c:v>
                </c:pt>
                <c:pt idx="1387">
                  <c:v>97.8</c:v>
                </c:pt>
                <c:pt idx="1388">
                  <c:v>109.8</c:v>
                </c:pt>
                <c:pt idx="1389">
                  <c:v>117.9</c:v>
                </c:pt>
                <c:pt idx="1390">
                  <c:v>113.8</c:v>
                </c:pt>
                <c:pt idx="1391">
                  <c:v>105.3</c:v>
                </c:pt>
                <c:pt idx="1392">
                  <c:v>94.4</c:v>
                </c:pt>
                <c:pt idx="1393">
                  <c:v>89.6</c:v>
                </c:pt>
                <c:pt idx="1394">
                  <c:v>86.4</c:v>
                </c:pt>
                <c:pt idx="1395">
                  <c:v>89.4</c:v>
                </c:pt>
                <c:pt idx="1396">
                  <c:v>91.5</c:v>
                </c:pt>
                <c:pt idx="1397">
                  <c:v>87.2</c:v>
                </c:pt>
                <c:pt idx="1398">
                  <c:v>90.1</c:v>
                </c:pt>
                <c:pt idx="1399">
                  <c:v>93</c:v>
                </c:pt>
                <c:pt idx="1400">
                  <c:v>96.2</c:v>
                </c:pt>
                <c:pt idx="1401">
                  <c:v>96.2</c:v>
                </c:pt>
                <c:pt idx="1402">
                  <c:v>94.2</c:v>
                </c:pt>
                <c:pt idx="1403">
                  <c:v>91.5</c:v>
                </c:pt>
                <c:pt idx="1404">
                  <c:v>99.1</c:v>
                </c:pt>
                <c:pt idx="1405">
                  <c:v>88.7</c:v>
                </c:pt>
                <c:pt idx="1406">
                  <c:v>95.9</c:v>
                </c:pt>
                <c:pt idx="1407">
                  <c:v>100.2</c:v>
                </c:pt>
                <c:pt idx="1408">
                  <c:v>99.8</c:v>
                </c:pt>
                <c:pt idx="1409">
                  <c:v>103.3</c:v>
                </c:pt>
                <c:pt idx="1410">
                  <c:v>102.1</c:v>
                </c:pt>
                <c:pt idx="1411">
                  <c:v>108.1</c:v>
                </c:pt>
                <c:pt idx="1412">
                  <c:v>111.1</c:v>
                </c:pt>
                <c:pt idx="1413">
                  <c:v>116.3</c:v>
                </c:pt>
                <c:pt idx="1414">
                  <c:v>112.1</c:v>
                </c:pt>
                <c:pt idx="1415">
                  <c:v>112.4</c:v>
                </c:pt>
                <c:pt idx="1416">
                  <c:v>117</c:v>
                </c:pt>
                <c:pt idx="1417">
                  <c:v>112.2</c:v>
                </c:pt>
                <c:pt idx="1418">
                  <c:v>112.2</c:v>
                </c:pt>
                <c:pt idx="1419">
                  <c:v>107.3</c:v>
                </c:pt>
                <c:pt idx="1420">
                  <c:v>103.8</c:v>
                </c:pt>
                <c:pt idx="1421">
                  <c:v>108.8</c:v>
                </c:pt>
                <c:pt idx="1422">
                  <c:v>99</c:v>
                </c:pt>
                <c:pt idx="1423">
                  <c:v>98.1</c:v>
                </c:pt>
                <c:pt idx="1424">
                  <c:v>96.7</c:v>
                </c:pt>
                <c:pt idx="1425">
                  <c:v>95.1</c:v>
                </c:pt>
                <c:pt idx="1426">
                  <c:v>96.4</c:v>
                </c:pt>
                <c:pt idx="1427">
                  <c:v>92.5</c:v>
                </c:pt>
                <c:pt idx="1428">
                  <c:v>89.3</c:v>
                </c:pt>
                <c:pt idx="1429">
                  <c:v>90</c:v>
                </c:pt>
                <c:pt idx="1430">
                  <c:v>89.1</c:v>
                </c:pt>
                <c:pt idx="1431">
                  <c:v>84.7</c:v>
                </c:pt>
                <c:pt idx="1432">
                  <c:v>85.6</c:v>
                </c:pt>
                <c:pt idx="1433">
                  <c:v>86.2</c:v>
                </c:pt>
                <c:pt idx="1434">
                  <c:v>89.7</c:v>
                </c:pt>
                <c:pt idx="1435">
                  <c:v>89.6</c:v>
                </c:pt>
                <c:pt idx="1436">
                  <c:v>92</c:v>
                </c:pt>
                <c:pt idx="1437">
                  <c:v>97</c:v>
                </c:pt>
                <c:pt idx="1438">
                  <c:v>104.1</c:v>
                </c:pt>
                <c:pt idx="1439">
                  <c:v>107.8</c:v>
                </c:pt>
                <c:pt idx="1440">
                  <c:v>104.7</c:v>
                </c:pt>
                <c:pt idx="1441">
                  <c:v>104.7</c:v>
                </c:pt>
                <c:pt idx="1442">
                  <c:v>95.9</c:v>
                </c:pt>
                <c:pt idx="1443">
                  <c:v>102.1</c:v>
                </c:pt>
                <c:pt idx="1444">
                  <c:v>104.4</c:v>
                </c:pt>
                <c:pt idx="1445">
                  <c:v>101.3</c:v>
                </c:pt>
                <c:pt idx="1446">
                  <c:v>104.5</c:v>
                </c:pt>
                <c:pt idx="1447">
                  <c:v>101.6</c:v>
                </c:pt>
                <c:pt idx="1448">
                  <c:v>101</c:v>
                </c:pt>
                <c:pt idx="1449">
                  <c:v>101.1</c:v>
                </c:pt>
                <c:pt idx="1450">
                  <c:v>90.7</c:v>
                </c:pt>
                <c:pt idx="1451">
                  <c:v>89.3</c:v>
                </c:pt>
                <c:pt idx="1452">
                  <c:v>87</c:v>
                </c:pt>
                <c:pt idx="1453">
                  <c:v>84.9</c:v>
                </c:pt>
                <c:pt idx="1454">
                  <c:v>82.2</c:v>
                </c:pt>
                <c:pt idx="1455">
                  <c:v>81.599999999999994</c:v>
                </c:pt>
                <c:pt idx="1456">
                  <c:v>80.7</c:v>
                </c:pt>
                <c:pt idx="1457">
                  <c:v>84.8</c:v>
                </c:pt>
                <c:pt idx="1458">
                  <c:v>95.8</c:v>
                </c:pt>
                <c:pt idx="1459">
                  <c:v>90.4</c:v>
                </c:pt>
                <c:pt idx="1460">
                  <c:v>93.9</c:v>
                </c:pt>
                <c:pt idx="1461">
                  <c:v>97.8</c:v>
                </c:pt>
                <c:pt idx="1462">
                  <c:v>97.5</c:v>
                </c:pt>
                <c:pt idx="1463">
                  <c:v>95.9</c:v>
                </c:pt>
                <c:pt idx="1464">
                  <c:v>95.1</c:v>
                </c:pt>
                <c:pt idx="1465">
                  <c:v>93.5</c:v>
                </c:pt>
                <c:pt idx="1466">
                  <c:v>91.4</c:v>
                </c:pt>
                <c:pt idx="1467">
                  <c:v>90.9</c:v>
                </c:pt>
                <c:pt idx="1468">
                  <c:v>93</c:v>
                </c:pt>
                <c:pt idx="1469">
                  <c:v>96.9</c:v>
                </c:pt>
                <c:pt idx="1470">
                  <c:v>97.5</c:v>
                </c:pt>
                <c:pt idx="1471">
                  <c:v>108.3</c:v>
                </c:pt>
                <c:pt idx="1472">
                  <c:v>100</c:v>
                </c:pt>
                <c:pt idx="1473">
                  <c:v>100.8</c:v>
                </c:pt>
                <c:pt idx="1474">
                  <c:v>96.6</c:v>
                </c:pt>
                <c:pt idx="1475">
                  <c:v>93.6</c:v>
                </c:pt>
                <c:pt idx="1476">
                  <c:v>91</c:v>
                </c:pt>
                <c:pt idx="1477">
                  <c:v>89.4</c:v>
                </c:pt>
                <c:pt idx="1478">
                  <c:v>90.7</c:v>
                </c:pt>
                <c:pt idx="1479">
                  <c:v>89.1</c:v>
                </c:pt>
                <c:pt idx="1480">
                  <c:v>88.8</c:v>
                </c:pt>
                <c:pt idx="1481">
                  <c:v>89.1</c:v>
                </c:pt>
                <c:pt idx="1482">
                  <c:v>85.5</c:v>
                </c:pt>
                <c:pt idx="1483">
                  <c:v>84.2</c:v>
                </c:pt>
                <c:pt idx="1484">
                  <c:v>83.1</c:v>
                </c:pt>
                <c:pt idx="1485">
                  <c:v>83.6</c:v>
                </c:pt>
                <c:pt idx="1486">
                  <c:v>83.7</c:v>
                </c:pt>
                <c:pt idx="1487">
                  <c:v>83.7</c:v>
                </c:pt>
                <c:pt idx="1488">
                  <c:v>86.2</c:v>
                </c:pt>
                <c:pt idx="1489">
                  <c:v>90.6</c:v>
                </c:pt>
                <c:pt idx="1490">
                  <c:v>94.7</c:v>
                </c:pt>
                <c:pt idx="1491">
                  <c:v>104.8</c:v>
                </c:pt>
                <c:pt idx="1492">
                  <c:v>107.3</c:v>
                </c:pt>
                <c:pt idx="1493">
                  <c:v>106.8</c:v>
                </c:pt>
                <c:pt idx="1494">
                  <c:v>104.9</c:v>
                </c:pt>
                <c:pt idx="1495">
                  <c:v>103.3</c:v>
                </c:pt>
                <c:pt idx="1496">
                  <c:v>98.5</c:v>
                </c:pt>
                <c:pt idx="1497">
                  <c:v>95.7</c:v>
                </c:pt>
                <c:pt idx="1498">
                  <c:v>94.8</c:v>
                </c:pt>
                <c:pt idx="1499">
                  <c:v>95.5</c:v>
                </c:pt>
                <c:pt idx="1500">
                  <c:v>99.4</c:v>
                </c:pt>
                <c:pt idx="1501">
                  <c:v>98.6</c:v>
                </c:pt>
                <c:pt idx="1502">
                  <c:v>94.7</c:v>
                </c:pt>
                <c:pt idx="1503">
                  <c:v>92.7</c:v>
                </c:pt>
                <c:pt idx="1504">
                  <c:v>90.3</c:v>
                </c:pt>
                <c:pt idx="1505">
                  <c:v>94</c:v>
                </c:pt>
                <c:pt idx="1506">
                  <c:v>98.3</c:v>
                </c:pt>
                <c:pt idx="1507">
                  <c:v>91.5</c:v>
                </c:pt>
                <c:pt idx="1508">
                  <c:v>96.6</c:v>
                </c:pt>
                <c:pt idx="1509">
                  <c:v>101.7</c:v>
                </c:pt>
                <c:pt idx="1510">
                  <c:v>96.7</c:v>
                </c:pt>
                <c:pt idx="1511">
                  <c:v>91.7</c:v>
                </c:pt>
                <c:pt idx="1512">
                  <c:v>91.9</c:v>
                </c:pt>
                <c:pt idx="1513">
                  <c:v>91.2</c:v>
                </c:pt>
                <c:pt idx="1514">
                  <c:v>90</c:v>
                </c:pt>
                <c:pt idx="1515">
                  <c:v>96.3</c:v>
                </c:pt>
                <c:pt idx="1516">
                  <c:v>100.7</c:v>
                </c:pt>
                <c:pt idx="1517">
                  <c:v>101.6</c:v>
                </c:pt>
                <c:pt idx="1518">
                  <c:v>104.9</c:v>
                </c:pt>
                <c:pt idx="1519">
                  <c:v>119.6</c:v>
                </c:pt>
                <c:pt idx="1520">
                  <c:v>133</c:v>
                </c:pt>
                <c:pt idx="1521">
                  <c:v>123.9</c:v>
                </c:pt>
                <c:pt idx="1522">
                  <c:v>125.5</c:v>
                </c:pt>
                <c:pt idx="1523">
                  <c:v>127</c:v>
                </c:pt>
                <c:pt idx="1524">
                  <c:v>124.6</c:v>
                </c:pt>
                <c:pt idx="1525">
                  <c:v>126.5</c:v>
                </c:pt>
                <c:pt idx="1526">
                  <c:v>125.8</c:v>
                </c:pt>
                <c:pt idx="1527">
                  <c:v>127.6</c:v>
                </c:pt>
                <c:pt idx="1528">
                  <c:v>122</c:v>
                </c:pt>
                <c:pt idx="1529">
                  <c:v>120.6</c:v>
                </c:pt>
                <c:pt idx="1530">
                  <c:v>115</c:v>
                </c:pt>
                <c:pt idx="1531">
                  <c:v>110</c:v>
                </c:pt>
                <c:pt idx="1532">
                  <c:v>108.1</c:v>
                </c:pt>
                <c:pt idx="1533">
                  <c:v>103.9</c:v>
                </c:pt>
                <c:pt idx="1534">
                  <c:v>100.3</c:v>
                </c:pt>
                <c:pt idx="1535">
                  <c:v>107.5</c:v>
                </c:pt>
                <c:pt idx="1536">
                  <c:v>108.1</c:v>
                </c:pt>
                <c:pt idx="1537">
                  <c:v>105.7</c:v>
                </c:pt>
                <c:pt idx="1538">
                  <c:v>103.4</c:v>
                </c:pt>
                <c:pt idx="1539">
                  <c:v>103.6</c:v>
                </c:pt>
                <c:pt idx="1540">
                  <c:v>110.2</c:v>
                </c:pt>
                <c:pt idx="1541">
                  <c:v>126.2</c:v>
                </c:pt>
                <c:pt idx="1542">
                  <c:v>133.4</c:v>
                </c:pt>
                <c:pt idx="1543">
                  <c:v>135.19999999999999</c:v>
                </c:pt>
                <c:pt idx="1544">
                  <c:v>140.6</c:v>
                </c:pt>
                <c:pt idx="1545">
                  <c:v>139.69999999999999</c:v>
                </c:pt>
                <c:pt idx="1546">
                  <c:v>129.69999999999999</c:v>
                </c:pt>
                <c:pt idx="1547">
                  <c:v>128.30000000000001</c:v>
                </c:pt>
                <c:pt idx="1548">
                  <c:v>117</c:v>
                </c:pt>
                <c:pt idx="1549">
                  <c:v>114.8</c:v>
                </c:pt>
                <c:pt idx="1550">
                  <c:v>111.9</c:v>
                </c:pt>
                <c:pt idx="1551">
                  <c:v>112.7</c:v>
                </c:pt>
                <c:pt idx="1552">
                  <c:v>106.4</c:v>
                </c:pt>
                <c:pt idx="1553">
                  <c:v>101.3</c:v>
                </c:pt>
                <c:pt idx="1554">
                  <c:v>98.5</c:v>
                </c:pt>
                <c:pt idx="1555">
                  <c:v>95.8</c:v>
                </c:pt>
                <c:pt idx="1556">
                  <c:v>97.7</c:v>
                </c:pt>
                <c:pt idx="1557">
                  <c:v>92</c:v>
                </c:pt>
                <c:pt idx="1558">
                  <c:v>87.6</c:v>
                </c:pt>
                <c:pt idx="1559">
                  <c:v>90.2</c:v>
                </c:pt>
                <c:pt idx="1560">
                  <c:v>90.6</c:v>
                </c:pt>
                <c:pt idx="1561">
                  <c:v>91.9</c:v>
                </c:pt>
                <c:pt idx="1562">
                  <c:v>90.7</c:v>
                </c:pt>
                <c:pt idx="1563">
                  <c:v>91.4</c:v>
                </c:pt>
                <c:pt idx="1564">
                  <c:v>98.4</c:v>
                </c:pt>
                <c:pt idx="1565">
                  <c:v>100.5</c:v>
                </c:pt>
                <c:pt idx="1566">
                  <c:v>102.5</c:v>
                </c:pt>
                <c:pt idx="1567">
                  <c:v>113.4</c:v>
                </c:pt>
                <c:pt idx="1568">
                  <c:v>117</c:v>
                </c:pt>
                <c:pt idx="1569">
                  <c:v>117.4</c:v>
                </c:pt>
                <c:pt idx="1570">
                  <c:v>121.1</c:v>
                </c:pt>
                <c:pt idx="1571">
                  <c:v>133.4</c:v>
                </c:pt>
                <c:pt idx="1572">
                  <c:v>130.1</c:v>
                </c:pt>
                <c:pt idx="1573">
                  <c:v>123.3</c:v>
                </c:pt>
                <c:pt idx="1574">
                  <c:v>118</c:v>
                </c:pt>
                <c:pt idx="1575">
                  <c:v>110.7</c:v>
                </c:pt>
                <c:pt idx="1576">
                  <c:v>107.2</c:v>
                </c:pt>
                <c:pt idx="1577">
                  <c:v>108</c:v>
                </c:pt>
                <c:pt idx="1578">
                  <c:v>112.1</c:v>
                </c:pt>
                <c:pt idx="1579">
                  <c:v>116.6</c:v>
                </c:pt>
                <c:pt idx="1580">
                  <c:v>117.2</c:v>
                </c:pt>
                <c:pt idx="1581">
                  <c:v>116</c:v>
                </c:pt>
                <c:pt idx="1582">
                  <c:v>117.7</c:v>
                </c:pt>
                <c:pt idx="1583">
                  <c:v>110.4</c:v>
                </c:pt>
                <c:pt idx="1584">
                  <c:v>102.2</c:v>
                </c:pt>
                <c:pt idx="1585">
                  <c:v>99.2</c:v>
                </c:pt>
                <c:pt idx="1586">
                  <c:v>91.9</c:v>
                </c:pt>
                <c:pt idx="1587">
                  <c:v>89</c:v>
                </c:pt>
                <c:pt idx="1588">
                  <c:v>87.4</c:v>
                </c:pt>
                <c:pt idx="1589">
                  <c:v>90.3</c:v>
                </c:pt>
                <c:pt idx="1590">
                  <c:v>95.6</c:v>
                </c:pt>
                <c:pt idx="1591">
                  <c:v>92.3</c:v>
                </c:pt>
                <c:pt idx="1592">
                  <c:v>92.5</c:v>
                </c:pt>
                <c:pt idx="1593">
                  <c:v>94</c:v>
                </c:pt>
                <c:pt idx="1594">
                  <c:v>98.4</c:v>
                </c:pt>
                <c:pt idx="1595">
                  <c:v>94.9</c:v>
                </c:pt>
                <c:pt idx="1596">
                  <c:v>96.1</c:v>
                </c:pt>
                <c:pt idx="1597">
                  <c:v>94.2</c:v>
                </c:pt>
                <c:pt idx="1598">
                  <c:v>100.1</c:v>
                </c:pt>
                <c:pt idx="1599">
                  <c:v>104.7</c:v>
                </c:pt>
                <c:pt idx="1600">
                  <c:v>113.1</c:v>
                </c:pt>
                <c:pt idx="1601">
                  <c:v>111.7</c:v>
                </c:pt>
                <c:pt idx="1602">
                  <c:v>115</c:v>
                </c:pt>
                <c:pt idx="1603">
                  <c:v>115.1</c:v>
                </c:pt>
                <c:pt idx="1604">
                  <c:v>113</c:v>
                </c:pt>
                <c:pt idx="1605">
                  <c:v>116.9</c:v>
                </c:pt>
                <c:pt idx="1606">
                  <c:v>112.3</c:v>
                </c:pt>
                <c:pt idx="1607">
                  <c:v>111.8</c:v>
                </c:pt>
                <c:pt idx="1608">
                  <c:v>112.4</c:v>
                </c:pt>
                <c:pt idx="1609">
                  <c:v>112.2</c:v>
                </c:pt>
                <c:pt idx="1610">
                  <c:v>110.5</c:v>
                </c:pt>
                <c:pt idx="1611">
                  <c:v>101.9</c:v>
                </c:pt>
                <c:pt idx="1612">
                  <c:v>100.4</c:v>
                </c:pt>
                <c:pt idx="1613">
                  <c:v>104</c:v>
                </c:pt>
                <c:pt idx="1614">
                  <c:v>100.6</c:v>
                </c:pt>
                <c:pt idx="1615">
                  <c:v>100.1</c:v>
                </c:pt>
                <c:pt idx="1616">
                  <c:v>98.6</c:v>
                </c:pt>
                <c:pt idx="1617">
                  <c:v>101.1</c:v>
                </c:pt>
                <c:pt idx="1618">
                  <c:v>102</c:v>
                </c:pt>
                <c:pt idx="1619">
                  <c:v>100.5</c:v>
                </c:pt>
                <c:pt idx="1620">
                  <c:v>95.7</c:v>
                </c:pt>
                <c:pt idx="1621">
                  <c:v>105.3</c:v>
                </c:pt>
                <c:pt idx="1622">
                  <c:v>106.2</c:v>
                </c:pt>
                <c:pt idx="1623">
                  <c:v>109.2</c:v>
                </c:pt>
                <c:pt idx="1624">
                  <c:v>115.2</c:v>
                </c:pt>
                <c:pt idx="1625">
                  <c:v>122</c:v>
                </c:pt>
                <c:pt idx="1626">
                  <c:v>119.3</c:v>
                </c:pt>
                <c:pt idx="1627">
                  <c:v>120.9</c:v>
                </c:pt>
                <c:pt idx="1628">
                  <c:v>126.8</c:v>
                </c:pt>
                <c:pt idx="1629">
                  <c:v>120.4</c:v>
                </c:pt>
                <c:pt idx="1630">
                  <c:v>127.6</c:v>
                </c:pt>
                <c:pt idx="1631">
                  <c:v>129.1</c:v>
                </c:pt>
                <c:pt idx="1632">
                  <c:v>123.5</c:v>
                </c:pt>
                <c:pt idx="1633">
                  <c:v>121.1</c:v>
                </c:pt>
                <c:pt idx="1634">
                  <c:v>114.6</c:v>
                </c:pt>
                <c:pt idx="1635">
                  <c:v>112.4</c:v>
                </c:pt>
                <c:pt idx="1636">
                  <c:v>114.3</c:v>
                </c:pt>
                <c:pt idx="1637">
                  <c:v>109.2</c:v>
                </c:pt>
                <c:pt idx="1638">
                  <c:v>107.7</c:v>
                </c:pt>
                <c:pt idx="1639">
                  <c:v>99.3</c:v>
                </c:pt>
                <c:pt idx="1640">
                  <c:v>106.1</c:v>
                </c:pt>
                <c:pt idx="1641">
                  <c:v>102.9</c:v>
                </c:pt>
                <c:pt idx="1642">
                  <c:v>104.8</c:v>
                </c:pt>
                <c:pt idx="1643">
                  <c:v>106.2</c:v>
                </c:pt>
                <c:pt idx="1644">
                  <c:v>100.3</c:v>
                </c:pt>
                <c:pt idx="1645">
                  <c:v>99.2</c:v>
                </c:pt>
                <c:pt idx="1646">
                  <c:v>101.9</c:v>
                </c:pt>
                <c:pt idx="1647">
                  <c:v>111.8</c:v>
                </c:pt>
                <c:pt idx="1648">
                  <c:v>110.3</c:v>
                </c:pt>
                <c:pt idx="1649">
                  <c:v>114.1</c:v>
                </c:pt>
                <c:pt idx="1650">
                  <c:v>115.4</c:v>
                </c:pt>
                <c:pt idx="1651">
                  <c:v>125.2</c:v>
                </c:pt>
                <c:pt idx="1652">
                  <c:v>121.7</c:v>
                </c:pt>
                <c:pt idx="1653">
                  <c:v>119.1</c:v>
                </c:pt>
                <c:pt idx="1654">
                  <c:v>119.5</c:v>
                </c:pt>
                <c:pt idx="1655">
                  <c:v>121.3</c:v>
                </c:pt>
                <c:pt idx="1656">
                  <c:v>119.5</c:v>
                </c:pt>
                <c:pt idx="1657">
                  <c:v>114.8</c:v>
                </c:pt>
                <c:pt idx="1658">
                  <c:v>113.7</c:v>
                </c:pt>
                <c:pt idx="1659">
                  <c:v>112.1</c:v>
                </c:pt>
                <c:pt idx="1660">
                  <c:v>109.6</c:v>
                </c:pt>
                <c:pt idx="1661">
                  <c:v>108.5</c:v>
                </c:pt>
                <c:pt idx="1662">
                  <c:v>115.8</c:v>
                </c:pt>
                <c:pt idx="1663">
                  <c:v>126.8</c:v>
                </c:pt>
                <c:pt idx="1664">
                  <c:v>138.30000000000001</c:v>
                </c:pt>
                <c:pt idx="1665">
                  <c:v>145</c:v>
                </c:pt>
                <c:pt idx="1666">
                  <c:v>146.80000000000001</c:v>
                </c:pt>
                <c:pt idx="1667">
                  <c:v>154.1</c:v>
                </c:pt>
                <c:pt idx="1668">
                  <c:v>149.19999999999999</c:v>
                </c:pt>
                <c:pt idx="1669">
                  <c:v>150.1</c:v>
                </c:pt>
                <c:pt idx="1670">
                  <c:v>147</c:v>
                </c:pt>
                <c:pt idx="1671">
                  <c:v>136.80000000000001</c:v>
                </c:pt>
                <c:pt idx="1672">
                  <c:v>137</c:v>
                </c:pt>
                <c:pt idx="1673">
                  <c:v>133.4</c:v>
                </c:pt>
                <c:pt idx="1674">
                  <c:v>139.69999999999999</c:v>
                </c:pt>
                <c:pt idx="1675">
                  <c:v>136.30000000000001</c:v>
                </c:pt>
                <c:pt idx="1676">
                  <c:v>132.6</c:v>
                </c:pt>
                <c:pt idx="1677">
                  <c:v>134.6</c:v>
                </c:pt>
                <c:pt idx="1678">
                  <c:v>138.6</c:v>
                </c:pt>
                <c:pt idx="1679">
                  <c:v>132.1</c:v>
                </c:pt>
                <c:pt idx="1680">
                  <c:v>132.9</c:v>
                </c:pt>
                <c:pt idx="1681">
                  <c:v>126.4</c:v>
                </c:pt>
                <c:pt idx="1682">
                  <c:v>121.2</c:v>
                </c:pt>
                <c:pt idx="1683">
                  <c:v>122.1</c:v>
                </c:pt>
                <c:pt idx="1684">
                  <c:v>126.9</c:v>
                </c:pt>
                <c:pt idx="1685">
                  <c:v>135</c:v>
                </c:pt>
                <c:pt idx="1686">
                  <c:v>139.19999999999999</c:v>
                </c:pt>
                <c:pt idx="1687">
                  <c:v>146.5</c:v>
                </c:pt>
                <c:pt idx="1688">
                  <c:v>163.30000000000001</c:v>
                </c:pt>
                <c:pt idx="1689">
                  <c:v>178.5</c:v>
                </c:pt>
                <c:pt idx="1690">
                  <c:v>177</c:v>
                </c:pt>
                <c:pt idx="1691">
                  <c:v>163.4</c:v>
                </c:pt>
                <c:pt idx="1692">
                  <c:v>162.69999999999999</c:v>
                </c:pt>
                <c:pt idx="1693">
                  <c:v>154.69999999999999</c:v>
                </c:pt>
                <c:pt idx="1694">
                  <c:v>154.30000000000001</c:v>
                </c:pt>
                <c:pt idx="1695">
                  <c:v>164.6</c:v>
                </c:pt>
                <c:pt idx="1696">
                  <c:v>151.19999999999999</c:v>
                </c:pt>
                <c:pt idx="1697">
                  <c:v>153.5</c:v>
                </c:pt>
                <c:pt idx="1698">
                  <c:v>145.30000000000001</c:v>
                </c:pt>
                <c:pt idx="1699">
                  <c:v>141.69999999999999</c:v>
                </c:pt>
                <c:pt idx="1700">
                  <c:v>138.6</c:v>
                </c:pt>
                <c:pt idx="1701">
                  <c:v>134.9</c:v>
                </c:pt>
                <c:pt idx="1702">
                  <c:v>130.69999999999999</c:v>
                </c:pt>
                <c:pt idx="1703">
                  <c:v>121.8</c:v>
                </c:pt>
                <c:pt idx="1704">
                  <c:v>117.3</c:v>
                </c:pt>
                <c:pt idx="1705">
                  <c:v>118.7</c:v>
                </c:pt>
                <c:pt idx="1706">
                  <c:v>117.4</c:v>
                </c:pt>
                <c:pt idx="1707">
                  <c:v>122.5</c:v>
                </c:pt>
                <c:pt idx="1708">
                  <c:v>126.9</c:v>
                </c:pt>
                <c:pt idx="1709">
                  <c:v>132.1</c:v>
                </c:pt>
                <c:pt idx="1710">
                  <c:v>138.30000000000001</c:v>
                </c:pt>
                <c:pt idx="1711">
                  <c:v>141.1</c:v>
                </c:pt>
                <c:pt idx="1712">
                  <c:v>143.19999999999999</c:v>
                </c:pt>
                <c:pt idx="1713">
                  <c:v>135.4</c:v>
                </c:pt>
                <c:pt idx="1714">
                  <c:v>138.5</c:v>
                </c:pt>
                <c:pt idx="1715">
                  <c:v>135.6</c:v>
                </c:pt>
                <c:pt idx="1716">
                  <c:v>127.4</c:v>
                </c:pt>
                <c:pt idx="1717">
                  <c:v>122.5</c:v>
                </c:pt>
                <c:pt idx="1718">
                  <c:v>115.9</c:v>
                </c:pt>
                <c:pt idx="1719">
                  <c:v>121.5</c:v>
                </c:pt>
                <c:pt idx="1720">
                  <c:v>118.8</c:v>
                </c:pt>
                <c:pt idx="1721">
                  <c:v>112.7</c:v>
                </c:pt>
                <c:pt idx="1722">
                  <c:v>111.9</c:v>
                </c:pt>
                <c:pt idx="1723">
                  <c:v>114.8</c:v>
                </c:pt>
                <c:pt idx="1724">
                  <c:v>117.1</c:v>
                </c:pt>
                <c:pt idx="1725">
                  <c:v>117</c:v>
                </c:pt>
                <c:pt idx="1726">
                  <c:v>124.2</c:v>
                </c:pt>
                <c:pt idx="1727">
                  <c:v>124.1</c:v>
                </c:pt>
                <c:pt idx="1728">
                  <c:v>123.5</c:v>
                </c:pt>
                <c:pt idx="1729">
                  <c:v>120.7</c:v>
                </c:pt>
                <c:pt idx="1730">
                  <c:v>118.9</c:v>
                </c:pt>
                <c:pt idx="1731">
                  <c:v>113.9</c:v>
                </c:pt>
                <c:pt idx="1732">
                  <c:v>118.1</c:v>
                </c:pt>
                <c:pt idx="1733">
                  <c:v>119</c:v>
                </c:pt>
                <c:pt idx="1734">
                  <c:v>131.1</c:v>
                </c:pt>
                <c:pt idx="1735">
                  <c:v>131</c:v>
                </c:pt>
                <c:pt idx="1736">
                  <c:v>135.4</c:v>
                </c:pt>
                <c:pt idx="1737">
                  <c:v>125.9</c:v>
                </c:pt>
                <c:pt idx="1738">
                  <c:v>117.7</c:v>
                </c:pt>
                <c:pt idx="1739">
                  <c:v>121.2</c:v>
                </c:pt>
                <c:pt idx="1740">
                  <c:v>118.3</c:v>
                </c:pt>
                <c:pt idx="1741">
                  <c:v>114.9</c:v>
                </c:pt>
                <c:pt idx="1742">
                  <c:v>112.5</c:v>
                </c:pt>
                <c:pt idx="1743">
                  <c:v>110.9</c:v>
                </c:pt>
                <c:pt idx="1744">
                  <c:v>107.5</c:v>
                </c:pt>
                <c:pt idx="1745">
                  <c:v>104.1</c:v>
                </c:pt>
                <c:pt idx="1746">
                  <c:v>103</c:v>
                </c:pt>
                <c:pt idx="1747">
                  <c:v>107.8</c:v>
                </c:pt>
                <c:pt idx="1748">
                  <c:v>109.5</c:v>
                </c:pt>
                <c:pt idx="1749">
                  <c:v>111.5</c:v>
                </c:pt>
                <c:pt idx="1750">
                  <c:v>118.7</c:v>
                </c:pt>
                <c:pt idx="1751">
                  <c:v>121.4</c:v>
                </c:pt>
                <c:pt idx="1752">
                  <c:v>126.1</c:v>
                </c:pt>
                <c:pt idx="1753">
                  <c:v>151.80000000000001</c:v>
                </c:pt>
                <c:pt idx="1754">
                  <c:v>141.4</c:v>
                </c:pt>
                <c:pt idx="1755">
                  <c:v>152.69999999999999</c:v>
                </c:pt>
                <c:pt idx="1756">
                  <c:v>140.9</c:v>
                </c:pt>
                <c:pt idx="1757">
                  <c:v>148.5</c:v>
                </c:pt>
                <c:pt idx="1758">
                  <c:v>152.69999999999999</c:v>
                </c:pt>
                <c:pt idx="1759">
                  <c:v>162.4</c:v>
                </c:pt>
                <c:pt idx="1760">
                  <c:v>153.80000000000001</c:v>
                </c:pt>
                <c:pt idx="1761">
                  <c:v>147.1</c:v>
                </c:pt>
                <c:pt idx="1762">
                  <c:v>141.6</c:v>
                </c:pt>
                <c:pt idx="1763">
                  <c:v>135.4</c:v>
                </c:pt>
                <c:pt idx="1764">
                  <c:v>126.5</c:v>
                </c:pt>
                <c:pt idx="1765">
                  <c:v>126.4</c:v>
                </c:pt>
                <c:pt idx="1766">
                  <c:v>124.6</c:v>
                </c:pt>
                <c:pt idx="1767">
                  <c:v>120.8</c:v>
                </c:pt>
                <c:pt idx="1768">
                  <c:v>114.8</c:v>
                </c:pt>
                <c:pt idx="1769">
                  <c:v>116.5</c:v>
                </c:pt>
                <c:pt idx="1770">
                  <c:v>121.5</c:v>
                </c:pt>
                <c:pt idx="1771">
                  <c:v>121.2</c:v>
                </c:pt>
                <c:pt idx="1772">
                  <c:v>126.1</c:v>
                </c:pt>
                <c:pt idx="1773">
                  <c:v>129.9</c:v>
                </c:pt>
                <c:pt idx="1774">
                  <c:v>140.19999999999999</c:v>
                </c:pt>
                <c:pt idx="1775">
                  <c:v>149.5</c:v>
                </c:pt>
                <c:pt idx="1776">
                  <c:v>156.4</c:v>
                </c:pt>
                <c:pt idx="1777">
                  <c:v>158.9</c:v>
                </c:pt>
                <c:pt idx="1778">
                  <c:v>164.8</c:v>
                </c:pt>
                <c:pt idx="1779">
                  <c:v>167.8</c:v>
                </c:pt>
                <c:pt idx="1780">
                  <c:v>163.4</c:v>
                </c:pt>
                <c:pt idx="1781">
                  <c:v>162.69999999999999</c:v>
                </c:pt>
                <c:pt idx="1782">
                  <c:v>151.69999999999999</c:v>
                </c:pt>
                <c:pt idx="1783">
                  <c:v>153.1</c:v>
                </c:pt>
                <c:pt idx="1784">
                  <c:v>148.19999999999999</c:v>
                </c:pt>
                <c:pt idx="1785">
                  <c:v>142.4</c:v>
                </c:pt>
                <c:pt idx="1786">
                  <c:v>142.30000000000001</c:v>
                </c:pt>
                <c:pt idx="1787">
                  <c:v>153.19999999999999</c:v>
                </c:pt>
                <c:pt idx="1788">
                  <c:v>162</c:v>
                </c:pt>
                <c:pt idx="1789">
                  <c:v>153.9</c:v>
                </c:pt>
                <c:pt idx="1790">
                  <c:v>133.80000000000001</c:v>
                </c:pt>
                <c:pt idx="1791">
                  <c:v>143.1</c:v>
                </c:pt>
                <c:pt idx="1792">
                  <c:v>143.30000000000001</c:v>
                </c:pt>
                <c:pt idx="1793">
                  <c:v>144.19999999999999</c:v>
                </c:pt>
                <c:pt idx="1794">
                  <c:v>144.4</c:v>
                </c:pt>
                <c:pt idx="1795">
                  <c:v>141.6</c:v>
                </c:pt>
                <c:pt idx="1796">
                  <c:v>140.5</c:v>
                </c:pt>
                <c:pt idx="1797">
                  <c:v>146.1</c:v>
                </c:pt>
                <c:pt idx="1798">
                  <c:v>154.69999999999999</c:v>
                </c:pt>
                <c:pt idx="1799">
                  <c:v>138</c:v>
                </c:pt>
                <c:pt idx="1800">
                  <c:v>134.69999999999999</c:v>
                </c:pt>
                <c:pt idx="1801">
                  <c:v>135.30000000000001</c:v>
                </c:pt>
                <c:pt idx="1802">
                  <c:v>128.80000000000001</c:v>
                </c:pt>
                <c:pt idx="1803">
                  <c:v>139.80000000000001</c:v>
                </c:pt>
                <c:pt idx="1804">
                  <c:v>139.4</c:v>
                </c:pt>
                <c:pt idx="1805">
                  <c:v>144.4</c:v>
                </c:pt>
                <c:pt idx="1806">
                  <c:v>144.9</c:v>
                </c:pt>
                <c:pt idx="1807">
                  <c:v>166.8</c:v>
                </c:pt>
                <c:pt idx="1808">
                  <c:v>184.4</c:v>
                </c:pt>
                <c:pt idx="1809">
                  <c:v>182.8</c:v>
                </c:pt>
                <c:pt idx="1810">
                  <c:v>179</c:v>
                </c:pt>
                <c:pt idx="1811">
                  <c:v>174.6</c:v>
                </c:pt>
                <c:pt idx="1812">
                  <c:v>167.2</c:v>
                </c:pt>
                <c:pt idx="1813">
                  <c:v>160.1</c:v>
                </c:pt>
                <c:pt idx="1814">
                  <c:v>154.5</c:v>
                </c:pt>
                <c:pt idx="1815">
                  <c:v>146.9</c:v>
                </c:pt>
                <c:pt idx="1816">
                  <c:v>136.5</c:v>
                </c:pt>
                <c:pt idx="1817">
                  <c:v>125.8</c:v>
                </c:pt>
                <c:pt idx="1818">
                  <c:v>115.1</c:v>
                </c:pt>
                <c:pt idx="1819">
                  <c:v>115.5</c:v>
                </c:pt>
                <c:pt idx="1820">
                  <c:v>114.8</c:v>
                </c:pt>
                <c:pt idx="1821">
                  <c:v>110.3</c:v>
                </c:pt>
                <c:pt idx="1822">
                  <c:v>111.9</c:v>
                </c:pt>
                <c:pt idx="1823">
                  <c:v>112.8</c:v>
                </c:pt>
                <c:pt idx="1824">
                  <c:v>118.6</c:v>
                </c:pt>
                <c:pt idx="1825">
                  <c:v>136.9</c:v>
                </c:pt>
                <c:pt idx="1826">
                  <c:v>142.6</c:v>
                </c:pt>
                <c:pt idx="1827">
                  <c:v>158.5</c:v>
                </c:pt>
                <c:pt idx="1828">
                  <c:v>161.4</c:v>
                </c:pt>
                <c:pt idx="1829">
                  <c:v>170.9</c:v>
                </c:pt>
                <c:pt idx="1830">
                  <c:v>175.9</c:v>
                </c:pt>
                <c:pt idx="1831">
                  <c:v>238.8</c:v>
                </c:pt>
                <c:pt idx="1832">
                  <c:v>175.3</c:v>
                </c:pt>
                <c:pt idx="1833">
                  <c:v>177.9</c:v>
                </c:pt>
                <c:pt idx="1834">
                  <c:v>165.9</c:v>
                </c:pt>
                <c:pt idx="1835">
                  <c:v>161.80000000000001</c:v>
                </c:pt>
                <c:pt idx="1836">
                  <c:v>138.1</c:v>
                </c:pt>
                <c:pt idx="1837">
                  <c:v>133.19999999999999</c:v>
                </c:pt>
                <c:pt idx="1838">
                  <c:v>125.4</c:v>
                </c:pt>
                <c:pt idx="1839">
                  <c:v>118.8</c:v>
                </c:pt>
                <c:pt idx="1840">
                  <c:v>117.7</c:v>
                </c:pt>
                <c:pt idx="1841">
                  <c:v>118</c:v>
                </c:pt>
                <c:pt idx="1842">
                  <c:v>114.8</c:v>
                </c:pt>
                <c:pt idx="1843">
                  <c:v>118</c:v>
                </c:pt>
                <c:pt idx="1844">
                  <c:v>110.9</c:v>
                </c:pt>
                <c:pt idx="1845">
                  <c:v>108.8</c:v>
                </c:pt>
                <c:pt idx="1846">
                  <c:v>107.3</c:v>
                </c:pt>
                <c:pt idx="1847">
                  <c:v>103.7</c:v>
                </c:pt>
                <c:pt idx="1848">
                  <c:v>99.3</c:v>
                </c:pt>
                <c:pt idx="1849">
                  <c:v>109.5</c:v>
                </c:pt>
                <c:pt idx="1850">
                  <c:v>124.5</c:v>
                </c:pt>
                <c:pt idx="1851">
                  <c:v>129.30000000000001</c:v>
                </c:pt>
                <c:pt idx="1852">
                  <c:v>152.4</c:v>
                </c:pt>
                <c:pt idx="1853">
                  <c:v>163.5</c:v>
                </c:pt>
                <c:pt idx="1854">
                  <c:v>188.4</c:v>
                </c:pt>
                <c:pt idx="1855">
                  <c:v>198.4</c:v>
                </c:pt>
                <c:pt idx="1856">
                  <c:v>204.6</c:v>
                </c:pt>
                <c:pt idx="1857">
                  <c:v>190.1</c:v>
                </c:pt>
                <c:pt idx="1858">
                  <c:v>191.8</c:v>
                </c:pt>
                <c:pt idx="1859">
                  <c:v>189.8</c:v>
                </c:pt>
                <c:pt idx="1860">
                  <c:v>168.1</c:v>
                </c:pt>
                <c:pt idx="1861">
                  <c:v>164.2</c:v>
                </c:pt>
                <c:pt idx="1862">
                  <c:v>157.1</c:v>
                </c:pt>
                <c:pt idx="1863">
                  <c:v>147.19999999999999</c:v>
                </c:pt>
                <c:pt idx="1864">
                  <c:v>129.69999999999999</c:v>
                </c:pt>
                <c:pt idx="1865">
                  <c:v>127</c:v>
                </c:pt>
                <c:pt idx="1866">
                  <c:v>119.8</c:v>
                </c:pt>
                <c:pt idx="1867">
                  <c:v>119.5</c:v>
                </c:pt>
                <c:pt idx="1868">
                  <c:v>115.6</c:v>
                </c:pt>
                <c:pt idx="1869">
                  <c:v>115.1</c:v>
                </c:pt>
                <c:pt idx="1870">
                  <c:v>123</c:v>
                </c:pt>
                <c:pt idx="1871">
                  <c:v>120.2</c:v>
                </c:pt>
                <c:pt idx="1872">
                  <c:v>129.9</c:v>
                </c:pt>
                <c:pt idx="1873">
                  <c:v>137</c:v>
                </c:pt>
                <c:pt idx="1874">
                  <c:v>144.1</c:v>
                </c:pt>
                <c:pt idx="1875">
                  <c:v>127.5</c:v>
                </c:pt>
                <c:pt idx="1876">
                  <c:v>114.4</c:v>
                </c:pt>
                <c:pt idx="1877">
                  <c:v>110</c:v>
                </c:pt>
                <c:pt idx="1878">
                  <c:v>126.9</c:v>
                </c:pt>
                <c:pt idx="1879">
                  <c:v>127.1</c:v>
                </c:pt>
                <c:pt idx="1880">
                  <c:v>135.4</c:v>
                </c:pt>
                <c:pt idx="1881">
                  <c:v>137</c:v>
                </c:pt>
                <c:pt idx="1882">
                  <c:v>140.30000000000001</c:v>
                </c:pt>
                <c:pt idx="1883">
                  <c:v>144.4</c:v>
                </c:pt>
                <c:pt idx="1884">
                  <c:v>150.4</c:v>
                </c:pt>
                <c:pt idx="1885">
                  <c:v>150.1</c:v>
                </c:pt>
                <c:pt idx="1886">
                  <c:v>155.69999999999999</c:v>
                </c:pt>
                <c:pt idx="1887">
                  <c:v>154.5</c:v>
                </c:pt>
                <c:pt idx="1888">
                  <c:v>148.1</c:v>
                </c:pt>
                <c:pt idx="1889">
                  <c:v>139.30000000000001</c:v>
                </c:pt>
                <c:pt idx="1890">
                  <c:v>132.69999999999999</c:v>
                </c:pt>
                <c:pt idx="1891">
                  <c:v>124</c:v>
                </c:pt>
                <c:pt idx="1892">
                  <c:v>115.9</c:v>
                </c:pt>
                <c:pt idx="1893">
                  <c:v>112.9</c:v>
                </c:pt>
                <c:pt idx="1894">
                  <c:v>108.2</c:v>
                </c:pt>
                <c:pt idx="1895">
                  <c:v>107</c:v>
                </c:pt>
                <c:pt idx="1896">
                  <c:v>103.6</c:v>
                </c:pt>
                <c:pt idx="1897">
                  <c:v>104.5</c:v>
                </c:pt>
                <c:pt idx="1898">
                  <c:v>103</c:v>
                </c:pt>
                <c:pt idx="1899">
                  <c:v>104.2</c:v>
                </c:pt>
                <c:pt idx="1900">
                  <c:v>104.7</c:v>
                </c:pt>
                <c:pt idx="1901">
                  <c:v>101.9</c:v>
                </c:pt>
                <c:pt idx="1902">
                  <c:v>103</c:v>
                </c:pt>
                <c:pt idx="1903">
                  <c:v>99.5</c:v>
                </c:pt>
                <c:pt idx="1904">
                  <c:v>102.7</c:v>
                </c:pt>
                <c:pt idx="1905">
                  <c:v>115.9</c:v>
                </c:pt>
                <c:pt idx="1906">
                  <c:v>132.6</c:v>
                </c:pt>
                <c:pt idx="1907">
                  <c:v>137.4</c:v>
                </c:pt>
                <c:pt idx="1908">
                  <c:v>141.4</c:v>
                </c:pt>
                <c:pt idx="1909">
                  <c:v>139.1</c:v>
                </c:pt>
                <c:pt idx="1910">
                  <c:v>136.19999999999999</c:v>
                </c:pt>
                <c:pt idx="1911">
                  <c:v>136.30000000000001</c:v>
                </c:pt>
                <c:pt idx="1912">
                  <c:v>130.69999999999999</c:v>
                </c:pt>
                <c:pt idx="1913">
                  <c:v>130</c:v>
                </c:pt>
                <c:pt idx="1914">
                  <c:v>129.6</c:v>
                </c:pt>
                <c:pt idx="1915">
                  <c:v>120.2</c:v>
                </c:pt>
                <c:pt idx="1916">
                  <c:v>121.8</c:v>
                </c:pt>
                <c:pt idx="1917">
                  <c:v>122.9</c:v>
                </c:pt>
                <c:pt idx="1918">
                  <c:v>115.7</c:v>
                </c:pt>
                <c:pt idx="1919">
                  <c:v>112.8</c:v>
                </c:pt>
                <c:pt idx="1920">
                  <c:v>110</c:v>
                </c:pt>
                <c:pt idx="1921">
                  <c:v>104.8</c:v>
                </c:pt>
                <c:pt idx="1922">
                  <c:v>103.4</c:v>
                </c:pt>
                <c:pt idx="1923">
                  <c:v>100.4</c:v>
                </c:pt>
                <c:pt idx="1924">
                  <c:v>98.2</c:v>
                </c:pt>
                <c:pt idx="1925">
                  <c:v>100.9</c:v>
                </c:pt>
                <c:pt idx="1926">
                  <c:v>102.6</c:v>
                </c:pt>
                <c:pt idx="1927">
                  <c:v>104.5</c:v>
                </c:pt>
                <c:pt idx="1928">
                  <c:v>108.6</c:v>
                </c:pt>
                <c:pt idx="1929">
                  <c:v>109.8</c:v>
                </c:pt>
                <c:pt idx="1930">
                  <c:v>122.1</c:v>
                </c:pt>
                <c:pt idx="1931">
                  <c:v>123.5</c:v>
                </c:pt>
                <c:pt idx="1932">
                  <c:v>132.9</c:v>
                </c:pt>
                <c:pt idx="1933">
                  <c:v>135.69999999999999</c:v>
                </c:pt>
                <c:pt idx="1934">
                  <c:v>127.1</c:v>
                </c:pt>
                <c:pt idx="1935">
                  <c:v>138.69999999999999</c:v>
                </c:pt>
                <c:pt idx="1936">
                  <c:v>140.9</c:v>
                </c:pt>
                <c:pt idx="1937">
                  <c:v>146.9</c:v>
                </c:pt>
                <c:pt idx="1938">
                  <c:v>163.4</c:v>
                </c:pt>
                <c:pt idx="1939">
                  <c:v>171.9</c:v>
                </c:pt>
                <c:pt idx="1940">
                  <c:v>178.3</c:v>
                </c:pt>
                <c:pt idx="1941">
                  <c:v>169.5</c:v>
                </c:pt>
                <c:pt idx="1942">
                  <c:v>159.4</c:v>
                </c:pt>
                <c:pt idx="1943">
                  <c:v>153.1</c:v>
                </c:pt>
                <c:pt idx="1944">
                  <c:v>147.30000000000001</c:v>
                </c:pt>
                <c:pt idx="1945">
                  <c:v>144.19999999999999</c:v>
                </c:pt>
                <c:pt idx="1946">
                  <c:v>143.6</c:v>
                </c:pt>
                <c:pt idx="1947">
                  <c:v>152.19999999999999</c:v>
                </c:pt>
                <c:pt idx="1948">
                  <c:v>145.30000000000001</c:v>
                </c:pt>
                <c:pt idx="1949">
                  <c:v>140.6</c:v>
                </c:pt>
                <c:pt idx="1950">
                  <c:v>142.4</c:v>
                </c:pt>
                <c:pt idx="1951">
                  <c:v>142.5</c:v>
                </c:pt>
                <c:pt idx="1952">
                  <c:v>140.30000000000001</c:v>
                </c:pt>
                <c:pt idx="1953">
                  <c:v>140.19999999999999</c:v>
                </c:pt>
                <c:pt idx="1954">
                  <c:v>140.69999999999999</c:v>
                </c:pt>
                <c:pt idx="1955">
                  <c:v>136.9</c:v>
                </c:pt>
                <c:pt idx="1956">
                  <c:v>143.1</c:v>
                </c:pt>
                <c:pt idx="1957">
                  <c:v>152.6</c:v>
                </c:pt>
                <c:pt idx="1958">
                  <c:v>155.19999999999999</c:v>
                </c:pt>
                <c:pt idx="1959">
                  <c:v>152.1</c:v>
                </c:pt>
                <c:pt idx="1960">
                  <c:v>148.6</c:v>
                </c:pt>
                <c:pt idx="1961">
                  <c:v>156.80000000000001</c:v>
                </c:pt>
                <c:pt idx="1962">
                  <c:v>165.4</c:v>
                </c:pt>
                <c:pt idx="1963">
                  <c:v>181.2</c:v>
                </c:pt>
                <c:pt idx="1964">
                  <c:v>178.1</c:v>
                </c:pt>
                <c:pt idx="1965">
                  <c:v>178.5</c:v>
                </c:pt>
                <c:pt idx="1966">
                  <c:v>175.9</c:v>
                </c:pt>
                <c:pt idx="1967">
                  <c:v>168.8</c:v>
                </c:pt>
                <c:pt idx="1968">
                  <c:v>172.9</c:v>
                </c:pt>
                <c:pt idx="1969">
                  <c:v>162.4</c:v>
                </c:pt>
                <c:pt idx="1970">
                  <c:v>161.30000000000001</c:v>
                </c:pt>
                <c:pt idx="1971">
                  <c:v>170.3</c:v>
                </c:pt>
                <c:pt idx="1972">
                  <c:v>166</c:v>
                </c:pt>
                <c:pt idx="1973">
                  <c:v>169.8</c:v>
                </c:pt>
                <c:pt idx="1974">
                  <c:v>173.2</c:v>
                </c:pt>
                <c:pt idx="1975">
                  <c:v>173</c:v>
                </c:pt>
                <c:pt idx="1976">
                  <c:v>173.5</c:v>
                </c:pt>
                <c:pt idx="1977">
                  <c:v>163.5</c:v>
                </c:pt>
                <c:pt idx="1978">
                  <c:v>157.6</c:v>
                </c:pt>
                <c:pt idx="1979">
                  <c:v>151.30000000000001</c:v>
                </c:pt>
                <c:pt idx="1980">
                  <c:v>151.19999999999999</c:v>
                </c:pt>
                <c:pt idx="1981">
                  <c:v>143.30000000000001</c:v>
                </c:pt>
                <c:pt idx="1982">
                  <c:v>156.5</c:v>
                </c:pt>
                <c:pt idx="1983">
                  <c:v>150.30000000000001</c:v>
                </c:pt>
                <c:pt idx="1984">
                  <c:v>166.9</c:v>
                </c:pt>
                <c:pt idx="1985">
                  <c:v>173</c:v>
                </c:pt>
                <c:pt idx="1986">
                  <c:v>191.1</c:v>
                </c:pt>
                <c:pt idx="1987">
                  <c:v>207.5</c:v>
                </c:pt>
                <c:pt idx="1988">
                  <c:v>206.1</c:v>
                </c:pt>
                <c:pt idx="1989">
                  <c:v>214.3</c:v>
                </c:pt>
                <c:pt idx="1990">
                  <c:v>203.2</c:v>
                </c:pt>
                <c:pt idx="1991">
                  <c:v>197.7</c:v>
                </c:pt>
                <c:pt idx="1992">
                  <c:v>216.5</c:v>
                </c:pt>
                <c:pt idx="1993">
                  <c:v>195.4</c:v>
                </c:pt>
                <c:pt idx="1994">
                  <c:v>187.1</c:v>
                </c:pt>
                <c:pt idx="1995">
                  <c:v>196.8</c:v>
                </c:pt>
                <c:pt idx="1996">
                  <c:v>185.6</c:v>
                </c:pt>
                <c:pt idx="1997">
                  <c:v>174.2</c:v>
                </c:pt>
                <c:pt idx="1998">
                  <c:v>167.9</c:v>
                </c:pt>
                <c:pt idx="1999">
                  <c:v>158.4</c:v>
                </c:pt>
                <c:pt idx="2000">
                  <c:v>149.1</c:v>
                </c:pt>
                <c:pt idx="2001">
                  <c:v>150.80000000000001</c:v>
                </c:pt>
                <c:pt idx="2002">
                  <c:v>156.30000000000001</c:v>
                </c:pt>
                <c:pt idx="2003">
                  <c:v>152.6</c:v>
                </c:pt>
                <c:pt idx="2004">
                  <c:v>154.1</c:v>
                </c:pt>
                <c:pt idx="2005">
                  <c:v>143.5</c:v>
                </c:pt>
                <c:pt idx="2006">
                  <c:v>129.6</c:v>
                </c:pt>
                <c:pt idx="2007">
                  <c:v>129.5</c:v>
                </c:pt>
                <c:pt idx="2008">
                  <c:v>132</c:v>
                </c:pt>
                <c:pt idx="2009">
                  <c:v>136.69999999999999</c:v>
                </c:pt>
                <c:pt idx="2010">
                  <c:v>138.19999999999999</c:v>
                </c:pt>
                <c:pt idx="2011">
                  <c:v>141.1</c:v>
                </c:pt>
                <c:pt idx="2012">
                  <c:v>139.5</c:v>
                </c:pt>
                <c:pt idx="2013">
                  <c:v>147.30000000000001</c:v>
                </c:pt>
                <c:pt idx="2014">
                  <c:v>152.80000000000001</c:v>
                </c:pt>
                <c:pt idx="2015">
                  <c:v>193.7</c:v>
                </c:pt>
                <c:pt idx="2016">
                  <c:v>184.2</c:v>
                </c:pt>
                <c:pt idx="2017">
                  <c:v>182.3</c:v>
                </c:pt>
                <c:pt idx="2018">
                  <c:v>172.4</c:v>
                </c:pt>
                <c:pt idx="2019">
                  <c:v>174.5</c:v>
                </c:pt>
                <c:pt idx="2020">
                  <c:v>197.8</c:v>
                </c:pt>
                <c:pt idx="2021">
                  <c:v>202.4</c:v>
                </c:pt>
                <c:pt idx="2022">
                  <c:v>205.9</c:v>
                </c:pt>
                <c:pt idx="2023">
                  <c:v>200.6</c:v>
                </c:pt>
                <c:pt idx="2024">
                  <c:v>216.3</c:v>
                </c:pt>
                <c:pt idx="2025">
                  <c:v>212.5</c:v>
                </c:pt>
                <c:pt idx="2026">
                  <c:v>210.7</c:v>
                </c:pt>
                <c:pt idx="2027">
                  <c:v>200.1</c:v>
                </c:pt>
                <c:pt idx="2028">
                  <c:v>177</c:v>
                </c:pt>
                <c:pt idx="2029">
                  <c:v>170.4</c:v>
                </c:pt>
                <c:pt idx="2030">
                  <c:v>153.30000000000001</c:v>
                </c:pt>
                <c:pt idx="2031">
                  <c:v>137.80000000000001</c:v>
                </c:pt>
                <c:pt idx="2032">
                  <c:v>138.1</c:v>
                </c:pt>
                <c:pt idx="2033">
                  <c:v>127.3</c:v>
                </c:pt>
                <c:pt idx="2034">
                  <c:v>127.9</c:v>
                </c:pt>
                <c:pt idx="2035">
                  <c:v>123.1</c:v>
                </c:pt>
                <c:pt idx="2036">
                  <c:v>126.5</c:v>
                </c:pt>
                <c:pt idx="2037">
                  <c:v>128.1</c:v>
                </c:pt>
                <c:pt idx="2038">
                  <c:v>131.1</c:v>
                </c:pt>
                <c:pt idx="2039">
                  <c:v>131.1</c:v>
                </c:pt>
                <c:pt idx="2040">
                  <c:v>141</c:v>
                </c:pt>
                <c:pt idx="2041">
                  <c:v>130.69999999999999</c:v>
                </c:pt>
                <c:pt idx="2042">
                  <c:v>134.69999999999999</c:v>
                </c:pt>
                <c:pt idx="2043">
                  <c:v>151.6</c:v>
                </c:pt>
                <c:pt idx="2044">
                  <c:v>161.19999999999999</c:v>
                </c:pt>
                <c:pt idx="2045">
                  <c:v>172.7</c:v>
                </c:pt>
                <c:pt idx="2046">
                  <c:v>187.5</c:v>
                </c:pt>
                <c:pt idx="2047">
                  <c:v>202</c:v>
                </c:pt>
                <c:pt idx="2048">
                  <c:v>208.4</c:v>
                </c:pt>
                <c:pt idx="2049">
                  <c:v>222.2</c:v>
                </c:pt>
                <c:pt idx="2050">
                  <c:v>223.1</c:v>
                </c:pt>
                <c:pt idx="2051">
                  <c:v>248.4</c:v>
                </c:pt>
                <c:pt idx="2052">
                  <c:v>218.2</c:v>
                </c:pt>
                <c:pt idx="2053">
                  <c:v>198.1</c:v>
                </c:pt>
                <c:pt idx="2054">
                  <c:v>182.7</c:v>
                </c:pt>
                <c:pt idx="2055">
                  <c:v>162.80000000000001</c:v>
                </c:pt>
                <c:pt idx="2056">
                  <c:v>156.5</c:v>
                </c:pt>
                <c:pt idx="2057">
                  <c:v>139.30000000000001</c:v>
                </c:pt>
                <c:pt idx="2058">
                  <c:v>131.19999999999999</c:v>
                </c:pt>
                <c:pt idx="2059">
                  <c:v>121.8</c:v>
                </c:pt>
                <c:pt idx="2060">
                  <c:v>118.5</c:v>
                </c:pt>
                <c:pt idx="2061">
                  <c:v>112.4</c:v>
                </c:pt>
                <c:pt idx="2062">
                  <c:v>106.8</c:v>
                </c:pt>
                <c:pt idx="2063">
                  <c:v>106.5</c:v>
                </c:pt>
                <c:pt idx="2064">
                  <c:v>122</c:v>
                </c:pt>
                <c:pt idx="2065">
                  <c:v>122.5</c:v>
                </c:pt>
                <c:pt idx="2066">
                  <c:v>140.80000000000001</c:v>
                </c:pt>
                <c:pt idx="2067">
                  <c:v>154.6</c:v>
                </c:pt>
                <c:pt idx="2068">
                  <c:v>156.4</c:v>
                </c:pt>
                <c:pt idx="2069">
                  <c:v>154.9</c:v>
                </c:pt>
                <c:pt idx="2070">
                  <c:v>158.19999999999999</c:v>
                </c:pt>
                <c:pt idx="2071">
                  <c:v>157.5</c:v>
                </c:pt>
                <c:pt idx="2072">
                  <c:v>151.6</c:v>
                </c:pt>
                <c:pt idx="2073">
                  <c:v>149.30000000000001</c:v>
                </c:pt>
                <c:pt idx="2074">
                  <c:v>145</c:v>
                </c:pt>
                <c:pt idx="2075">
                  <c:v>146.80000000000001</c:v>
                </c:pt>
                <c:pt idx="2076">
                  <c:v>140.4</c:v>
                </c:pt>
                <c:pt idx="2077">
                  <c:v>136.9</c:v>
                </c:pt>
                <c:pt idx="2078">
                  <c:v>131.6</c:v>
                </c:pt>
                <c:pt idx="2079">
                  <c:v>125.4</c:v>
                </c:pt>
                <c:pt idx="2080">
                  <c:v>122.7</c:v>
                </c:pt>
                <c:pt idx="2081">
                  <c:v>123.8</c:v>
                </c:pt>
                <c:pt idx="2082">
                  <c:v>126</c:v>
                </c:pt>
                <c:pt idx="2083">
                  <c:v>124.8</c:v>
                </c:pt>
                <c:pt idx="2084">
                  <c:v>124.8</c:v>
                </c:pt>
                <c:pt idx="2085">
                  <c:v>121.6</c:v>
                </c:pt>
                <c:pt idx="2086">
                  <c:v>126.3</c:v>
                </c:pt>
                <c:pt idx="2087">
                  <c:v>134.5</c:v>
                </c:pt>
                <c:pt idx="2088">
                  <c:v>144.4</c:v>
                </c:pt>
                <c:pt idx="2089">
                  <c:v>146.19999999999999</c:v>
                </c:pt>
                <c:pt idx="2090">
                  <c:v>133.6</c:v>
                </c:pt>
                <c:pt idx="2091">
                  <c:v>129.4</c:v>
                </c:pt>
                <c:pt idx="2092">
                  <c:v>151.19999999999999</c:v>
                </c:pt>
                <c:pt idx="2093">
                  <c:v>153.19999999999999</c:v>
                </c:pt>
                <c:pt idx="2094">
                  <c:v>160.5</c:v>
                </c:pt>
                <c:pt idx="2095">
                  <c:v>166.6</c:v>
                </c:pt>
                <c:pt idx="2096">
                  <c:v>183.6</c:v>
                </c:pt>
                <c:pt idx="2097">
                  <c:v>191</c:v>
                </c:pt>
                <c:pt idx="2098">
                  <c:v>199.8</c:v>
                </c:pt>
                <c:pt idx="2099">
                  <c:v>198.2</c:v>
                </c:pt>
                <c:pt idx="2100">
                  <c:v>189</c:v>
                </c:pt>
                <c:pt idx="2101">
                  <c:v>178</c:v>
                </c:pt>
                <c:pt idx="2102">
                  <c:v>172.7</c:v>
                </c:pt>
                <c:pt idx="2103">
                  <c:v>169.6</c:v>
                </c:pt>
                <c:pt idx="2104">
                  <c:v>158.80000000000001</c:v>
                </c:pt>
                <c:pt idx="2105">
                  <c:v>158.5</c:v>
                </c:pt>
                <c:pt idx="2106">
                  <c:v>160.30000000000001</c:v>
                </c:pt>
                <c:pt idx="2107">
                  <c:v>164.5</c:v>
                </c:pt>
                <c:pt idx="2108">
                  <c:v>158.80000000000001</c:v>
                </c:pt>
                <c:pt idx="2109">
                  <c:v>179.2</c:v>
                </c:pt>
                <c:pt idx="2110">
                  <c:v>189.4</c:v>
                </c:pt>
                <c:pt idx="2111">
                  <c:v>197.3</c:v>
                </c:pt>
                <c:pt idx="2112">
                  <c:v>183.9</c:v>
                </c:pt>
                <c:pt idx="2113">
                  <c:v>179.6</c:v>
                </c:pt>
                <c:pt idx="2114">
                  <c:v>169.4</c:v>
                </c:pt>
                <c:pt idx="2115">
                  <c:v>160.4</c:v>
                </c:pt>
                <c:pt idx="2116">
                  <c:v>150.6</c:v>
                </c:pt>
                <c:pt idx="2117">
                  <c:v>142.80000000000001</c:v>
                </c:pt>
                <c:pt idx="2118">
                  <c:v>143.1</c:v>
                </c:pt>
                <c:pt idx="2119">
                  <c:v>147.5</c:v>
                </c:pt>
                <c:pt idx="2120">
                  <c:v>160.5</c:v>
                </c:pt>
                <c:pt idx="2121">
                  <c:v>150</c:v>
                </c:pt>
                <c:pt idx="2122">
                  <c:v>173.9</c:v>
                </c:pt>
                <c:pt idx="2123">
                  <c:v>191.9</c:v>
                </c:pt>
                <c:pt idx="2124">
                  <c:v>229.9</c:v>
                </c:pt>
                <c:pt idx="2125">
                  <c:v>248.5</c:v>
                </c:pt>
                <c:pt idx="2126">
                  <c:v>239.8</c:v>
                </c:pt>
                <c:pt idx="2127">
                  <c:v>231.9</c:v>
                </c:pt>
                <c:pt idx="2128">
                  <c:v>223.8</c:v>
                </c:pt>
                <c:pt idx="2129">
                  <c:v>218.8</c:v>
                </c:pt>
                <c:pt idx="2130">
                  <c:v>205.6</c:v>
                </c:pt>
                <c:pt idx="2131">
                  <c:v>233.4</c:v>
                </c:pt>
                <c:pt idx="2132">
                  <c:v>221.3</c:v>
                </c:pt>
                <c:pt idx="2133">
                  <c:v>217.9</c:v>
                </c:pt>
                <c:pt idx="2134">
                  <c:v>210</c:v>
                </c:pt>
                <c:pt idx="2135">
                  <c:v>204.3</c:v>
                </c:pt>
                <c:pt idx="2136">
                  <c:v>210.1</c:v>
                </c:pt>
                <c:pt idx="2137">
                  <c:v>192</c:v>
                </c:pt>
                <c:pt idx="2138">
                  <c:v>185.6</c:v>
                </c:pt>
                <c:pt idx="2139">
                  <c:v>186.7</c:v>
                </c:pt>
                <c:pt idx="2140">
                  <c:v>183.7</c:v>
                </c:pt>
                <c:pt idx="2141">
                  <c:v>172.2</c:v>
                </c:pt>
                <c:pt idx="2142">
                  <c:v>169</c:v>
                </c:pt>
                <c:pt idx="2143">
                  <c:v>174.8</c:v>
                </c:pt>
                <c:pt idx="2144">
                  <c:v>163.9</c:v>
                </c:pt>
                <c:pt idx="2145">
                  <c:v>162.69999999999999</c:v>
                </c:pt>
                <c:pt idx="2146">
                  <c:v>165</c:v>
                </c:pt>
                <c:pt idx="2147">
                  <c:v>165.5</c:v>
                </c:pt>
                <c:pt idx="2148">
                  <c:v>151.80000000000001</c:v>
                </c:pt>
                <c:pt idx="2149">
                  <c:v>147.5</c:v>
                </c:pt>
                <c:pt idx="2150">
                  <c:v>142.69999999999999</c:v>
                </c:pt>
                <c:pt idx="2151">
                  <c:v>142.80000000000001</c:v>
                </c:pt>
                <c:pt idx="2152">
                  <c:v>153.30000000000001</c:v>
                </c:pt>
                <c:pt idx="2153">
                  <c:v>150.1</c:v>
                </c:pt>
                <c:pt idx="2154">
                  <c:v>156.19999999999999</c:v>
                </c:pt>
                <c:pt idx="2155">
                  <c:v>164.4</c:v>
                </c:pt>
                <c:pt idx="2156">
                  <c:v>159.1</c:v>
                </c:pt>
                <c:pt idx="2157">
                  <c:v>159.19999999999999</c:v>
                </c:pt>
                <c:pt idx="2158">
                  <c:v>166.1</c:v>
                </c:pt>
                <c:pt idx="2159">
                  <c:v>168.4</c:v>
                </c:pt>
                <c:pt idx="2160">
                  <c:v>178.7</c:v>
                </c:pt>
                <c:pt idx="2161">
                  <c:v>194</c:v>
                </c:pt>
                <c:pt idx="2162">
                  <c:v>200.7</c:v>
                </c:pt>
                <c:pt idx="2163">
                  <c:v>205.5</c:v>
                </c:pt>
                <c:pt idx="2164">
                  <c:v>206.9</c:v>
                </c:pt>
                <c:pt idx="2165">
                  <c:v>209.2</c:v>
                </c:pt>
                <c:pt idx="2166">
                  <c:v>217.2</c:v>
                </c:pt>
                <c:pt idx="2167">
                  <c:v>201.7</c:v>
                </c:pt>
                <c:pt idx="2168">
                  <c:v>198.4</c:v>
                </c:pt>
                <c:pt idx="2169">
                  <c:v>182.4</c:v>
                </c:pt>
                <c:pt idx="2170">
                  <c:v>178.4</c:v>
                </c:pt>
                <c:pt idx="2171">
                  <c:v>177</c:v>
                </c:pt>
                <c:pt idx="2172">
                  <c:v>161.69999999999999</c:v>
                </c:pt>
                <c:pt idx="2173">
                  <c:v>150.4</c:v>
                </c:pt>
                <c:pt idx="2174">
                  <c:v>143.69999999999999</c:v>
                </c:pt>
                <c:pt idx="2175">
                  <c:v>135.6</c:v>
                </c:pt>
                <c:pt idx="2176">
                  <c:v>130.1</c:v>
                </c:pt>
                <c:pt idx="2177">
                  <c:v>129.9</c:v>
                </c:pt>
                <c:pt idx="2178">
                  <c:v>132.9</c:v>
                </c:pt>
                <c:pt idx="2179">
                  <c:v>133.1</c:v>
                </c:pt>
                <c:pt idx="2180">
                  <c:v>134.69999999999999</c:v>
                </c:pt>
                <c:pt idx="2181">
                  <c:v>136.5</c:v>
                </c:pt>
                <c:pt idx="2182">
                  <c:v>144.80000000000001</c:v>
                </c:pt>
                <c:pt idx="2183">
                  <c:v>149.80000000000001</c:v>
                </c:pt>
                <c:pt idx="2184">
                  <c:v>154.69999999999999</c:v>
                </c:pt>
                <c:pt idx="2185">
                  <c:v>160.6</c:v>
                </c:pt>
                <c:pt idx="2186">
                  <c:v>163.19999999999999</c:v>
                </c:pt>
                <c:pt idx="2187">
                  <c:v>177.6</c:v>
                </c:pt>
                <c:pt idx="2188">
                  <c:v>195.7</c:v>
                </c:pt>
                <c:pt idx="2189">
                  <c:v>202</c:v>
                </c:pt>
                <c:pt idx="2190">
                  <c:v>201.3</c:v>
                </c:pt>
                <c:pt idx="2191">
                  <c:v>210.7</c:v>
                </c:pt>
                <c:pt idx="2192">
                  <c:v>207.7</c:v>
                </c:pt>
                <c:pt idx="2193">
                  <c:v>196.4</c:v>
                </c:pt>
                <c:pt idx="2194">
                  <c:v>194.6</c:v>
                </c:pt>
                <c:pt idx="2195">
                  <c:v>178.6</c:v>
                </c:pt>
                <c:pt idx="2196">
                  <c:v>170.7</c:v>
                </c:pt>
                <c:pt idx="2197">
                  <c:v>159.30000000000001</c:v>
                </c:pt>
                <c:pt idx="2198">
                  <c:v>150.6</c:v>
                </c:pt>
                <c:pt idx="2199">
                  <c:v>140.5</c:v>
                </c:pt>
                <c:pt idx="2200">
                  <c:v>140.69999999999999</c:v>
                </c:pt>
                <c:pt idx="2201">
                  <c:v>137.4</c:v>
                </c:pt>
                <c:pt idx="2202">
                  <c:v>140.69999999999999</c:v>
                </c:pt>
                <c:pt idx="2203">
                  <c:v>132.4</c:v>
                </c:pt>
                <c:pt idx="2204">
                  <c:v>126</c:v>
                </c:pt>
                <c:pt idx="2205">
                  <c:v>127.7</c:v>
                </c:pt>
                <c:pt idx="2206">
                  <c:v>132.69999999999999</c:v>
                </c:pt>
                <c:pt idx="2207">
                  <c:v>138.6</c:v>
                </c:pt>
                <c:pt idx="2208">
                  <c:v>138.1</c:v>
                </c:pt>
                <c:pt idx="2209">
                  <c:v>144.4</c:v>
                </c:pt>
                <c:pt idx="2210">
                  <c:v>154.1</c:v>
                </c:pt>
                <c:pt idx="2211">
                  <c:v>167.4</c:v>
                </c:pt>
                <c:pt idx="2212">
                  <c:v>167.8</c:v>
                </c:pt>
                <c:pt idx="2213">
                  <c:v>177.7</c:v>
                </c:pt>
                <c:pt idx="2214">
                  <c:v>181.9</c:v>
                </c:pt>
                <c:pt idx="2215">
                  <c:v>173.6</c:v>
                </c:pt>
                <c:pt idx="2216">
                  <c:v>175.5</c:v>
                </c:pt>
                <c:pt idx="2217">
                  <c:v>175.7</c:v>
                </c:pt>
                <c:pt idx="2218">
                  <c:v>170.2</c:v>
                </c:pt>
                <c:pt idx="2219">
                  <c:v>163.19999999999999</c:v>
                </c:pt>
                <c:pt idx="2220">
                  <c:v>159.9</c:v>
                </c:pt>
                <c:pt idx="2221">
                  <c:v>158.69999999999999</c:v>
                </c:pt>
                <c:pt idx="2222">
                  <c:v>156</c:v>
                </c:pt>
                <c:pt idx="2223">
                  <c:v>160.19999999999999</c:v>
                </c:pt>
                <c:pt idx="2224">
                  <c:v>168.4</c:v>
                </c:pt>
                <c:pt idx="2225">
                  <c:v>141.1</c:v>
                </c:pt>
                <c:pt idx="2226">
                  <c:v>144.80000000000001</c:v>
                </c:pt>
                <c:pt idx="2227">
                  <c:v>153.30000000000001</c:v>
                </c:pt>
                <c:pt idx="2228">
                  <c:v>152.1</c:v>
                </c:pt>
                <c:pt idx="2229">
                  <c:v>172.3</c:v>
                </c:pt>
                <c:pt idx="2230">
                  <c:v>185.1</c:v>
                </c:pt>
                <c:pt idx="2231">
                  <c:v>192.2</c:v>
                </c:pt>
                <c:pt idx="2232">
                  <c:v>210.4</c:v>
                </c:pt>
                <c:pt idx="2233">
                  <c:v>214.8</c:v>
                </c:pt>
                <c:pt idx="2234">
                  <c:v>227.3</c:v>
                </c:pt>
                <c:pt idx="2235">
                  <c:v>218.8</c:v>
                </c:pt>
                <c:pt idx="2236">
                  <c:v>219</c:v>
                </c:pt>
                <c:pt idx="2237">
                  <c:v>232.8</c:v>
                </c:pt>
                <c:pt idx="2238">
                  <c:v>213.2</c:v>
                </c:pt>
                <c:pt idx="2239">
                  <c:v>203.8</c:v>
                </c:pt>
                <c:pt idx="2240">
                  <c:v>200.2</c:v>
                </c:pt>
                <c:pt idx="2241">
                  <c:v>220.3</c:v>
                </c:pt>
                <c:pt idx="2242">
                  <c:v>222.4</c:v>
                </c:pt>
                <c:pt idx="2243">
                  <c:v>221.8</c:v>
                </c:pt>
                <c:pt idx="2244">
                  <c:v>214.9</c:v>
                </c:pt>
                <c:pt idx="2245">
                  <c:v>205.8</c:v>
                </c:pt>
                <c:pt idx="2246">
                  <c:v>203.4</c:v>
                </c:pt>
                <c:pt idx="2247">
                  <c:v>203.2</c:v>
                </c:pt>
                <c:pt idx="2248">
                  <c:v>203.2</c:v>
                </c:pt>
                <c:pt idx="2249">
                  <c:v>188.1</c:v>
                </c:pt>
                <c:pt idx="2250">
                  <c:v>182.6</c:v>
                </c:pt>
                <c:pt idx="2251">
                  <c:v>177.8</c:v>
                </c:pt>
                <c:pt idx="2252">
                  <c:v>184.4</c:v>
                </c:pt>
                <c:pt idx="2253">
                  <c:v>192.4</c:v>
                </c:pt>
                <c:pt idx="2254">
                  <c:v>194.8</c:v>
                </c:pt>
                <c:pt idx="2255">
                  <c:v>208.2</c:v>
                </c:pt>
                <c:pt idx="2256">
                  <c:v>210.3</c:v>
                </c:pt>
                <c:pt idx="2257">
                  <c:v>230.5</c:v>
                </c:pt>
                <c:pt idx="2258">
                  <c:v>233.8</c:v>
                </c:pt>
                <c:pt idx="2259">
                  <c:v>224.1</c:v>
                </c:pt>
                <c:pt idx="2260">
                  <c:v>218.9</c:v>
                </c:pt>
                <c:pt idx="2261">
                  <c:v>205.1</c:v>
                </c:pt>
                <c:pt idx="2262">
                  <c:v>211.3</c:v>
                </c:pt>
                <c:pt idx="2263">
                  <c:v>204.9</c:v>
                </c:pt>
                <c:pt idx="2264">
                  <c:v>200.9</c:v>
                </c:pt>
                <c:pt idx="2265">
                  <c:v>208.8</c:v>
                </c:pt>
                <c:pt idx="2266">
                  <c:v>205.5</c:v>
                </c:pt>
                <c:pt idx="2267">
                  <c:v>225.4</c:v>
                </c:pt>
                <c:pt idx="2268">
                  <c:v>222.9</c:v>
                </c:pt>
                <c:pt idx="2269">
                  <c:v>219.3</c:v>
                </c:pt>
                <c:pt idx="2270">
                  <c:v>215.4</c:v>
                </c:pt>
                <c:pt idx="2271">
                  <c:v>206.7</c:v>
                </c:pt>
                <c:pt idx="2272">
                  <c:v>194.4</c:v>
                </c:pt>
                <c:pt idx="2273">
                  <c:v>177.7</c:v>
                </c:pt>
                <c:pt idx="2274">
                  <c:v>174.9</c:v>
                </c:pt>
                <c:pt idx="2275">
                  <c:v>182</c:v>
                </c:pt>
                <c:pt idx="2276">
                  <c:v>176.3</c:v>
                </c:pt>
                <c:pt idx="2277">
                  <c:v>177.8</c:v>
                </c:pt>
                <c:pt idx="2278">
                  <c:v>181.5</c:v>
                </c:pt>
                <c:pt idx="2279">
                  <c:v>173</c:v>
                </c:pt>
                <c:pt idx="2280">
                  <c:v>164</c:v>
                </c:pt>
                <c:pt idx="2281">
                  <c:v>165.2</c:v>
                </c:pt>
                <c:pt idx="2282">
                  <c:v>163.69999999999999</c:v>
                </c:pt>
                <c:pt idx="2283">
                  <c:v>159</c:v>
                </c:pt>
                <c:pt idx="2284">
                  <c:v>157.9</c:v>
                </c:pt>
                <c:pt idx="2285">
                  <c:v>160.4</c:v>
                </c:pt>
                <c:pt idx="2286">
                  <c:v>167.7</c:v>
                </c:pt>
                <c:pt idx="2287">
                  <c:v>180.6</c:v>
                </c:pt>
                <c:pt idx="2288">
                  <c:v>187.3</c:v>
                </c:pt>
                <c:pt idx="2289">
                  <c:v>201.8</c:v>
                </c:pt>
                <c:pt idx="2290">
                  <c:v>206.1</c:v>
                </c:pt>
                <c:pt idx="2291">
                  <c:v>205.6</c:v>
                </c:pt>
                <c:pt idx="2292">
                  <c:v>202.5</c:v>
                </c:pt>
                <c:pt idx="2293">
                  <c:v>189.9</c:v>
                </c:pt>
                <c:pt idx="2294">
                  <c:v>183.5</c:v>
                </c:pt>
                <c:pt idx="2295">
                  <c:v>183.4</c:v>
                </c:pt>
                <c:pt idx="2296">
                  <c:v>174.9</c:v>
                </c:pt>
                <c:pt idx="2297">
                  <c:v>169.5</c:v>
                </c:pt>
                <c:pt idx="2298">
                  <c:v>157.69999999999999</c:v>
                </c:pt>
                <c:pt idx="2299">
                  <c:v>152.80000000000001</c:v>
                </c:pt>
                <c:pt idx="2300">
                  <c:v>137.30000000000001</c:v>
                </c:pt>
                <c:pt idx="2301">
                  <c:v>134.5</c:v>
                </c:pt>
                <c:pt idx="2302">
                  <c:v>129.80000000000001</c:v>
                </c:pt>
                <c:pt idx="2303">
                  <c:v>126.8</c:v>
                </c:pt>
                <c:pt idx="2304">
                  <c:v>130.9</c:v>
                </c:pt>
                <c:pt idx="2305">
                  <c:v>137</c:v>
                </c:pt>
                <c:pt idx="2306">
                  <c:v>149.5</c:v>
                </c:pt>
                <c:pt idx="2307">
                  <c:v>179.2</c:v>
                </c:pt>
                <c:pt idx="2308">
                  <c:v>177.7</c:v>
                </c:pt>
                <c:pt idx="2309">
                  <c:v>190.4</c:v>
                </c:pt>
                <c:pt idx="2310">
                  <c:v>217.3</c:v>
                </c:pt>
                <c:pt idx="2311">
                  <c:v>232.5</c:v>
                </c:pt>
                <c:pt idx="2312">
                  <c:v>244.4</c:v>
                </c:pt>
                <c:pt idx="2313">
                  <c:v>258.7</c:v>
                </c:pt>
                <c:pt idx="2314">
                  <c:v>262</c:v>
                </c:pt>
                <c:pt idx="2315">
                  <c:v>252.9</c:v>
                </c:pt>
                <c:pt idx="2316">
                  <c:v>254.3</c:v>
                </c:pt>
                <c:pt idx="2317">
                  <c:v>245.6</c:v>
                </c:pt>
                <c:pt idx="2318">
                  <c:v>232.3</c:v>
                </c:pt>
                <c:pt idx="2319">
                  <c:v>214.9</c:v>
                </c:pt>
                <c:pt idx="2320">
                  <c:v>204.3</c:v>
                </c:pt>
                <c:pt idx="2321">
                  <c:v>189.4</c:v>
                </c:pt>
                <c:pt idx="2322">
                  <c:v>172.8</c:v>
                </c:pt>
                <c:pt idx="2323">
                  <c:v>167.9</c:v>
                </c:pt>
                <c:pt idx="2324">
                  <c:v>161.80000000000001</c:v>
                </c:pt>
                <c:pt idx="2325">
                  <c:v>155.9</c:v>
                </c:pt>
                <c:pt idx="2326">
                  <c:v>149</c:v>
                </c:pt>
                <c:pt idx="2327">
                  <c:v>146.4</c:v>
                </c:pt>
                <c:pt idx="2328">
                  <c:v>154.4</c:v>
                </c:pt>
                <c:pt idx="2329">
                  <c:v>148</c:v>
                </c:pt>
                <c:pt idx="2330">
                  <c:v>187.2</c:v>
                </c:pt>
                <c:pt idx="2331">
                  <c:v>165.9</c:v>
                </c:pt>
                <c:pt idx="2332">
                  <c:v>169.7</c:v>
                </c:pt>
                <c:pt idx="2333">
                  <c:v>171</c:v>
                </c:pt>
                <c:pt idx="2334">
                  <c:v>186.4</c:v>
                </c:pt>
                <c:pt idx="2335">
                  <c:v>180.3</c:v>
                </c:pt>
                <c:pt idx="2336">
                  <c:v>174.6</c:v>
                </c:pt>
                <c:pt idx="2337">
                  <c:v>168.9</c:v>
                </c:pt>
                <c:pt idx="2338">
                  <c:v>179.6</c:v>
                </c:pt>
                <c:pt idx="2339">
                  <c:v>186.8</c:v>
                </c:pt>
                <c:pt idx="2340">
                  <c:v>192.7</c:v>
                </c:pt>
                <c:pt idx="2341">
                  <c:v>199.2</c:v>
                </c:pt>
                <c:pt idx="2342">
                  <c:v>200.6</c:v>
                </c:pt>
                <c:pt idx="2343">
                  <c:v>202.4</c:v>
                </c:pt>
                <c:pt idx="2344">
                  <c:v>197.5</c:v>
                </c:pt>
                <c:pt idx="2345">
                  <c:v>193.1</c:v>
                </c:pt>
                <c:pt idx="2346">
                  <c:v>187.6</c:v>
                </c:pt>
                <c:pt idx="2347">
                  <c:v>178.4</c:v>
                </c:pt>
                <c:pt idx="2348">
                  <c:v>183.7</c:v>
                </c:pt>
                <c:pt idx="2349">
                  <c:v>188</c:v>
                </c:pt>
                <c:pt idx="2350">
                  <c:v>179.7</c:v>
                </c:pt>
                <c:pt idx="2351">
                  <c:v>175.2</c:v>
                </c:pt>
                <c:pt idx="2352">
                  <c:v>168.3</c:v>
                </c:pt>
                <c:pt idx="2353">
                  <c:v>175.1</c:v>
                </c:pt>
                <c:pt idx="2354">
                  <c:v>177.4</c:v>
                </c:pt>
                <c:pt idx="2355">
                  <c:v>178.6</c:v>
                </c:pt>
                <c:pt idx="2356">
                  <c:v>175.3</c:v>
                </c:pt>
                <c:pt idx="2357">
                  <c:v>163.30000000000001</c:v>
                </c:pt>
                <c:pt idx="2358">
                  <c:v>159.6</c:v>
                </c:pt>
                <c:pt idx="2359">
                  <c:v>163.69999999999999</c:v>
                </c:pt>
                <c:pt idx="2360">
                  <c:v>162.4</c:v>
                </c:pt>
                <c:pt idx="2361">
                  <c:v>156.30000000000001</c:v>
                </c:pt>
                <c:pt idx="2362">
                  <c:v>158.4</c:v>
                </c:pt>
                <c:pt idx="2363">
                  <c:v>168.7</c:v>
                </c:pt>
                <c:pt idx="2364">
                  <c:v>174.3</c:v>
                </c:pt>
                <c:pt idx="2365">
                  <c:v>187.1</c:v>
                </c:pt>
                <c:pt idx="2366">
                  <c:v>210</c:v>
                </c:pt>
                <c:pt idx="2367">
                  <c:v>211.3</c:v>
                </c:pt>
                <c:pt idx="2368">
                  <c:v>244.5</c:v>
                </c:pt>
                <c:pt idx="2369">
                  <c:v>241.6</c:v>
                </c:pt>
                <c:pt idx="2370">
                  <c:v>314.60000000000002</c:v>
                </c:pt>
                <c:pt idx="2371">
                  <c:v>231.9</c:v>
                </c:pt>
                <c:pt idx="2372">
                  <c:v>203.9</c:v>
                </c:pt>
                <c:pt idx="2373">
                  <c:v>213.1</c:v>
                </c:pt>
                <c:pt idx="2374">
                  <c:v>218.9</c:v>
                </c:pt>
                <c:pt idx="2375">
                  <c:v>228.3</c:v>
                </c:pt>
                <c:pt idx="2376">
                  <c:v>261.89999999999998</c:v>
                </c:pt>
                <c:pt idx="2377">
                  <c:v>249.9</c:v>
                </c:pt>
                <c:pt idx="2378">
                  <c:v>252.9</c:v>
                </c:pt>
                <c:pt idx="2379">
                  <c:v>250.9</c:v>
                </c:pt>
                <c:pt idx="2380">
                  <c:v>251</c:v>
                </c:pt>
                <c:pt idx="2381">
                  <c:v>217.3</c:v>
                </c:pt>
                <c:pt idx="2382">
                  <c:v>224.8</c:v>
                </c:pt>
                <c:pt idx="2383">
                  <c:v>201.8</c:v>
                </c:pt>
                <c:pt idx="2384">
                  <c:v>174.6</c:v>
                </c:pt>
                <c:pt idx="2385">
                  <c:v>162.4</c:v>
                </c:pt>
                <c:pt idx="2386">
                  <c:v>157.80000000000001</c:v>
                </c:pt>
                <c:pt idx="2387">
                  <c:v>153.19999999999999</c:v>
                </c:pt>
                <c:pt idx="2388">
                  <c:v>149.9</c:v>
                </c:pt>
                <c:pt idx="2389">
                  <c:v>147.9</c:v>
                </c:pt>
                <c:pt idx="2390">
                  <c:v>149.4</c:v>
                </c:pt>
                <c:pt idx="2391">
                  <c:v>150.6</c:v>
                </c:pt>
                <c:pt idx="2392">
                  <c:v>154.19999999999999</c:v>
                </c:pt>
                <c:pt idx="2393">
                  <c:v>154.19999999999999</c:v>
                </c:pt>
                <c:pt idx="2394">
                  <c:v>158.5</c:v>
                </c:pt>
                <c:pt idx="2395">
                  <c:v>166</c:v>
                </c:pt>
                <c:pt idx="2396">
                  <c:v>166.9</c:v>
                </c:pt>
                <c:pt idx="2397">
                  <c:v>170.8</c:v>
                </c:pt>
                <c:pt idx="2398">
                  <c:v>182.2</c:v>
                </c:pt>
                <c:pt idx="2399">
                  <c:v>181</c:v>
                </c:pt>
                <c:pt idx="2400">
                  <c:v>187.3</c:v>
                </c:pt>
                <c:pt idx="2401">
                  <c:v>189.3</c:v>
                </c:pt>
                <c:pt idx="2402">
                  <c:v>186</c:v>
                </c:pt>
                <c:pt idx="2403">
                  <c:v>189.5</c:v>
                </c:pt>
                <c:pt idx="2404">
                  <c:v>193.9</c:v>
                </c:pt>
                <c:pt idx="2405">
                  <c:v>185.6</c:v>
                </c:pt>
                <c:pt idx="2406">
                  <c:v>177.1</c:v>
                </c:pt>
                <c:pt idx="2407">
                  <c:v>169.5</c:v>
                </c:pt>
                <c:pt idx="2408">
                  <c:v>157.1</c:v>
                </c:pt>
                <c:pt idx="2409">
                  <c:v>152.4</c:v>
                </c:pt>
                <c:pt idx="2410">
                  <c:v>151.4</c:v>
                </c:pt>
                <c:pt idx="2411">
                  <c:v>144.19999999999999</c:v>
                </c:pt>
                <c:pt idx="2412">
                  <c:v>136.9</c:v>
                </c:pt>
                <c:pt idx="2413">
                  <c:v>130.6</c:v>
                </c:pt>
                <c:pt idx="2414">
                  <c:v>133.19999999999999</c:v>
                </c:pt>
                <c:pt idx="2415">
                  <c:v>137</c:v>
                </c:pt>
                <c:pt idx="2416">
                  <c:v>150.1</c:v>
                </c:pt>
                <c:pt idx="2417">
                  <c:v>160</c:v>
                </c:pt>
                <c:pt idx="2418">
                  <c:v>163.30000000000001</c:v>
                </c:pt>
                <c:pt idx="2419">
                  <c:v>164.8</c:v>
                </c:pt>
                <c:pt idx="2420">
                  <c:v>162.9</c:v>
                </c:pt>
                <c:pt idx="2421">
                  <c:v>157.69999999999999</c:v>
                </c:pt>
                <c:pt idx="2422">
                  <c:v>154</c:v>
                </c:pt>
                <c:pt idx="2423">
                  <c:v>154.1</c:v>
                </c:pt>
                <c:pt idx="2424">
                  <c:v>170.8</c:v>
                </c:pt>
                <c:pt idx="2425">
                  <c:v>180.2</c:v>
                </c:pt>
                <c:pt idx="2426">
                  <c:v>178.7</c:v>
                </c:pt>
                <c:pt idx="2427">
                  <c:v>173.2</c:v>
                </c:pt>
                <c:pt idx="2428">
                  <c:v>163.4</c:v>
                </c:pt>
                <c:pt idx="2429">
                  <c:v>150.9</c:v>
                </c:pt>
                <c:pt idx="2430">
                  <c:v>140.6</c:v>
                </c:pt>
                <c:pt idx="2431">
                  <c:v>134.9</c:v>
                </c:pt>
                <c:pt idx="2432">
                  <c:v>132.6</c:v>
                </c:pt>
                <c:pt idx="2433">
                  <c:v>133.19999999999999</c:v>
                </c:pt>
                <c:pt idx="2434">
                  <c:v>150.80000000000001</c:v>
                </c:pt>
                <c:pt idx="2435">
                  <c:v>159.4</c:v>
                </c:pt>
                <c:pt idx="2436">
                  <c:v>174.6</c:v>
                </c:pt>
                <c:pt idx="2437">
                  <c:v>181.5</c:v>
                </c:pt>
                <c:pt idx="2438">
                  <c:v>203.8</c:v>
                </c:pt>
                <c:pt idx="2439">
                  <c:v>207.1</c:v>
                </c:pt>
                <c:pt idx="2440">
                  <c:v>211.4</c:v>
                </c:pt>
                <c:pt idx="2441">
                  <c:v>225.1</c:v>
                </c:pt>
                <c:pt idx="2442">
                  <c:v>232.2</c:v>
                </c:pt>
                <c:pt idx="2443">
                  <c:v>225.2</c:v>
                </c:pt>
                <c:pt idx="2444">
                  <c:v>224.5</c:v>
                </c:pt>
                <c:pt idx="2445">
                  <c:v>225.6</c:v>
                </c:pt>
                <c:pt idx="2446">
                  <c:v>223.6</c:v>
                </c:pt>
                <c:pt idx="2447">
                  <c:v>204.7</c:v>
                </c:pt>
                <c:pt idx="2448">
                  <c:v>202.3</c:v>
                </c:pt>
                <c:pt idx="2449">
                  <c:v>192</c:v>
                </c:pt>
                <c:pt idx="2450">
                  <c:v>193.6</c:v>
                </c:pt>
                <c:pt idx="2451">
                  <c:v>201.6</c:v>
                </c:pt>
                <c:pt idx="2452">
                  <c:v>202.6</c:v>
                </c:pt>
                <c:pt idx="2453">
                  <c:v>192</c:v>
                </c:pt>
                <c:pt idx="2454">
                  <c:v>184.1</c:v>
                </c:pt>
                <c:pt idx="2455">
                  <c:v>173.8</c:v>
                </c:pt>
                <c:pt idx="2456">
                  <c:v>158.1</c:v>
                </c:pt>
                <c:pt idx="2457">
                  <c:v>155.6</c:v>
                </c:pt>
                <c:pt idx="2458">
                  <c:v>148.9</c:v>
                </c:pt>
                <c:pt idx="2459">
                  <c:v>140.80000000000001</c:v>
                </c:pt>
                <c:pt idx="2460">
                  <c:v>139.6</c:v>
                </c:pt>
                <c:pt idx="2461">
                  <c:v>151.4</c:v>
                </c:pt>
                <c:pt idx="2462">
                  <c:v>162.69999999999999</c:v>
                </c:pt>
                <c:pt idx="2463">
                  <c:v>168.1</c:v>
                </c:pt>
                <c:pt idx="2464">
                  <c:v>163.30000000000001</c:v>
                </c:pt>
                <c:pt idx="2465">
                  <c:v>161.1</c:v>
                </c:pt>
                <c:pt idx="2466">
                  <c:v>160.9</c:v>
                </c:pt>
                <c:pt idx="2467">
                  <c:v>154.1</c:v>
                </c:pt>
                <c:pt idx="2468">
                  <c:v>151.1</c:v>
                </c:pt>
                <c:pt idx="2469">
                  <c:v>157.80000000000001</c:v>
                </c:pt>
                <c:pt idx="2470">
                  <c:v>160.69999999999999</c:v>
                </c:pt>
                <c:pt idx="2471">
                  <c:v>158</c:v>
                </c:pt>
                <c:pt idx="2472">
                  <c:v>160.19999999999999</c:v>
                </c:pt>
                <c:pt idx="2473">
                  <c:v>166.5</c:v>
                </c:pt>
                <c:pt idx="2474">
                  <c:v>159.19999999999999</c:v>
                </c:pt>
                <c:pt idx="2475">
                  <c:v>164</c:v>
                </c:pt>
                <c:pt idx="2476">
                  <c:v>171</c:v>
                </c:pt>
                <c:pt idx="2477">
                  <c:v>175.9</c:v>
                </c:pt>
                <c:pt idx="2478">
                  <c:v>182.2</c:v>
                </c:pt>
                <c:pt idx="2479">
                  <c:v>187.1</c:v>
                </c:pt>
                <c:pt idx="2480">
                  <c:v>193.7</c:v>
                </c:pt>
                <c:pt idx="2481">
                  <c:v>193.4</c:v>
                </c:pt>
                <c:pt idx="2482">
                  <c:v>204.4</c:v>
                </c:pt>
                <c:pt idx="2483">
                  <c:v>196.3</c:v>
                </c:pt>
                <c:pt idx="2484">
                  <c:v>198.8</c:v>
                </c:pt>
                <c:pt idx="2485">
                  <c:v>194.7</c:v>
                </c:pt>
                <c:pt idx="2486">
                  <c:v>186.4</c:v>
                </c:pt>
                <c:pt idx="2487">
                  <c:v>178.1</c:v>
                </c:pt>
                <c:pt idx="2488">
                  <c:v>179.9</c:v>
                </c:pt>
                <c:pt idx="2489">
                  <c:v>172.8</c:v>
                </c:pt>
                <c:pt idx="2490">
                  <c:v>166.2</c:v>
                </c:pt>
                <c:pt idx="2491">
                  <c:v>153.4</c:v>
                </c:pt>
                <c:pt idx="2492">
                  <c:v>149.6</c:v>
                </c:pt>
                <c:pt idx="2493">
                  <c:v>146.6</c:v>
                </c:pt>
                <c:pt idx="2494">
                  <c:v>143.69999999999999</c:v>
                </c:pt>
                <c:pt idx="2495">
                  <c:v>148.6</c:v>
                </c:pt>
                <c:pt idx="2496">
                  <c:v>146.5</c:v>
                </c:pt>
                <c:pt idx="2497">
                  <c:v>154.19999999999999</c:v>
                </c:pt>
                <c:pt idx="2498">
                  <c:v>163.30000000000001</c:v>
                </c:pt>
                <c:pt idx="2499">
                  <c:v>177.1</c:v>
                </c:pt>
                <c:pt idx="2500">
                  <c:v>174.9</c:v>
                </c:pt>
                <c:pt idx="2501">
                  <c:v>173.7</c:v>
                </c:pt>
                <c:pt idx="2502">
                  <c:v>185.4</c:v>
                </c:pt>
                <c:pt idx="2503">
                  <c:v>194.9</c:v>
                </c:pt>
                <c:pt idx="2504">
                  <c:v>205.3</c:v>
                </c:pt>
                <c:pt idx="2505">
                  <c:v>197.1</c:v>
                </c:pt>
                <c:pt idx="2506">
                  <c:v>202.3</c:v>
                </c:pt>
                <c:pt idx="2507">
                  <c:v>202.4</c:v>
                </c:pt>
                <c:pt idx="2508">
                  <c:v>191.7</c:v>
                </c:pt>
                <c:pt idx="2509">
                  <c:v>195.5</c:v>
                </c:pt>
                <c:pt idx="2510">
                  <c:v>188.4</c:v>
                </c:pt>
                <c:pt idx="2511">
                  <c:v>192.3</c:v>
                </c:pt>
                <c:pt idx="2512">
                  <c:v>184.5</c:v>
                </c:pt>
                <c:pt idx="2513">
                  <c:v>167</c:v>
                </c:pt>
                <c:pt idx="2514">
                  <c:v>163.6</c:v>
                </c:pt>
                <c:pt idx="2515">
                  <c:v>152</c:v>
                </c:pt>
                <c:pt idx="2516">
                  <c:v>147</c:v>
                </c:pt>
                <c:pt idx="2517">
                  <c:v>141</c:v>
                </c:pt>
                <c:pt idx="2518">
                  <c:v>144.19999999999999</c:v>
                </c:pt>
                <c:pt idx="2519">
                  <c:v>138.30000000000001</c:v>
                </c:pt>
                <c:pt idx="2520">
                  <c:v>134.69999999999999</c:v>
                </c:pt>
                <c:pt idx="2521">
                  <c:v>146.6</c:v>
                </c:pt>
                <c:pt idx="2522">
                  <c:v>143.6</c:v>
                </c:pt>
                <c:pt idx="2523">
                  <c:v>149.80000000000001</c:v>
                </c:pt>
                <c:pt idx="2524">
                  <c:v>164.6</c:v>
                </c:pt>
                <c:pt idx="2525">
                  <c:v>182.2</c:v>
                </c:pt>
                <c:pt idx="2526">
                  <c:v>187.8</c:v>
                </c:pt>
                <c:pt idx="2527">
                  <c:v>190.5</c:v>
                </c:pt>
                <c:pt idx="2528">
                  <c:v>196.7</c:v>
                </c:pt>
                <c:pt idx="2529">
                  <c:v>198</c:v>
                </c:pt>
                <c:pt idx="2530">
                  <c:v>198.6</c:v>
                </c:pt>
                <c:pt idx="2531">
                  <c:v>201.3</c:v>
                </c:pt>
                <c:pt idx="2532">
                  <c:v>194.5</c:v>
                </c:pt>
                <c:pt idx="2533">
                  <c:v>190</c:v>
                </c:pt>
                <c:pt idx="2534">
                  <c:v>190.9</c:v>
                </c:pt>
                <c:pt idx="2535">
                  <c:v>193</c:v>
                </c:pt>
                <c:pt idx="2536">
                  <c:v>187</c:v>
                </c:pt>
                <c:pt idx="2537">
                  <c:v>188.8</c:v>
                </c:pt>
                <c:pt idx="2538">
                  <c:v>187.6</c:v>
                </c:pt>
                <c:pt idx="2539">
                  <c:v>185.4</c:v>
                </c:pt>
                <c:pt idx="2540">
                  <c:v>181.5</c:v>
                </c:pt>
                <c:pt idx="2541">
                  <c:v>182.1</c:v>
                </c:pt>
                <c:pt idx="2542">
                  <c:v>169.5</c:v>
                </c:pt>
                <c:pt idx="2543">
                  <c:v>171</c:v>
                </c:pt>
                <c:pt idx="2544">
                  <c:v>176.1</c:v>
                </c:pt>
                <c:pt idx="2545">
                  <c:v>169.9</c:v>
                </c:pt>
                <c:pt idx="2546">
                  <c:v>174.6</c:v>
                </c:pt>
                <c:pt idx="2547">
                  <c:v>176.3</c:v>
                </c:pt>
                <c:pt idx="2548">
                  <c:v>179.4</c:v>
                </c:pt>
                <c:pt idx="2549">
                  <c:v>176.7</c:v>
                </c:pt>
                <c:pt idx="2550">
                  <c:v>167.1</c:v>
                </c:pt>
                <c:pt idx="2551">
                  <c:v>166.3</c:v>
                </c:pt>
                <c:pt idx="2552">
                  <c:v>162.80000000000001</c:v>
                </c:pt>
                <c:pt idx="2553">
                  <c:v>165.9</c:v>
                </c:pt>
                <c:pt idx="2554">
                  <c:v>178.3</c:v>
                </c:pt>
                <c:pt idx="2555">
                  <c:v>184.3</c:v>
                </c:pt>
                <c:pt idx="2556">
                  <c:v>176.3</c:v>
                </c:pt>
                <c:pt idx="2557">
                  <c:v>169.2</c:v>
                </c:pt>
                <c:pt idx="2558">
                  <c:v>161.9</c:v>
                </c:pt>
                <c:pt idx="2559">
                  <c:v>151.9</c:v>
                </c:pt>
                <c:pt idx="2560">
                  <c:v>151.5</c:v>
                </c:pt>
                <c:pt idx="2561">
                  <c:v>152.5</c:v>
                </c:pt>
                <c:pt idx="2562">
                  <c:v>153.19999999999999</c:v>
                </c:pt>
                <c:pt idx="2563">
                  <c:v>151.5</c:v>
                </c:pt>
                <c:pt idx="2564">
                  <c:v>162.1</c:v>
                </c:pt>
                <c:pt idx="2565">
                  <c:v>167.1</c:v>
                </c:pt>
                <c:pt idx="2566">
                  <c:v>172.5</c:v>
                </c:pt>
                <c:pt idx="2567">
                  <c:v>168.6</c:v>
                </c:pt>
                <c:pt idx="2568">
                  <c:v>165.6</c:v>
                </c:pt>
                <c:pt idx="2569">
                  <c:v>166.8</c:v>
                </c:pt>
                <c:pt idx="2570">
                  <c:v>167.6</c:v>
                </c:pt>
                <c:pt idx="2571">
                  <c:v>165.4</c:v>
                </c:pt>
                <c:pt idx="2572">
                  <c:v>159.6</c:v>
                </c:pt>
                <c:pt idx="2573">
                  <c:v>153.30000000000001</c:v>
                </c:pt>
                <c:pt idx="2574">
                  <c:v>160.9</c:v>
                </c:pt>
                <c:pt idx="2575">
                  <c:v>166.3</c:v>
                </c:pt>
                <c:pt idx="2576">
                  <c:v>163.6</c:v>
                </c:pt>
                <c:pt idx="2577">
                  <c:v>148.1</c:v>
                </c:pt>
                <c:pt idx="2578">
                  <c:v>165.3</c:v>
                </c:pt>
                <c:pt idx="2579">
                  <c:v>170</c:v>
                </c:pt>
                <c:pt idx="2580">
                  <c:v>164</c:v>
                </c:pt>
                <c:pt idx="2581">
                  <c:v>156.5</c:v>
                </c:pt>
                <c:pt idx="2582">
                  <c:v>162.4</c:v>
                </c:pt>
                <c:pt idx="2583">
                  <c:v>160.69999999999999</c:v>
                </c:pt>
                <c:pt idx="2584">
                  <c:v>151.30000000000001</c:v>
                </c:pt>
                <c:pt idx="2585">
                  <c:v>144.6</c:v>
                </c:pt>
                <c:pt idx="2586">
                  <c:v>141.30000000000001</c:v>
                </c:pt>
                <c:pt idx="2587">
                  <c:v>137.9</c:v>
                </c:pt>
                <c:pt idx="2588">
                  <c:v>135.1</c:v>
                </c:pt>
                <c:pt idx="2589">
                  <c:v>129.6</c:v>
                </c:pt>
                <c:pt idx="2590">
                  <c:v>129.80000000000001</c:v>
                </c:pt>
                <c:pt idx="2591">
                  <c:v>132</c:v>
                </c:pt>
                <c:pt idx="2592">
                  <c:v>137</c:v>
                </c:pt>
                <c:pt idx="2593">
                  <c:v>145.5</c:v>
                </c:pt>
                <c:pt idx="2594">
                  <c:v>143.6</c:v>
                </c:pt>
                <c:pt idx="2595">
                  <c:v>145.80000000000001</c:v>
                </c:pt>
                <c:pt idx="2596">
                  <c:v>145.19999999999999</c:v>
                </c:pt>
                <c:pt idx="2597">
                  <c:v>137.30000000000001</c:v>
                </c:pt>
                <c:pt idx="2598">
                  <c:v>134.9</c:v>
                </c:pt>
                <c:pt idx="2599">
                  <c:v>135.4</c:v>
                </c:pt>
                <c:pt idx="2600">
                  <c:v>130.6</c:v>
                </c:pt>
                <c:pt idx="2601">
                  <c:v>131.80000000000001</c:v>
                </c:pt>
                <c:pt idx="2602">
                  <c:v>131.4</c:v>
                </c:pt>
                <c:pt idx="2603">
                  <c:v>129.69999999999999</c:v>
                </c:pt>
                <c:pt idx="2604">
                  <c:v>139.6</c:v>
                </c:pt>
                <c:pt idx="2605">
                  <c:v>141</c:v>
                </c:pt>
                <c:pt idx="2606">
                  <c:v>155.80000000000001</c:v>
                </c:pt>
                <c:pt idx="2607">
                  <c:v>157.80000000000001</c:v>
                </c:pt>
                <c:pt idx="2608">
                  <c:v>176.6</c:v>
                </c:pt>
                <c:pt idx="2609">
                  <c:v>167.2</c:v>
                </c:pt>
                <c:pt idx="2610">
                  <c:v>161.4</c:v>
                </c:pt>
                <c:pt idx="2611">
                  <c:v>160.1</c:v>
                </c:pt>
                <c:pt idx="2612">
                  <c:v>157.80000000000001</c:v>
                </c:pt>
                <c:pt idx="2613">
                  <c:v>157.6</c:v>
                </c:pt>
                <c:pt idx="2614">
                  <c:v>147.30000000000001</c:v>
                </c:pt>
                <c:pt idx="2615">
                  <c:v>142.19999999999999</c:v>
                </c:pt>
                <c:pt idx="2616">
                  <c:v>136.1</c:v>
                </c:pt>
                <c:pt idx="2617">
                  <c:v>139.9</c:v>
                </c:pt>
                <c:pt idx="2618">
                  <c:v>134.19999999999999</c:v>
                </c:pt>
                <c:pt idx="2619">
                  <c:v>139.80000000000001</c:v>
                </c:pt>
                <c:pt idx="2620">
                  <c:v>147</c:v>
                </c:pt>
                <c:pt idx="2621">
                  <c:v>153.30000000000001</c:v>
                </c:pt>
                <c:pt idx="2622">
                  <c:v>159.4</c:v>
                </c:pt>
                <c:pt idx="2623">
                  <c:v>183</c:v>
                </c:pt>
                <c:pt idx="2624">
                  <c:v>180</c:v>
                </c:pt>
                <c:pt idx="2625">
                  <c:v>218.7</c:v>
                </c:pt>
                <c:pt idx="2626">
                  <c:v>216.8</c:v>
                </c:pt>
                <c:pt idx="2627">
                  <c:v>263.7</c:v>
                </c:pt>
                <c:pt idx="2628">
                  <c:v>273.39999999999998</c:v>
                </c:pt>
                <c:pt idx="2629">
                  <c:v>273.5</c:v>
                </c:pt>
                <c:pt idx="2630">
                  <c:v>261.7</c:v>
                </c:pt>
                <c:pt idx="2631">
                  <c:v>256.8</c:v>
                </c:pt>
                <c:pt idx="2632">
                  <c:v>245.6</c:v>
                </c:pt>
                <c:pt idx="2633">
                  <c:v>257.5</c:v>
                </c:pt>
                <c:pt idx="2634">
                  <c:v>228</c:v>
                </c:pt>
                <c:pt idx="2635">
                  <c:v>223.1</c:v>
                </c:pt>
                <c:pt idx="2636">
                  <c:v>204.8</c:v>
                </c:pt>
                <c:pt idx="2637">
                  <c:v>207.5</c:v>
                </c:pt>
                <c:pt idx="2638">
                  <c:v>191.7</c:v>
                </c:pt>
                <c:pt idx="2639">
                  <c:v>179.5</c:v>
                </c:pt>
                <c:pt idx="2640">
                  <c:v>169.2</c:v>
                </c:pt>
                <c:pt idx="2641">
                  <c:v>164.8</c:v>
                </c:pt>
                <c:pt idx="2642">
                  <c:v>169.7</c:v>
                </c:pt>
                <c:pt idx="2643">
                  <c:v>159.6</c:v>
                </c:pt>
                <c:pt idx="2644">
                  <c:v>149</c:v>
                </c:pt>
                <c:pt idx="2645">
                  <c:v>137</c:v>
                </c:pt>
                <c:pt idx="2646">
                  <c:v>138.69999999999999</c:v>
                </c:pt>
                <c:pt idx="2647">
                  <c:v>134.19999999999999</c:v>
                </c:pt>
                <c:pt idx="2648">
                  <c:v>123.4</c:v>
                </c:pt>
                <c:pt idx="2649">
                  <c:v>126.1</c:v>
                </c:pt>
                <c:pt idx="2650">
                  <c:v>131.80000000000001</c:v>
                </c:pt>
                <c:pt idx="2651">
                  <c:v>144.5</c:v>
                </c:pt>
                <c:pt idx="2652">
                  <c:v>180.4</c:v>
                </c:pt>
                <c:pt idx="2653">
                  <c:v>191.1</c:v>
                </c:pt>
                <c:pt idx="2654">
                  <c:v>192.5</c:v>
                </c:pt>
                <c:pt idx="2655">
                  <c:v>196.4</c:v>
                </c:pt>
                <c:pt idx="2656">
                  <c:v>193.5</c:v>
                </c:pt>
                <c:pt idx="2657">
                  <c:v>193.9</c:v>
                </c:pt>
                <c:pt idx="2658">
                  <c:v>196.2</c:v>
                </c:pt>
                <c:pt idx="2659">
                  <c:v>190.8</c:v>
                </c:pt>
                <c:pt idx="2660">
                  <c:v>187.8</c:v>
                </c:pt>
                <c:pt idx="2661">
                  <c:v>191.7</c:v>
                </c:pt>
                <c:pt idx="2662">
                  <c:v>187.8</c:v>
                </c:pt>
                <c:pt idx="2663">
                  <c:v>184.5</c:v>
                </c:pt>
                <c:pt idx="2664">
                  <c:v>176.2</c:v>
                </c:pt>
                <c:pt idx="2665">
                  <c:v>172.3</c:v>
                </c:pt>
                <c:pt idx="2666">
                  <c:v>175.6</c:v>
                </c:pt>
                <c:pt idx="2667">
                  <c:v>160.6</c:v>
                </c:pt>
                <c:pt idx="2668">
                  <c:v>155</c:v>
                </c:pt>
                <c:pt idx="2669">
                  <c:v>138.30000000000001</c:v>
                </c:pt>
                <c:pt idx="2670">
                  <c:v>128.69999999999999</c:v>
                </c:pt>
                <c:pt idx="2671">
                  <c:v>129.4</c:v>
                </c:pt>
                <c:pt idx="2672">
                  <c:v>130.4</c:v>
                </c:pt>
                <c:pt idx="2673">
                  <c:v>136.6</c:v>
                </c:pt>
                <c:pt idx="2674">
                  <c:v>138.1</c:v>
                </c:pt>
                <c:pt idx="2675">
                  <c:v>138.9</c:v>
                </c:pt>
                <c:pt idx="2676">
                  <c:v>138.19999999999999</c:v>
                </c:pt>
                <c:pt idx="2677">
                  <c:v>142.1</c:v>
                </c:pt>
                <c:pt idx="2678">
                  <c:v>137.80000000000001</c:v>
                </c:pt>
                <c:pt idx="2679">
                  <c:v>147.4</c:v>
                </c:pt>
                <c:pt idx="2680">
                  <c:v>138.19999999999999</c:v>
                </c:pt>
                <c:pt idx="2681">
                  <c:v>141.30000000000001</c:v>
                </c:pt>
                <c:pt idx="2682">
                  <c:v>141.5</c:v>
                </c:pt>
                <c:pt idx="2683">
                  <c:v>150.1</c:v>
                </c:pt>
                <c:pt idx="2684">
                  <c:v>152</c:v>
                </c:pt>
                <c:pt idx="2685">
                  <c:v>158.69999999999999</c:v>
                </c:pt>
                <c:pt idx="2686">
                  <c:v>170.3</c:v>
                </c:pt>
                <c:pt idx="2687">
                  <c:v>161.9</c:v>
                </c:pt>
                <c:pt idx="2688">
                  <c:v>147.4</c:v>
                </c:pt>
                <c:pt idx="2689">
                  <c:v>146.9</c:v>
                </c:pt>
                <c:pt idx="2690">
                  <c:v>143</c:v>
                </c:pt>
                <c:pt idx="2691">
                  <c:v>138.5</c:v>
                </c:pt>
                <c:pt idx="2692">
                  <c:v>132.30000000000001</c:v>
                </c:pt>
                <c:pt idx="2693">
                  <c:v>132.80000000000001</c:v>
                </c:pt>
                <c:pt idx="2694">
                  <c:v>133</c:v>
                </c:pt>
                <c:pt idx="2695">
                  <c:v>134</c:v>
                </c:pt>
                <c:pt idx="2696">
                  <c:v>145.30000000000001</c:v>
                </c:pt>
                <c:pt idx="2697">
                  <c:v>153.80000000000001</c:v>
                </c:pt>
                <c:pt idx="2698">
                  <c:v>153.4</c:v>
                </c:pt>
                <c:pt idx="2699">
                  <c:v>157.69999999999999</c:v>
                </c:pt>
                <c:pt idx="2700">
                  <c:v>164.8</c:v>
                </c:pt>
                <c:pt idx="2701">
                  <c:v>180.2</c:v>
                </c:pt>
                <c:pt idx="2702">
                  <c:v>177</c:v>
                </c:pt>
                <c:pt idx="2703">
                  <c:v>163</c:v>
                </c:pt>
                <c:pt idx="2704">
                  <c:v>162.4</c:v>
                </c:pt>
                <c:pt idx="2705">
                  <c:v>166.4</c:v>
                </c:pt>
                <c:pt idx="2706">
                  <c:v>181.4</c:v>
                </c:pt>
                <c:pt idx="2707">
                  <c:v>194.7</c:v>
                </c:pt>
                <c:pt idx="2708">
                  <c:v>196.9</c:v>
                </c:pt>
                <c:pt idx="2709">
                  <c:v>207.6</c:v>
                </c:pt>
                <c:pt idx="2710">
                  <c:v>204.6</c:v>
                </c:pt>
                <c:pt idx="2711">
                  <c:v>221.3</c:v>
                </c:pt>
                <c:pt idx="2712">
                  <c:v>195.4</c:v>
                </c:pt>
                <c:pt idx="2713">
                  <c:v>198.5</c:v>
                </c:pt>
                <c:pt idx="2714">
                  <c:v>200.3</c:v>
                </c:pt>
                <c:pt idx="2715">
                  <c:v>203.6</c:v>
                </c:pt>
                <c:pt idx="2716">
                  <c:v>206.2</c:v>
                </c:pt>
                <c:pt idx="2717">
                  <c:v>194.8</c:v>
                </c:pt>
                <c:pt idx="2718">
                  <c:v>182.4</c:v>
                </c:pt>
                <c:pt idx="2719">
                  <c:v>167.9</c:v>
                </c:pt>
                <c:pt idx="2720">
                  <c:v>147.9</c:v>
                </c:pt>
                <c:pt idx="2721">
                  <c:v>140.19999999999999</c:v>
                </c:pt>
                <c:pt idx="2722">
                  <c:v>139.9</c:v>
                </c:pt>
                <c:pt idx="2723">
                  <c:v>136.6</c:v>
                </c:pt>
                <c:pt idx="2724">
                  <c:v>135.4</c:v>
                </c:pt>
                <c:pt idx="2725">
                  <c:v>134.30000000000001</c:v>
                </c:pt>
                <c:pt idx="2726">
                  <c:v>131.9</c:v>
                </c:pt>
                <c:pt idx="2727">
                  <c:v>127</c:v>
                </c:pt>
                <c:pt idx="2728">
                  <c:v>119.6</c:v>
                </c:pt>
                <c:pt idx="2729">
                  <c:v>116.4</c:v>
                </c:pt>
                <c:pt idx="2730">
                  <c:v>117.8</c:v>
                </c:pt>
                <c:pt idx="2731">
                  <c:v>126.3</c:v>
                </c:pt>
                <c:pt idx="2732">
                  <c:v>130</c:v>
                </c:pt>
                <c:pt idx="2733">
                  <c:v>130</c:v>
                </c:pt>
                <c:pt idx="2734">
                  <c:v>131.9</c:v>
                </c:pt>
                <c:pt idx="2735">
                  <c:v>133.9</c:v>
                </c:pt>
                <c:pt idx="2736">
                  <c:v>133.30000000000001</c:v>
                </c:pt>
                <c:pt idx="2737">
                  <c:v>140.80000000000001</c:v>
                </c:pt>
                <c:pt idx="2738">
                  <c:v>142.1</c:v>
                </c:pt>
                <c:pt idx="2739">
                  <c:v>149.80000000000001</c:v>
                </c:pt>
                <c:pt idx="2740">
                  <c:v>145.6</c:v>
                </c:pt>
                <c:pt idx="2741">
                  <c:v>143</c:v>
                </c:pt>
                <c:pt idx="2742">
                  <c:v>142.30000000000001</c:v>
                </c:pt>
                <c:pt idx="2743">
                  <c:v>142.6</c:v>
                </c:pt>
                <c:pt idx="2744">
                  <c:v>139</c:v>
                </c:pt>
                <c:pt idx="2745">
                  <c:v>140.4</c:v>
                </c:pt>
                <c:pt idx="2746">
                  <c:v>143.19999999999999</c:v>
                </c:pt>
                <c:pt idx="2747">
                  <c:v>132.5</c:v>
                </c:pt>
                <c:pt idx="2748">
                  <c:v>133.30000000000001</c:v>
                </c:pt>
                <c:pt idx="2749">
                  <c:v>123.4</c:v>
                </c:pt>
                <c:pt idx="2750">
                  <c:v>121.4</c:v>
                </c:pt>
                <c:pt idx="2751">
                  <c:v>115.5</c:v>
                </c:pt>
                <c:pt idx="2752">
                  <c:v>116.9</c:v>
                </c:pt>
                <c:pt idx="2753">
                  <c:v>114.5</c:v>
                </c:pt>
                <c:pt idx="2754">
                  <c:v>116.8</c:v>
                </c:pt>
                <c:pt idx="2755">
                  <c:v>120.2</c:v>
                </c:pt>
                <c:pt idx="2756">
                  <c:v>120.8</c:v>
                </c:pt>
                <c:pt idx="2757">
                  <c:v>131.6</c:v>
                </c:pt>
                <c:pt idx="2758">
                  <c:v>148.4</c:v>
                </c:pt>
                <c:pt idx="2759">
                  <c:v>156</c:v>
                </c:pt>
                <c:pt idx="2760">
                  <c:v>163.69999999999999</c:v>
                </c:pt>
                <c:pt idx="2761">
                  <c:v>166.3</c:v>
                </c:pt>
                <c:pt idx="2762">
                  <c:v>166.9</c:v>
                </c:pt>
                <c:pt idx="2763">
                  <c:v>163.30000000000001</c:v>
                </c:pt>
                <c:pt idx="2764">
                  <c:v>160.30000000000001</c:v>
                </c:pt>
                <c:pt idx="2765">
                  <c:v>165</c:v>
                </c:pt>
                <c:pt idx="2766">
                  <c:v>159.80000000000001</c:v>
                </c:pt>
                <c:pt idx="2767">
                  <c:v>151.5</c:v>
                </c:pt>
                <c:pt idx="2768">
                  <c:v>147.30000000000001</c:v>
                </c:pt>
                <c:pt idx="2769">
                  <c:v>146.69999999999999</c:v>
                </c:pt>
                <c:pt idx="2770">
                  <c:v>142.6</c:v>
                </c:pt>
                <c:pt idx="2771">
                  <c:v>144.9</c:v>
                </c:pt>
                <c:pt idx="2772">
                  <c:v>156.1</c:v>
                </c:pt>
                <c:pt idx="2773">
                  <c:v>157.5</c:v>
                </c:pt>
                <c:pt idx="2774">
                  <c:v>156.1</c:v>
                </c:pt>
                <c:pt idx="2775">
                  <c:v>160.19999999999999</c:v>
                </c:pt>
                <c:pt idx="2776">
                  <c:v>161.5</c:v>
                </c:pt>
                <c:pt idx="2777">
                  <c:v>169.7</c:v>
                </c:pt>
                <c:pt idx="2778">
                  <c:v>174.9</c:v>
                </c:pt>
                <c:pt idx="2779">
                  <c:v>199</c:v>
                </c:pt>
                <c:pt idx="2780">
                  <c:v>189.9</c:v>
                </c:pt>
                <c:pt idx="2781">
                  <c:v>192</c:v>
                </c:pt>
                <c:pt idx="2782">
                  <c:v>199.2</c:v>
                </c:pt>
                <c:pt idx="2783">
                  <c:v>197</c:v>
                </c:pt>
                <c:pt idx="2784">
                  <c:v>199.2</c:v>
                </c:pt>
                <c:pt idx="2785">
                  <c:v>188.7</c:v>
                </c:pt>
                <c:pt idx="2786">
                  <c:v>184.1</c:v>
                </c:pt>
                <c:pt idx="2787">
                  <c:v>182.5</c:v>
                </c:pt>
                <c:pt idx="2788">
                  <c:v>198.7</c:v>
                </c:pt>
                <c:pt idx="2789">
                  <c:v>218.4</c:v>
                </c:pt>
                <c:pt idx="2790">
                  <c:v>218.3</c:v>
                </c:pt>
                <c:pt idx="2791">
                  <c:v>222.2</c:v>
                </c:pt>
                <c:pt idx="2792">
                  <c:v>226.1</c:v>
                </c:pt>
                <c:pt idx="2793">
                  <c:v>249.5</c:v>
                </c:pt>
                <c:pt idx="2794">
                  <c:v>236.2</c:v>
                </c:pt>
                <c:pt idx="2795">
                  <c:v>244.5</c:v>
                </c:pt>
                <c:pt idx="2796">
                  <c:v>249.7</c:v>
                </c:pt>
                <c:pt idx="2797">
                  <c:v>235.1</c:v>
                </c:pt>
                <c:pt idx="2798">
                  <c:v>239.7</c:v>
                </c:pt>
                <c:pt idx="2799">
                  <c:v>236.6</c:v>
                </c:pt>
                <c:pt idx="2800">
                  <c:v>219.3</c:v>
                </c:pt>
                <c:pt idx="2801">
                  <c:v>207.1</c:v>
                </c:pt>
                <c:pt idx="2802">
                  <c:v>199.1</c:v>
                </c:pt>
                <c:pt idx="2803">
                  <c:v>203.8</c:v>
                </c:pt>
                <c:pt idx="2804">
                  <c:v>198.8</c:v>
                </c:pt>
                <c:pt idx="2805">
                  <c:v>226.8</c:v>
                </c:pt>
                <c:pt idx="2806">
                  <c:v>238.6</c:v>
                </c:pt>
                <c:pt idx="2807">
                  <c:v>255.2</c:v>
                </c:pt>
                <c:pt idx="2808">
                  <c:v>258.5</c:v>
                </c:pt>
                <c:pt idx="2809">
                  <c:v>279.3</c:v>
                </c:pt>
                <c:pt idx="2810">
                  <c:v>275.10000000000002</c:v>
                </c:pt>
                <c:pt idx="2811">
                  <c:v>282.60000000000002</c:v>
                </c:pt>
                <c:pt idx="2812">
                  <c:v>269.5</c:v>
                </c:pt>
                <c:pt idx="2813">
                  <c:v>284.5</c:v>
                </c:pt>
                <c:pt idx="2814">
                  <c:v>239.5</c:v>
                </c:pt>
                <c:pt idx="2815">
                  <c:v>235.8</c:v>
                </c:pt>
                <c:pt idx="2816">
                  <c:v>216.5</c:v>
                </c:pt>
                <c:pt idx="2817">
                  <c:v>200.9</c:v>
                </c:pt>
                <c:pt idx="2818">
                  <c:v>191.7</c:v>
                </c:pt>
                <c:pt idx="2819">
                  <c:v>186.5</c:v>
                </c:pt>
                <c:pt idx="2820">
                  <c:v>176.9</c:v>
                </c:pt>
                <c:pt idx="2821">
                  <c:v>180.4</c:v>
                </c:pt>
                <c:pt idx="2822">
                  <c:v>172.7</c:v>
                </c:pt>
                <c:pt idx="2823">
                  <c:v>171.2</c:v>
                </c:pt>
                <c:pt idx="2824">
                  <c:v>176.4</c:v>
                </c:pt>
                <c:pt idx="2825">
                  <c:v>178.7</c:v>
                </c:pt>
                <c:pt idx="2826">
                  <c:v>174.8</c:v>
                </c:pt>
                <c:pt idx="2827">
                  <c:v>179.2</c:v>
                </c:pt>
                <c:pt idx="2828">
                  <c:v>179.5</c:v>
                </c:pt>
                <c:pt idx="2829">
                  <c:v>191.9</c:v>
                </c:pt>
                <c:pt idx="2830">
                  <c:v>192.9</c:v>
                </c:pt>
                <c:pt idx="2831">
                  <c:v>207.2</c:v>
                </c:pt>
                <c:pt idx="2832">
                  <c:v>217.4</c:v>
                </c:pt>
                <c:pt idx="2833">
                  <c:v>228.7</c:v>
                </c:pt>
                <c:pt idx="2834">
                  <c:v>247.6</c:v>
                </c:pt>
                <c:pt idx="2835">
                  <c:v>244.7</c:v>
                </c:pt>
                <c:pt idx="2836">
                  <c:v>224.1</c:v>
                </c:pt>
                <c:pt idx="2837">
                  <c:v>232.7</c:v>
                </c:pt>
                <c:pt idx="2838">
                  <c:v>226.4</c:v>
                </c:pt>
                <c:pt idx="2839">
                  <c:v>238.7</c:v>
                </c:pt>
                <c:pt idx="2840">
                  <c:v>238.9</c:v>
                </c:pt>
                <c:pt idx="2841">
                  <c:v>236.5</c:v>
                </c:pt>
                <c:pt idx="2842">
                  <c:v>246.5</c:v>
                </c:pt>
                <c:pt idx="2843">
                  <c:v>227.2</c:v>
                </c:pt>
                <c:pt idx="2844">
                  <c:v>215.8</c:v>
                </c:pt>
                <c:pt idx="2845">
                  <c:v>226</c:v>
                </c:pt>
                <c:pt idx="2846">
                  <c:v>221.1</c:v>
                </c:pt>
                <c:pt idx="2847">
                  <c:v>235.6</c:v>
                </c:pt>
                <c:pt idx="2848">
                  <c:v>213.5</c:v>
                </c:pt>
                <c:pt idx="2849">
                  <c:v>216</c:v>
                </c:pt>
                <c:pt idx="2850">
                  <c:v>227.3</c:v>
                </c:pt>
                <c:pt idx="2851">
                  <c:v>234.6</c:v>
                </c:pt>
                <c:pt idx="2852">
                  <c:v>237.4</c:v>
                </c:pt>
                <c:pt idx="2853">
                  <c:v>268.8</c:v>
                </c:pt>
                <c:pt idx="2854">
                  <c:v>247.8</c:v>
                </c:pt>
                <c:pt idx="2855">
                  <c:v>270.8</c:v>
                </c:pt>
                <c:pt idx="2856">
                  <c:v>245.9</c:v>
                </c:pt>
                <c:pt idx="2857">
                  <c:v>234</c:v>
                </c:pt>
                <c:pt idx="2858">
                  <c:v>227.3</c:v>
                </c:pt>
                <c:pt idx="2859">
                  <c:v>231.6</c:v>
                </c:pt>
                <c:pt idx="2860">
                  <c:v>217.2</c:v>
                </c:pt>
                <c:pt idx="2861">
                  <c:v>207</c:v>
                </c:pt>
                <c:pt idx="2862">
                  <c:v>202.1</c:v>
                </c:pt>
                <c:pt idx="2863">
                  <c:v>198.5</c:v>
                </c:pt>
                <c:pt idx="2864">
                  <c:v>188.2</c:v>
                </c:pt>
                <c:pt idx="2865">
                  <c:v>191.3</c:v>
                </c:pt>
                <c:pt idx="2866">
                  <c:v>185</c:v>
                </c:pt>
                <c:pt idx="2867">
                  <c:v>184.2</c:v>
                </c:pt>
                <c:pt idx="2868">
                  <c:v>190</c:v>
                </c:pt>
                <c:pt idx="2869">
                  <c:v>177.3</c:v>
                </c:pt>
                <c:pt idx="2870">
                  <c:v>173</c:v>
                </c:pt>
                <c:pt idx="2871">
                  <c:v>170</c:v>
                </c:pt>
                <c:pt idx="2872">
                  <c:v>174.8</c:v>
                </c:pt>
                <c:pt idx="2873">
                  <c:v>190.4</c:v>
                </c:pt>
                <c:pt idx="2874">
                  <c:v>198.5</c:v>
                </c:pt>
                <c:pt idx="2875">
                  <c:v>216.4</c:v>
                </c:pt>
                <c:pt idx="2876">
                  <c:v>225.8</c:v>
                </c:pt>
                <c:pt idx="2877">
                  <c:v>221.3</c:v>
                </c:pt>
                <c:pt idx="2878">
                  <c:v>245</c:v>
                </c:pt>
                <c:pt idx="2879">
                  <c:v>235</c:v>
                </c:pt>
                <c:pt idx="2880">
                  <c:v>233.3</c:v>
                </c:pt>
                <c:pt idx="2881">
                  <c:v>237</c:v>
                </c:pt>
                <c:pt idx="2882">
                  <c:v>246.7</c:v>
                </c:pt>
                <c:pt idx="2883">
                  <c:v>225.9</c:v>
                </c:pt>
                <c:pt idx="2884">
                  <c:v>220.5</c:v>
                </c:pt>
                <c:pt idx="2885">
                  <c:v>224.2</c:v>
                </c:pt>
                <c:pt idx="2886">
                  <c:v>219</c:v>
                </c:pt>
                <c:pt idx="2887">
                  <c:v>220.6</c:v>
                </c:pt>
                <c:pt idx="2888">
                  <c:v>236.7</c:v>
                </c:pt>
                <c:pt idx="2889">
                  <c:v>220.2</c:v>
                </c:pt>
                <c:pt idx="2890">
                  <c:v>216.6</c:v>
                </c:pt>
                <c:pt idx="2891">
                  <c:v>217.8</c:v>
                </c:pt>
                <c:pt idx="2892">
                  <c:v>209.1</c:v>
                </c:pt>
                <c:pt idx="2893">
                  <c:v>205.5</c:v>
                </c:pt>
                <c:pt idx="2894">
                  <c:v>211.8</c:v>
                </c:pt>
                <c:pt idx="2895">
                  <c:v>208.2</c:v>
                </c:pt>
                <c:pt idx="2896">
                  <c:v>221.1</c:v>
                </c:pt>
                <c:pt idx="2897">
                  <c:v>234.3</c:v>
                </c:pt>
                <c:pt idx="2898">
                  <c:v>242.8</c:v>
                </c:pt>
                <c:pt idx="2899">
                  <c:v>254.6</c:v>
                </c:pt>
                <c:pt idx="2900">
                  <c:v>274.5</c:v>
                </c:pt>
                <c:pt idx="2901">
                  <c:v>258.8</c:v>
                </c:pt>
                <c:pt idx="2902">
                  <c:v>267.8</c:v>
                </c:pt>
                <c:pt idx="2903">
                  <c:v>274.60000000000002</c:v>
                </c:pt>
                <c:pt idx="2904">
                  <c:v>263.3</c:v>
                </c:pt>
                <c:pt idx="2905">
                  <c:v>264.39999999999998</c:v>
                </c:pt>
                <c:pt idx="2906">
                  <c:v>246.6</c:v>
                </c:pt>
                <c:pt idx="2907">
                  <c:v>245.6</c:v>
                </c:pt>
                <c:pt idx="2908">
                  <c:v>232.2</c:v>
                </c:pt>
                <c:pt idx="2909">
                  <c:v>231.1</c:v>
                </c:pt>
                <c:pt idx="2910">
                  <c:v>220.3</c:v>
                </c:pt>
                <c:pt idx="2911">
                  <c:v>218.2</c:v>
                </c:pt>
                <c:pt idx="2912">
                  <c:v>212.2</c:v>
                </c:pt>
                <c:pt idx="2913">
                  <c:v>196.6</c:v>
                </c:pt>
                <c:pt idx="2914">
                  <c:v>188.6</c:v>
                </c:pt>
                <c:pt idx="2915">
                  <c:v>199.2</c:v>
                </c:pt>
                <c:pt idx="2916">
                  <c:v>228.5</c:v>
                </c:pt>
                <c:pt idx="2917">
                  <c:v>224.6</c:v>
                </c:pt>
                <c:pt idx="2918">
                  <c:v>228.9</c:v>
                </c:pt>
                <c:pt idx="2919">
                  <c:v>233.3</c:v>
                </c:pt>
                <c:pt idx="2920">
                  <c:v>240.7</c:v>
                </c:pt>
                <c:pt idx="2921">
                  <c:v>229</c:v>
                </c:pt>
                <c:pt idx="2922">
                  <c:v>218.3</c:v>
                </c:pt>
                <c:pt idx="2923">
                  <c:v>216.1</c:v>
                </c:pt>
                <c:pt idx="2924">
                  <c:v>211.8</c:v>
                </c:pt>
                <c:pt idx="2925">
                  <c:v>210.5</c:v>
                </c:pt>
                <c:pt idx="2926">
                  <c:v>213.7</c:v>
                </c:pt>
                <c:pt idx="2927">
                  <c:v>222.2</c:v>
                </c:pt>
                <c:pt idx="2928">
                  <c:v>224.5</c:v>
                </c:pt>
                <c:pt idx="2929">
                  <c:v>228.7</c:v>
                </c:pt>
                <c:pt idx="2930">
                  <c:v>226.5</c:v>
                </c:pt>
                <c:pt idx="2931">
                  <c:v>230.8</c:v>
                </c:pt>
                <c:pt idx="2932">
                  <c:v>234.8</c:v>
                </c:pt>
                <c:pt idx="2933">
                  <c:v>256.5</c:v>
                </c:pt>
                <c:pt idx="2934">
                  <c:v>248</c:v>
                </c:pt>
                <c:pt idx="2935">
                  <c:v>259.8</c:v>
                </c:pt>
                <c:pt idx="2936">
                  <c:v>261</c:v>
                </c:pt>
                <c:pt idx="2937">
                  <c:v>256.3</c:v>
                </c:pt>
                <c:pt idx="2938">
                  <c:v>242.6</c:v>
                </c:pt>
                <c:pt idx="2939">
                  <c:v>245.6</c:v>
                </c:pt>
                <c:pt idx="2940">
                  <c:v>240.6</c:v>
                </c:pt>
                <c:pt idx="2941">
                  <c:v>232.9</c:v>
                </c:pt>
                <c:pt idx="2942">
                  <c:v>234.6</c:v>
                </c:pt>
                <c:pt idx="2943">
                  <c:v>220.6</c:v>
                </c:pt>
                <c:pt idx="2944">
                  <c:v>202.5</c:v>
                </c:pt>
                <c:pt idx="2945">
                  <c:v>191.7</c:v>
                </c:pt>
                <c:pt idx="2946">
                  <c:v>191.5</c:v>
                </c:pt>
                <c:pt idx="2947">
                  <c:v>199.4</c:v>
                </c:pt>
                <c:pt idx="2948">
                  <c:v>216.5</c:v>
                </c:pt>
                <c:pt idx="2949">
                  <c:v>201.7</c:v>
                </c:pt>
                <c:pt idx="2950">
                  <c:v>208.3</c:v>
                </c:pt>
                <c:pt idx="2951">
                  <c:v>203.5</c:v>
                </c:pt>
                <c:pt idx="2952">
                  <c:v>196.1</c:v>
                </c:pt>
                <c:pt idx="2953">
                  <c:v>195</c:v>
                </c:pt>
                <c:pt idx="2954">
                  <c:v>193.5</c:v>
                </c:pt>
                <c:pt idx="2955">
                  <c:v>196.6</c:v>
                </c:pt>
                <c:pt idx="2956">
                  <c:v>192.8</c:v>
                </c:pt>
                <c:pt idx="2957">
                  <c:v>189.4</c:v>
                </c:pt>
                <c:pt idx="2958">
                  <c:v>193.4</c:v>
                </c:pt>
                <c:pt idx="2959">
                  <c:v>201.1</c:v>
                </c:pt>
                <c:pt idx="2960">
                  <c:v>191.9</c:v>
                </c:pt>
                <c:pt idx="2961">
                  <c:v>188.2</c:v>
                </c:pt>
                <c:pt idx="2962">
                  <c:v>192.8</c:v>
                </c:pt>
                <c:pt idx="2963">
                  <c:v>210.6</c:v>
                </c:pt>
                <c:pt idx="2964">
                  <c:v>207.5</c:v>
                </c:pt>
                <c:pt idx="2965">
                  <c:v>198.6</c:v>
                </c:pt>
                <c:pt idx="2966">
                  <c:v>204.2</c:v>
                </c:pt>
                <c:pt idx="2967">
                  <c:v>187.7</c:v>
                </c:pt>
                <c:pt idx="2968">
                  <c:v>191</c:v>
                </c:pt>
                <c:pt idx="2969">
                  <c:v>182.7</c:v>
                </c:pt>
                <c:pt idx="2970">
                  <c:v>174.9</c:v>
                </c:pt>
                <c:pt idx="2971">
                  <c:v>172.2</c:v>
                </c:pt>
                <c:pt idx="2972">
                  <c:v>177.8</c:v>
                </c:pt>
                <c:pt idx="2973">
                  <c:v>179.7</c:v>
                </c:pt>
                <c:pt idx="2974">
                  <c:v>176.8</c:v>
                </c:pt>
                <c:pt idx="2975">
                  <c:v>207.7</c:v>
                </c:pt>
                <c:pt idx="2976">
                  <c:v>179.3</c:v>
                </c:pt>
                <c:pt idx="2977">
                  <c:v>182.3</c:v>
                </c:pt>
                <c:pt idx="2978">
                  <c:v>178.4</c:v>
                </c:pt>
                <c:pt idx="2979">
                  <c:v>184.3</c:v>
                </c:pt>
                <c:pt idx="2980">
                  <c:v>180.7</c:v>
                </c:pt>
                <c:pt idx="2981">
                  <c:v>175.9</c:v>
                </c:pt>
                <c:pt idx="2982">
                  <c:v>184.6</c:v>
                </c:pt>
                <c:pt idx="2983">
                  <c:v>184.4</c:v>
                </c:pt>
                <c:pt idx="2984">
                  <c:v>178.1</c:v>
                </c:pt>
                <c:pt idx="2985">
                  <c:v>174.8</c:v>
                </c:pt>
                <c:pt idx="2986">
                  <c:v>187.8</c:v>
                </c:pt>
                <c:pt idx="2987">
                  <c:v>174.1</c:v>
                </c:pt>
                <c:pt idx="2988">
                  <c:v>171.6</c:v>
                </c:pt>
                <c:pt idx="2989">
                  <c:v>170.4</c:v>
                </c:pt>
                <c:pt idx="2990">
                  <c:v>175.3</c:v>
                </c:pt>
                <c:pt idx="2991">
                  <c:v>170</c:v>
                </c:pt>
                <c:pt idx="2992">
                  <c:v>165.7</c:v>
                </c:pt>
                <c:pt idx="2993">
                  <c:v>169.1</c:v>
                </c:pt>
                <c:pt idx="2994">
                  <c:v>176.2</c:v>
                </c:pt>
                <c:pt idx="2995">
                  <c:v>181.3</c:v>
                </c:pt>
                <c:pt idx="2996">
                  <c:v>188.7</c:v>
                </c:pt>
                <c:pt idx="2997">
                  <c:v>204.4</c:v>
                </c:pt>
                <c:pt idx="2998">
                  <c:v>207</c:v>
                </c:pt>
                <c:pt idx="2999">
                  <c:v>206</c:v>
                </c:pt>
                <c:pt idx="3000">
                  <c:v>209.4</c:v>
                </c:pt>
                <c:pt idx="3001">
                  <c:v>216.2</c:v>
                </c:pt>
                <c:pt idx="3002">
                  <c:v>217.4</c:v>
                </c:pt>
                <c:pt idx="3003">
                  <c:v>206.3</c:v>
                </c:pt>
                <c:pt idx="3004">
                  <c:v>207.9</c:v>
                </c:pt>
                <c:pt idx="3005">
                  <c:v>206.2</c:v>
                </c:pt>
                <c:pt idx="3006">
                  <c:v>205</c:v>
                </c:pt>
                <c:pt idx="3007">
                  <c:v>194.3</c:v>
                </c:pt>
                <c:pt idx="3008">
                  <c:v>197.4</c:v>
                </c:pt>
                <c:pt idx="3009">
                  <c:v>211.9</c:v>
                </c:pt>
                <c:pt idx="3010">
                  <c:v>226</c:v>
                </c:pt>
                <c:pt idx="3011">
                  <c:v>210.3</c:v>
                </c:pt>
                <c:pt idx="3012">
                  <c:v>203.3</c:v>
                </c:pt>
                <c:pt idx="3013">
                  <c:v>195.7</c:v>
                </c:pt>
                <c:pt idx="3014">
                  <c:v>193.5</c:v>
                </c:pt>
                <c:pt idx="3015">
                  <c:v>188.2</c:v>
                </c:pt>
                <c:pt idx="3016">
                  <c:v>179.7</c:v>
                </c:pt>
                <c:pt idx="3017">
                  <c:v>177.3</c:v>
                </c:pt>
                <c:pt idx="3018">
                  <c:v>173.4</c:v>
                </c:pt>
                <c:pt idx="3019">
                  <c:v>169.9</c:v>
                </c:pt>
                <c:pt idx="3020">
                  <c:v>175.3</c:v>
                </c:pt>
                <c:pt idx="3021">
                  <c:v>176.9</c:v>
                </c:pt>
                <c:pt idx="3022">
                  <c:v>167.3</c:v>
                </c:pt>
                <c:pt idx="3023">
                  <c:v>162.6</c:v>
                </c:pt>
                <c:pt idx="3024">
                  <c:v>156.9</c:v>
                </c:pt>
                <c:pt idx="3025">
                  <c:v>147.1</c:v>
                </c:pt>
                <c:pt idx="3026">
                  <c:v>153</c:v>
                </c:pt>
                <c:pt idx="3027">
                  <c:v>153.4</c:v>
                </c:pt>
                <c:pt idx="3028">
                  <c:v>162.4</c:v>
                </c:pt>
                <c:pt idx="3029">
                  <c:v>169</c:v>
                </c:pt>
                <c:pt idx="3030">
                  <c:v>179.1</c:v>
                </c:pt>
                <c:pt idx="3031">
                  <c:v>189.5</c:v>
                </c:pt>
                <c:pt idx="3032">
                  <c:v>180</c:v>
                </c:pt>
                <c:pt idx="3033">
                  <c:v>190.8</c:v>
                </c:pt>
                <c:pt idx="3034">
                  <c:v>186.8</c:v>
                </c:pt>
                <c:pt idx="3035">
                  <c:v>186.6</c:v>
                </c:pt>
                <c:pt idx="3036">
                  <c:v>190</c:v>
                </c:pt>
                <c:pt idx="3037">
                  <c:v>191</c:v>
                </c:pt>
                <c:pt idx="3038">
                  <c:v>188</c:v>
                </c:pt>
                <c:pt idx="3039">
                  <c:v>183.3</c:v>
                </c:pt>
                <c:pt idx="3040">
                  <c:v>172</c:v>
                </c:pt>
                <c:pt idx="3041">
                  <c:v>160.69999999999999</c:v>
                </c:pt>
                <c:pt idx="3042">
                  <c:v>159.19999999999999</c:v>
                </c:pt>
                <c:pt idx="3043">
                  <c:v>158.4</c:v>
                </c:pt>
                <c:pt idx="3044">
                  <c:v>157.1</c:v>
                </c:pt>
                <c:pt idx="3045">
                  <c:v>163</c:v>
                </c:pt>
                <c:pt idx="3046">
                  <c:v>170.9</c:v>
                </c:pt>
                <c:pt idx="3047">
                  <c:v>171.3</c:v>
                </c:pt>
                <c:pt idx="3048">
                  <c:v>185.9</c:v>
                </c:pt>
                <c:pt idx="3049">
                  <c:v>181.1</c:v>
                </c:pt>
                <c:pt idx="3050">
                  <c:v>180.3</c:v>
                </c:pt>
                <c:pt idx="3051">
                  <c:v>189.1</c:v>
                </c:pt>
                <c:pt idx="3052">
                  <c:v>182.6</c:v>
                </c:pt>
                <c:pt idx="3053">
                  <c:v>183.1</c:v>
                </c:pt>
                <c:pt idx="3054">
                  <c:v>186.7</c:v>
                </c:pt>
                <c:pt idx="3055">
                  <c:v>186.4</c:v>
                </c:pt>
                <c:pt idx="3056">
                  <c:v>184.8</c:v>
                </c:pt>
                <c:pt idx="3057">
                  <c:v>180.1</c:v>
                </c:pt>
                <c:pt idx="3058">
                  <c:v>181.9</c:v>
                </c:pt>
                <c:pt idx="3059">
                  <c:v>178.8</c:v>
                </c:pt>
                <c:pt idx="3060">
                  <c:v>174.9</c:v>
                </c:pt>
                <c:pt idx="3061">
                  <c:v>170.4</c:v>
                </c:pt>
                <c:pt idx="3062">
                  <c:v>169.8</c:v>
                </c:pt>
                <c:pt idx="3063">
                  <c:v>159</c:v>
                </c:pt>
                <c:pt idx="3064">
                  <c:v>154.5</c:v>
                </c:pt>
                <c:pt idx="3065">
                  <c:v>158.30000000000001</c:v>
                </c:pt>
                <c:pt idx="3066">
                  <c:v>155.19999999999999</c:v>
                </c:pt>
                <c:pt idx="3067">
                  <c:v>157.1</c:v>
                </c:pt>
                <c:pt idx="3068">
                  <c:v>151.6</c:v>
                </c:pt>
                <c:pt idx="3069">
                  <c:v>147.80000000000001</c:v>
                </c:pt>
                <c:pt idx="3070">
                  <c:v>141.69999999999999</c:v>
                </c:pt>
                <c:pt idx="3071">
                  <c:v>133.4</c:v>
                </c:pt>
                <c:pt idx="3072">
                  <c:v>131.4</c:v>
                </c:pt>
                <c:pt idx="3073">
                  <c:v>135.30000000000001</c:v>
                </c:pt>
                <c:pt idx="3074">
                  <c:v>136.69999999999999</c:v>
                </c:pt>
                <c:pt idx="3075">
                  <c:v>142.9</c:v>
                </c:pt>
                <c:pt idx="3076">
                  <c:v>142.9</c:v>
                </c:pt>
                <c:pt idx="3077">
                  <c:v>145.80000000000001</c:v>
                </c:pt>
                <c:pt idx="3078">
                  <c:v>145.1</c:v>
                </c:pt>
                <c:pt idx="3079">
                  <c:v>139.6</c:v>
                </c:pt>
                <c:pt idx="3080">
                  <c:v>142</c:v>
                </c:pt>
                <c:pt idx="3081">
                  <c:v>142.80000000000001</c:v>
                </c:pt>
                <c:pt idx="3082">
                  <c:v>150.30000000000001</c:v>
                </c:pt>
                <c:pt idx="3083">
                  <c:v>144.69999999999999</c:v>
                </c:pt>
                <c:pt idx="3084">
                  <c:v>143.80000000000001</c:v>
                </c:pt>
                <c:pt idx="3085">
                  <c:v>138.6</c:v>
                </c:pt>
                <c:pt idx="3086">
                  <c:v>137.30000000000001</c:v>
                </c:pt>
                <c:pt idx="3087">
                  <c:v>142.69999999999999</c:v>
                </c:pt>
                <c:pt idx="3088">
                  <c:v>146.5</c:v>
                </c:pt>
                <c:pt idx="3089">
                  <c:v>148.5</c:v>
                </c:pt>
                <c:pt idx="3090">
                  <c:v>147.4</c:v>
                </c:pt>
                <c:pt idx="3091">
                  <c:v>146.30000000000001</c:v>
                </c:pt>
                <c:pt idx="3092">
                  <c:v>138.80000000000001</c:v>
                </c:pt>
                <c:pt idx="3093">
                  <c:v>133.5</c:v>
                </c:pt>
                <c:pt idx="3094">
                  <c:v>136.9</c:v>
                </c:pt>
                <c:pt idx="3095">
                  <c:v>130.9</c:v>
                </c:pt>
                <c:pt idx="3096">
                  <c:v>136.30000000000001</c:v>
                </c:pt>
                <c:pt idx="3097">
                  <c:v>128.80000000000001</c:v>
                </c:pt>
                <c:pt idx="3098">
                  <c:v>136.4</c:v>
                </c:pt>
                <c:pt idx="3099">
                  <c:v>133.19999999999999</c:v>
                </c:pt>
                <c:pt idx="3100">
                  <c:v>134.9</c:v>
                </c:pt>
                <c:pt idx="3101">
                  <c:v>143.80000000000001</c:v>
                </c:pt>
                <c:pt idx="3102">
                  <c:v>159.5</c:v>
                </c:pt>
                <c:pt idx="3103">
                  <c:v>171.5</c:v>
                </c:pt>
                <c:pt idx="3104">
                  <c:v>180</c:v>
                </c:pt>
                <c:pt idx="3105">
                  <c:v>180.7</c:v>
                </c:pt>
                <c:pt idx="3106">
                  <c:v>182.3</c:v>
                </c:pt>
                <c:pt idx="3107">
                  <c:v>184.8</c:v>
                </c:pt>
                <c:pt idx="3108">
                  <c:v>182.8</c:v>
                </c:pt>
                <c:pt idx="3109">
                  <c:v>189.7</c:v>
                </c:pt>
                <c:pt idx="3110">
                  <c:v>198.3</c:v>
                </c:pt>
                <c:pt idx="3111">
                  <c:v>208.4</c:v>
                </c:pt>
                <c:pt idx="3112">
                  <c:v>217.7</c:v>
                </c:pt>
                <c:pt idx="3113">
                  <c:v>241.5</c:v>
                </c:pt>
                <c:pt idx="3114">
                  <c:v>230.8</c:v>
                </c:pt>
                <c:pt idx="3115">
                  <c:v>238.8</c:v>
                </c:pt>
                <c:pt idx="3116">
                  <c:v>234</c:v>
                </c:pt>
                <c:pt idx="3117">
                  <c:v>227.2</c:v>
                </c:pt>
                <c:pt idx="3118">
                  <c:v>208.5</c:v>
                </c:pt>
                <c:pt idx="3119">
                  <c:v>192.6</c:v>
                </c:pt>
                <c:pt idx="3120">
                  <c:v>192.6</c:v>
                </c:pt>
                <c:pt idx="3121">
                  <c:v>180.3</c:v>
                </c:pt>
                <c:pt idx="3122">
                  <c:v>167.8</c:v>
                </c:pt>
                <c:pt idx="3123">
                  <c:v>150.9</c:v>
                </c:pt>
                <c:pt idx="3124">
                  <c:v>141.9</c:v>
                </c:pt>
                <c:pt idx="3125">
                  <c:v>144.6</c:v>
                </c:pt>
                <c:pt idx="3126">
                  <c:v>136.19999999999999</c:v>
                </c:pt>
                <c:pt idx="3127">
                  <c:v>134.6</c:v>
                </c:pt>
                <c:pt idx="3128">
                  <c:v>140.1</c:v>
                </c:pt>
                <c:pt idx="3129">
                  <c:v>148.4</c:v>
                </c:pt>
                <c:pt idx="3130">
                  <c:v>172.3</c:v>
                </c:pt>
                <c:pt idx="3131">
                  <c:v>183.9</c:v>
                </c:pt>
                <c:pt idx="3132">
                  <c:v>191.8</c:v>
                </c:pt>
                <c:pt idx="3133">
                  <c:v>208.1</c:v>
                </c:pt>
                <c:pt idx="3134">
                  <c:v>210.3</c:v>
                </c:pt>
                <c:pt idx="3135">
                  <c:v>213.8</c:v>
                </c:pt>
                <c:pt idx="3136">
                  <c:v>226.7</c:v>
                </c:pt>
                <c:pt idx="3137">
                  <c:v>241</c:v>
                </c:pt>
                <c:pt idx="3138">
                  <c:v>237</c:v>
                </c:pt>
                <c:pt idx="3139">
                  <c:v>227.5</c:v>
                </c:pt>
                <c:pt idx="3140">
                  <c:v>219.9</c:v>
                </c:pt>
                <c:pt idx="3141">
                  <c:v>220.1</c:v>
                </c:pt>
                <c:pt idx="3142">
                  <c:v>224.5</c:v>
                </c:pt>
                <c:pt idx="3143">
                  <c:v>195.6</c:v>
                </c:pt>
                <c:pt idx="3144">
                  <c:v>178.6</c:v>
                </c:pt>
                <c:pt idx="3145">
                  <c:v>168.6</c:v>
                </c:pt>
                <c:pt idx="3146">
                  <c:v>161.4</c:v>
                </c:pt>
                <c:pt idx="3147">
                  <c:v>163.19999999999999</c:v>
                </c:pt>
                <c:pt idx="3148">
                  <c:v>169.3</c:v>
                </c:pt>
                <c:pt idx="3149">
                  <c:v>170.2</c:v>
                </c:pt>
                <c:pt idx="3150">
                  <c:v>180.3</c:v>
                </c:pt>
                <c:pt idx="3151">
                  <c:v>180.5</c:v>
                </c:pt>
                <c:pt idx="3152">
                  <c:v>173.8</c:v>
                </c:pt>
                <c:pt idx="3153">
                  <c:v>171.4</c:v>
                </c:pt>
                <c:pt idx="3154">
                  <c:v>171.3</c:v>
                </c:pt>
                <c:pt idx="3155">
                  <c:v>175.2</c:v>
                </c:pt>
                <c:pt idx="3156">
                  <c:v>178.1</c:v>
                </c:pt>
                <c:pt idx="3157">
                  <c:v>182.8</c:v>
                </c:pt>
                <c:pt idx="3158">
                  <c:v>191.6</c:v>
                </c:pt>
                <c:pt idx="3159">
                  <c:v>206</c:v>
                </c:pt>
                <c:pt idx="3160">
                  <c:v>220.5</c:v>
                </c:pt>
                <c:pt idx="3161">
                  <c:v>216.1</c:v>
                </c:pt>
                <c:pt idx="3162">
                  <c:v>212.4</c:v>
                </c:pt>
                <c:pt idx="3163">
                  <c:v>206.1</c:v>
                </c:pt>
                <c:pt idx="3164">
                  <c:v>206.9</c:v>
                </c:pt>
                <c:pt idx="3165">
                  <c:v>187.8</c:v>
                </c:pt>
                <c:pt idx="3166">
                  <c:v>182.6</c:v>
                </c:pt>
                <c:pt idx="3167">
                  <c:v>194</c:v>
                </c:pt>
                <c:pt idx="3168">
                  <c:v>176.8</c:v>
                </c:pt>
                <c:pt idx="3169">
                  <c:v>165.3</c:v>
                </c:pt>
                <c:pt idx="3170">
                  <c:v>164.4</c:v>
                </c:pt>
                <c:pt idx="3171">
                  <c:v>158.6</c:v>
                </c:pt>
                <c:pt idx="3172">
                  <c:v>160</c:v>
                </c:pt>
                <c:pt idx="3173">
                  <c:v>153.80000000000001</c:v>
                </c:pt>
                <c:pt idx="3174">
                  <c:v>157.9</c:v>
                </c:pt>
                <c:pt idx="3175">
                  <c:v>153.4</c:v>
                </c:pt>
                <c:pt idx="3176">
                  <c:v>149.9</c:v>
                </c:pt>
                <c:pt idx="3177">
                  <c:v>151.6</c:v>
                </c:pt>
                <c:pt idx="3178">
                  <c:v>148.6</c:v>
                </c:pt>
                <c:pt idx="3179">
                  <c:v>138.1</c:v>
                </c:pt>
                <c:pt idx="3180">
                  <c:v>139.69999999999999</c:v>
                </c:pt>
                <c:pt idx="3181">
                  <c:v>139.80000000000001</c:v>
                </c:pt>
                <c:pt idx="3182">
                  <c:v>135.80000000000001</c:v>
                </c:pt>
                <c:pt idx="3183">
                  <c:v>145.9</c:v>
                </c:pt>
                <c:pt idx="3184">
                  <c:v>157.5</c:v>
                </c:pt>
                <c:pt idx="3185">
                  <c:v>155.1</c:v>
                </c:pt>
                <c:pt idx="3186">
                  <c:v>161.69999999999999</c:v>
                </c:pt>
                <c:pt idx="3187">
                  <c:v>163.80000000000001</c:v>
                </c:pt>
                <c:pt idx="3188">
                  <c:v>165.4</c:v>
                </c:pt>
                <c:pt idx="3189">
                  <c:v>167.2</c:v>
                </c:pt>
                <c:pt idx="3190">
                  <c:v>171.9</c:v>
                </c:pt>
                <c:pt idx="3191">
                  <c:v>179.4</c:v>
                </c:pt>
                <c:pt idx="3192">
                  <c:v>180.4</c:v>
                </c:pt>
                <c:pt idx="3193">
                  <c:v>179.2</c:v>
                </c:pt>
                <c:pt idx="3194">
                  <c:v>181.2</c:v>
                </c:pt>
                <c:pt idx="3195">
                  <c:v>176.8</c:v>
                </c:pt>
                <c:pt idx="3196">
                  <c:v>182.5</c:v>
                </c:pt>
                <c:pt idx="3197">
                  <c:v>178.9</c:v>
                </c:pt>
                <c:pt idx="3198">
                  <c:v>172.6</c:v>
                </c:pt>
                <c:pt idx="3199">
                  <c:v>179.5</c:v>
                </c:pt>
                <c:pt idx="3200">
                  <c:v>180.3</c:v>
                </c:pt>
                <c:pt idx="3201">
                  <c:v>182.5</c:v>
                </c:pt>
                <c:pt idx="3202">
                  <c:v>169.4</c:v>
                </c:pt>
                <c:pt idx="3203">
                  <c:v>163.6</c:v>
                </c:pt>
                <c:pt idx="3204">
                  <c:v>160.30000000000001</c:v>
                </c:pt>
                <c:pt idx="3205">
                  <c:v>172.9</c:v>
                </c:pt>
                <c:pt idx="3206">
                  <c:v>158</c:v>
                </c:pt>
                <c:pt idx="3207">
                  <c:v>157.1</c:v>
                </c:pt>
                <c:pt idx="3208">
                  <c:v>158.30000000000001</c:v>
                </c:pt>
                <c:pt idx="3209">
                  <c:v>161.6</c:v>
                </c:pt>
                <c:pt idx="3210">
                  <c:v>167.7</c:v>
                </c:pt>
                <c:pt idx="3211">
                  <c:v>170.2</c:v>
                </c:pt>
                <c:pt idx="3212">
                  <c:v>162.19999999999999</c:v>
                </c:pt>
                <c:pt idx="3213">
                  <c:v>164.6</c:v>
                </c:pt>
                <c:pt idx="3214">
                  <c:v>169.2</c:v>
                </c:pt>
                <c:pt idx="3215">
                  <c:v>177.4</c:v>
                </c:pt>
                <c:pt idx="3216">
                  <c:v>183.1</c:v>
                </c:pt>
                <c:pt idx="3217">
                  <c:v>184.5</c:v>
                </c:pt>
                <c:pt idx="3218">
                  <c:v>189.8</c:v>
                </c:pt>
                <c:pt idx="3219">
                  <c:v>189</c:v>
                </c:pt>
                <c:pt idx="3220">
                  <c:v>190.6</c:v>
                </c:pt>
                <c:pt idx="3221">
                  <c:v>191.4</c:v>
                </c:pt>
                <c:pt idx="3222">
                  <c:v>184.7</c:v>
                </c:pt>
                <c:pt idx="3223">
                  <c:v>178.2</c:v>
                </c:pt>
                <c:pt idx="3224">
                  <c:v>182.4</c:v>
                </c:pt>
                <c:pt idx="3225">
                  <c:v>184.1</c:v>
                </c:pt>
                <c:pt idx="3226">
                  <c:v>197.5</c:v>
                </c:pt>
                <c:pt idx="3227">
                  <c:v>199.2</c:v>
                </c:pt>
                <c:pt idx="3228">
                  <c:v>184.7</c:v>
                </c:pt>
                <c:pt idx="3229">
                  <c:v>178.9</c:v>
                </c:pt>
                <c:pt idx="3230">
                  <c:v>168.2</c:v>
                </c:pt>
                <c:pt idx="3231">
                  <c:v>159.1</c:v>
                </c:pt>
                <c:pt idx="3232">
                  <c:v>150.9</c:v>
                </c:pt>
                <c:pt idx="3233">
                  <c:v>149.1</c:v>
                </c:pt>
                <c:pt idx="3234">
                  <c:v>147.5</c:v>
                </c:pt>
                <c:pt idx="3235">
                  <c:v>146.19999999999999</c:v>
                </c:pt>
                <c:pt idx="3236">
                  <c:v>136.80000000000001</c:v>
                </c:pt>
                <c:pt idx="3237">
                  <c:v>142.30000000000001</c:v>
                </c:pt>
                <c:pt idx="3238">
                  <c:v>142.6</c:v>
                </c:pt>
                <c:pt idx="3239">
                  <c:v>139.69999999999999</c:v>
                </c:pt>
                <c:pt idx="3240">
                  <c:v>141.30000000000001</c:v>
                </c:pt>
                <c:pt idx="3241">
                  <c:v>146.19999999999999</c:v>
                </c:pt>
                <c:pt idx="3242">
                  <c:v>149.6</c:v>
                </c:pt>
                <c:pt idx="3243">
                  <c:v>146.1</c:v>
                </c:pt>
                <c:pt idx="3244">
                  <c:v>145.9</c:v>
                </c:pt>
                <c:pt idx="3245">
                  <c:v>148.69999999999999</c:v>
                </c:pt>
                <c:pt idx="3246">
                  <c:v>148.69999999999999</c:v>
                </c:pt>
                <c:pt idx="3247">
                  <c:v>148.19999999999999</c:v>
                </c:pt>
                <c:pt idx="3248">
                  <c:v>151.1</c:v>
                </c:pt>
                <c:pt idx="3249">
                  <c:v>154.4</c:v>
                </c:pt>
                <c:pt idx="3250">
                  <c:v>156.30000000000001</c:v>
                </c:pt>
                <c:pt idx="3251">
                  <c:v>161.4</c:v>
                </c:pt>
                <c:pt idx="3252">
                  <c:v>152.30000000000001</c:v>
                </c:pt>
                <c:pt idx="3253">
                  <c:v>153.1</c:v>
                </c:pt>
                <c:pt idx="3254">
                  <c:v>166.9</c:v>
                </c:pt>
                <c:pt idx="3255">
                  <c:v>185.9</c:v>
                </c:pt>
                <c:pt idx="3256">
                  <c:v>203</c:v>
                </c:pt>
                <c:pt idx="3257">
                  <c:v>202.9</c:v>
                </c:pt>
                <c:pt idx="3258">
                  <c:v>212.5</c:v>
                </c:pt>
                <c:pt idx="3259">
                  <c:v>196.9</c:v>
                </c:pt>
                <c:pt idx="3260">
                  <c:v>192.9</c:v>
                </c:pt>
                <c:pt idx="3261">
                  <c:v>196.6</c:v>
                </c:pt>
                <c:pt idx="3262">
                  <c:v>183.9</c:v>
                </c:pt>
                <c:pt idx="3263">
                  <c:v>172</c:v>
                </c:pt>
                <c:pt idx="3264">
                  <c:v>158.9</c:v>
                </c:pt>
                <c:pt idx="3265">
                  <c:v>147.30000000000001</c:v>
                </c:pt>
                <c:pt idx="3266">
                  <c:v>131.9</c:v>
                </c:pt>
                <c:pt idx="3267">
                  <c:v>127.4</c:v>
                </c:pt>
                <c:pt idx="3268">
                  <c:v>116.5</c:v>
                </c:pt>
                <c:pt idx="3269">
                  <c:v>116.9</c:v>
                </c:pt>
                <c:pt idx="3270">
                  <c:v>114.8</c:v>
                </c:pt>
                <c:pt idx="3271">
                  <c:v>113.8</c:v>
                </c:pt>
                <c:pt idx="3272">
                  <c:v>115.1</c:v>
                </c:pt>
                <c:pt idx="3273">
                  <c:v>115</c:v>
                </c:pt>
                <c:pt idx="3274">
                  <c:v>118.3</c:v>
                </c:pt>
                <c:pt idx="3275">
                  <c:v>137.6</c:v>
                </c:pt>
                <c:pt idx="3276">
                  <c:v>143</c:v>
                </c:pt>
                <c:pt idx="3277">
                  <c:v>148.1</c:v>
                </c:pt>
                <c:pt idx="3278">
                  <c:v>162.1</c:v>
                </c:pt>
                <c:pt idx="3279">
                  <c:v>163.19999999999999</c:v>
                </c:pt>
                <c:pt idx="3280">
                  <c:v>173.7</c:v>
                </c:pt>
                <c:pt idx="3281">
                  <c:v>182.9</c:v>
                </c:pt>
                <c:pt idx="3282">
                  <c:v>184.7</c:v>
                </c:pt>
                <c:pt idx="3283">
                  <c:v>188.8</c:v>
                </c:pt>
                <c:pt idx="3284">
                  <c:v>173.4</c:v>
                </c:pt>
                <c:pt idx="3285">
                  <c:v>171.8</c:v>
                </c:pt>
                <c:pt idx="3286">
                  <c:v>164</c:v>
                </c:pt>
                <c:pt idx="3287">
                  <c:v>149.9</c:v>
                </c:pt>
                <c:pt idx="3288">
                  <c:v>144.6</c:v>
                </c:pt>
                <c:pt idx="3289">
                  <c:v>141.69999999999999</c:v>
                </c:pt>
                <c:pt idx="3290">
                  <c:v>137.4</c:v>
                </c:pt>
                <c:pt idx="3291">
                  <c:v>130.19999999999999</c:v>
                </c:pt>
                <c:pt idx="3292">
                  <c:v>138</c:v>
                </c:pt>
                <c:pt idx="3293">
                  <c:v>133.6</c:v>
                </c:pt>
                <c:pt idx="3294">
                  <c:v>129.5</c:v>
                </c:pt>
                <c:pt idx="3295">
                  <c:v>135.9</c:v>
                </c:pt>
                <c:pt idx="3296">
                  <c:v>129.80000000000001</c:v>
                </c:pt>
                <c:pt idx="3297">
                  <c:v>128.9</c:v>
                </c:pt>
                <c:pt idx="3298">
                  <c:v>125</c:v>
                </c:pt>
                <c:pt idx="3299">
                  <c:v>121.3</c:v>
                </c:pt>
                <c:pt idx="3300">
                  <c:v>125.6</c:v>
                </c:pt>
                <c:pt idx="3301">
                  <c:v>124.4</c:v>
                </c:pt>
                <c:pt idx="3302">
                  <c:v>121.2</c:v>
                </c:pt>
                <c:pt idx="3303">
                  <c:v>120.4</c:v>
                </c:pt>
                <c:pt idx="3304">
                  <c:v>125.8</c:v>
                </c:pt>
                <c:pt idx="3305">
                  <c:v>126.7</c:v>
                </c:pt>
                <c:pt idx="3306">
                  <c:v>132.5</c:v>
                </c:pt>
                <c:pt idx="3307">
                  <c:v>134.80000000000001</c:v>
                </c:pt>
                <c:pt idx="3308">
                  <c:v>140.1</c:v>
                </c:pt>
                <c:pt idx="3309">
                  <c:v>149.5</c:v>
                </c:pt>
                <c:pt idx="3310">
                  <c:v>147.30000000000001</c:v>
                </c:pt>
                <c:pt idx="3311">
                  <c:v>139.19999999999999</c:v>
                </c:pt>
                <c:pt idx="3312">
                  <c:v>141.4</c:v>
                </c:pt>
                <c:pt idx="3313">
                  <c:v>136.19999999999999</c:v>
                </c:pt>
                <c:pt idx="3314">
                  <c:v>134.9</c:v>
                </c:pt>
                <c:pt idx="3315">
                  <c:v>131.6</c:v>
                </c:pt>
                <c:pt idx="3316">
                  <c:v>130.6</c:v>
                </c:pt>
                <c:pt idx="3317">
                  <c:v>131.4</c:v>
                </c:pt>
                <c:pt idx="3318">
                  <c:v>123.6</c:v>
                </c:pt>
                <c:pt idx="3319">
                  <c:v>118.5</c:v>
                </c:pt>
                <c:pt idx="3320">
                  <c:v>112.1</c:v>
                </c:pt>
                <c:pt idx="3321">
                  <c:v>109.9</c:v>
                </c:pt>
                <c:pt idx="3322">
                  <c:v>116.3</c:v>
                </c:pt>
                <c:pt idx="3323">
                  <c:v>118.3</c:v>
                </c:pt>
                <c:pt idx="3324">
                  <c:v>119.6</c:v>
                </c:pt>
                <c:pt idx="3325">
                  <c:v>106.6</c:v>
                </c:pt>
                <c:pt idx="3326">
                  <c:v>104</c:v>
                </c:pt>
                <c:pt idx="3327">
                  <c:v>102</c:v>
                </c:pt>
                <c:pt idx="3328">
                  <c:v>101.6</c:v>
                </c:pt>
                <c:pt idx="3329">
                  <c:v>109.4</c:v>
                </c:pt>
                <c:pt idx="3330">
                  <c:v>117.6</c:v>
                </c:pt>
                <c:pt idx="3331">
                  <c:v>124.9</c:v>
                </c:pt>
                <c:pt idx="3332">
                  <c:v>138.1</c:v>
                </c:pt>
                <c:pt idx="3333">
                  <c:v>147.30000000000001</c:v>
                </c:pt>
                <c:pt idx="3334">
                  <c:v>149.1</c:v>
                </c:pt>
                <c:pt idx="3335">
                  <c:v>146</c:v>
                </c:pt>
                <c:pt idx="3336">
                  <c:v>148.5</c:v>
                </c:pt>
                <c:pt idx="3337">
                  <c:v>150.30000000000001</c:v>
                </c:pt>
                <c:pt idx="3338">
                  <c:v>149.9</c:v>
                </c:pt>
                <c:pt idx="3339">
                  <c:v>148.30000000000001</c:v>
                </c:pt>
                <c:pt idx="3340">
                  <c:v>152.69999999999999</c:v>
                </c:pt>
                <c:pt idx="3341">
                  <c:v>143.69999999999999</c:v>
                </c:pt>
                <c:pt idx="3342">
                  <c:v>141.5</c:v>
                </c:pt>
                <c:pt idx="3343">
                  <c:v>138</c:v>
                </c:pt>
                <c:pt idx="3344">
                  <c:v>134.19999999999999</c:v>
                </c:pt>
                <c:pt idx="3345">
                  <c:v>138.9</c:v>
                </c:pt>
                <c:pt idx="3346">
                  <c:v>130.69999999999999</c:v>
                </c:pt>
                <c:pt idx="3347">
                  <c:v>128.6</c:v>
                </c:pt>
                <c:pt idx="3348">
                  <c:v>124.4</c:v>
                </c:pt>
                <c:pt idx="3349">
                  <c:v>118.4</c:v>
                </c:pt>
                <c:pt idx="3350">
                  <c:v>108.2</c:v>
                </c:pt>
                <c:pt idx="3351">
                  <c:v>97.4</c:v>
                </c:pt>
                <c:pt idx="3352">
                  <c:v>91</c:v>
                </c:pt>
                <c:pt idx="3353">
                  <c:v>89</c:v>
                </c:pt>
                <c:pt idx="3354">
                  <c:v>93</c:v>
                </c:pt>
                <c:pt idx="3355">
                  <c:v>97.8</c:v>
                </c:pt>
                <c:pt idx="3356">
                  <c:v>108.8</c:v>
                </c:pt>
                <c:pt idx="3357">
                  <c:v>127.2</c:v>
                </c:pt>
                <c:pt idx="3358">
                  <c:v>141.1</c:v>
                </c:pt>
                <c:pt idx="3359">
                  <c:v>146.9</c:v>
                </c:pt>
                <c:pt idx="3360">
                  <c:v>155.1</c:v>
                </c:pt>
                <c:pt idx="3361">
                  <c:v>154.5</c:v>
                </c:pt>
                <c:pt idx="3362">
                  <c:v>160.1</c:v>
                </c:pt>
                <c:pt idx="3363">
                  <c:v>153</c:v>
                </c:pt>
                <c:pt idx="3364">
                  <c:v>157.5</c:v>
                </c:pt>
                <c:pt idx="3365">
                  <c:v>155.69999999999999</c:v>
                </c:pt>
                <c:pt idx="3366">
                  <c:v>148.6</c:v>
                </c:pt>
                <c:pt idx="3367">
                  <c:v>137.4</c:v>
                </c:pt>
                <c:pt idx="3368">
                  <c:v>125.9</c:v>
                </c:pt>
                <c:pt idx="3369">
                  <c:v>115.6</c:v>
                </c:pt>
                <c:pt idx="3370">
                  <c:v>112.3</c:v>
                </c:pt>
                <c:pt idx="3371">
                  <c:v>109.4</c:v>
                </c:pt>
                <c:pt idx="3372">
                  <c:v>103.7</c:v>
                </c:pt>
                <c:pt idx="3373">
                  <c:v>102.6</c:v>
                </c:pt>
                <c:pt idx="3374">
                  <c:v>102.1</c:v>
                </c:pt>
                <c:pt idx="3375">
                  <c:v>102.4</c:v>
                </c:pt>
                <c:pt idx="3376">
                  <c:v>102</c:v>
                </c:pt>
                <c:pt idx="3377">
                  <c:v>100.5</c:v>
                </c:pt>
                <c:pt idx="3378">
                  <c:v>98.5</c:v>
                </c:pt>
                <c:pt idx="3379">
                  <c:v>101</c:v>
                </c:pt>
                <c:pt idx="3380">
                  <c:v>107.8</c:v>
                </c:pt>
                <c:pt idx="3381">
                  <c:v>112.1</c:v>
                </c:pt>
                <c:pt idx="3382">
                  <c:v>118.5</c:v>
                </c:pt>
                <c:pt idx="3383">
                  <c:v>125.8</c:v>
                </c:pt>
                <c:pt idx="3384">
                  <c:v>132.4</c:v>
                </c:pt>
                <c:pt idx="3385">
                  <c:v>132.80000000000001</c:v>
                </c:pt>
                <c:pt idx="3386">
                  <c:v>128.30000000000001</c:v>
                </c:pt>
                <c:pt idx="3387">
                  <c:v>143.6</c:v>
                </c:pt>
                <c:pt idx="3388">
                  <c:v>143.69999999999999</c:v>
                </c:pt>
                <c:pt idx="3389">
                  <c:v>154.1</c:v>
                </c:pt>
                <c:pt idx="3390">
                  <c:v>152.19999999999999</c:v>
                </c:pt>
                <c:pt idx="3391">
                  <c:v>155.1</c:v>
                </c:pt>
                <c:pt idx="3392">
                  <c:v>153.5</c:v>
                </c:pt>
                <c:pt idx="3393">
                  <c:v>148.69999999999999</c:v>
                </c:pt>
                <c:pt idx="3394">
                  <c:v>143</c:v>
                </c:pt>
                <c:pt idx="3395">
                  <c:v>147.69999999999999</c:v>
                </c:pt>
                <c:pt idx="3396">
                  <c:v>142</c:v>
                </c:pt>
                <c:pt idx="3397">
                  <c:v>128.80000000000001</c:v>
                </c:pt>
                <c:pt idx="3398">
                  <c:v>122</c:v>
                </c:pt>
                <c:pt idx="3399">
                  <c:v>110.2</c:v>
                </c:pt>
                <c:pt idx="3400">
                  <c:v>100.9</c:v>
                </c:pt>
                <c:pt idx="3401">
                  <c:v>97.1</c:v>
                </c:pt>
                <c:pt idx="3402">
                  <c:v>92.7</c:v>
                </c:pt>
                <c:pt idx="3403">
                  <c:v>91.5</c:v>
                </c:pt>
                <c:pt idx="3404">
                  <c:v>93.9</c:v>
                </c:pt>
                <c:pt idx="3405">
                  <c:v>96.1</c:v>
                </c:pt>
                <c:pt idx="3406">
                  <c:v>96.3</c:v>
                </c:pt>
                <c:pt idx="3407">
                  <c:v>99.2</c:v>
                </c:pt>
                <c:pt idx="3408">
                  <c:v>102.6</c:v>
                </c:pt>
                <c:pt idx="3409">
                  <c:v>102.4</c:v>
                </c:pt>
                <c:pt idx="3410">
                  <c:v>109</c:v>
                </c:pt>
                <c:pt idx="3411">
                  <c:v>114.7</c:v>
                </c:pt>
                <c:pt idx="3412">
                  <c:v>117.1</c:v>
                </c:pt>
                <c:pt idx="3413">
                  <c:v>119.3</c:v>
                </c:pt>
                <c:pt idx="3414">
                  <c:v>118.4</c:v>
                </c:pt>
                <c:pt idx="3415">
                  <c:v>117.9</c:v>
                </c:pt>
                <c:pt idx="3416">
                  <c:v>116.8</c:v>
                </c:pt>
                <c:pt idx="3417">
                  <c:v>121.1</c:v>
                </c:pt>
                <c:pt idx="3418">
                  <c:v>125.1</c:v>
                </c:pt>
                <c:pt idx="3419">
                  <c:v>128.80000000000001</c:v>
                </c:pt>
                <c:pt idx="3420">
                  <c:v>130.19999999999999</c:v>
                </c:pt>
                <c:pt idx="3421">
                  <c:v>137.80000000000001</c:v>
                </c:pt>
                <c:pt idx="3422">
                  <c:v>117.2</c:v>
                </c:pt>
                <c:pt idx="3423">
                  <c:v>113.1</c:v>
                </c:pt>
                <c:pt idx="3424">
                  <c:v>112.3</c:v>
                </c:pt>
                <c:pt idx="3425">
                  <c:v>121.4</c:v>
                </c:pt>
                <c:pt idx="3426">
                  <c:v>114.5</c:v>
                </c:pt>
                <c:pt idx="3427">
                  <c:v>105.6</c:v>
                </c:pt>
                <c:pt idx="3428">
                  <c:v>113.6</c:v>
                </c:pt>
                <c:pt idx="3429">
                  <c:v>125.6</c:v>
                </c:pt>
                <c:pt idx="3430">
                  <c:v>133.19999999999999</c:v>
                </c:pt>
                <c:pt idx="3431">
                  <c:v>153.4</c:v>
                </c:pt>
                <c:pt idx="3432">
                  <c:v>158.30000000000001</c:v>
                </c:pt>
                <c:pt idx="3433">
                  <c:v>176.5</c:v>
                </c:pt>
                <c:pt idx="3434">
                  <c:v>192.9</c:v>
                </c:pt>
                <c:pt idx="3435">
                  <c:v>163.5</c:v>
                </c:pt>
                <c:pt idx="3436">
                  <c:v>151</c:v>
                </c:pt>
                <c:pt idx="3437">
                  <c:v>133.5</c:v>
                </c:pt>
                <c:pt idx="3438">
                  <c:v>128.69999999999999</c:v>
                </c:pt>
                <c:pt idx="3439">
                  <c:v>122.6</c:v>
                </c:pt>
                <c:pt idx="3440">
                  <c:v>121.9</c:v>
                </c:pt>
                <c:pt idx="3441">
                  <c:v>120.4</c:v>
                </c:pt>
                <c:pt idx="3442">
                  <c:v>122.9</c:v>
                </c:pt>
                <c:pt idx="3443">
                  <c:v>116.9</c:v>
                </c:pt>
                <c:pt idx="3444">
                  <c:v>115</c:v>
                </c:pt>
                <c:pt idx="3445">
                  <c:v>110.2</c:v>
                </c:pt>
                <c:pt idx="3446">
                  <c:v>113.5</c:v>
                </c:pt>
                <c:pt idx="3447">
                  <c:v>114.5</c:v>
                </c:pt>
                <c:pt idx="3448">
                  <c:v>116.3</c:v>
                </c:pt>
                <c:pt idx="3449">
                  <c:v>118.9</c:v>
                </c:pt>
                <c:pt idx="3450">
                  <c:v>123.9</c:v>
                </c:pt>
                <c:pt idx="3451">
                  <c:v>123.9</c:v>
                </c:pt>
                <c:pt idx="3452">
                  <c:v>127.3</c:v>
                </c:pt>
                <c:pt idx="3453">
                  <c:v>128.19999999999999</c:v>
                </c:pt>
                <c:pt idx="3454">
                  <c:v>131.1</c:v>
                </c:pt>
                <c:pt idx="3455">
                  <c:v>134.80000000000001</c:v>
                </c:pt>
                <c:pt idx="3456">
                  <c:v>132.19999999999999</c:v>
                </c:pt>
                <c:pt idx="3457">
                  <c:v>140</c:v>
                </c:pt>
                <c:pt idx="3458">
                  <c:v>141.9</c:v>
                </c:pt>
                <c:pt idx="3459">
                  <c:v>129.6</c:v>
                </c:pt>
                <c:pt idx="3460">
                  <c:v>133.30000000000001</c:v>
                </c:pt>
                <c:pt idx="3461">
                  <c:v>131.30000000000001</c:v>
                </c:pt>
                <c:pt idx="3462">
                  <c:v>126</c:v>
                </c:pt>
                <c:pt idx="3463">
                  <c:v>122.8</c:v>
                </c:pt>
                <c:pt idx="3464">
                  <c:v>122</c:v>
                </c:pt>
                <c:pt idx="3465">
                  <c:v>121.5</c:v>
                </c:pt>
                <c:pt idx="3466">
                  <c:v>126.5</c:v>
                </c:pt>
                <c:pt idx="3467">
                  <c:v>127.2</c:v>
                </c:pt>
                <c:pt idx="3468">
                  <c:v>125.8</c:v>
                </c:pt>
                <c:pt idx="3469">
                  <c:v>133.1</c:v>
                </c:pt>
                <c:pt idx="3470">
                  <c:v>138.69999999999999</c:v>
                </c:pt>
                <c:pt idx="3471">
                  <c:v>139.69999999999999</c:v>
                </c:pt>
                <c:pt idx="3472">
                  <c:v>146</c:v>
                </c:pt>
                <c:pt idx="3473">
                  <c:v>157.30000000000001</c:v>
                </c:pt>
                <c:pt idx="3474">
                  <c:v>155.6</c:v>
                </c:pt>
                <c:pt idx="3475">
                  <c:v>152.5</c:v>
                </c:pt>
                <c:pt idx="3476">
                  <c:v>144.1</c:v>
                </c:pt>
                <c:pt idx="3477">
                  <c:v>125.2</c:v>
                </c:pt>
                <c:pt idx="3478">
                  <c:v>111.6</c:v>
                </c:pt>
                <c:pt idx="3479">
                  <c:v>102.6</c:v>
                </c:pt>
                <c:pt idx="3480">
                  <c:v>101.7</c:v>
                </c:pt>
                <c:pt idx="3481">
                  <c:v>103.4</c:v>
                </c:pt>
                <c:pt idx="3482">
                  <c:v>99.9</c:v>
                </c:pt>
                <c:pt idx="3483">
                  <c:v>98.7</c:v>
                </c:pt>
                <c:pt idx="3484">
                  <c:v>102.1</c:v>
                </c:pt>
                <c:pt idx="3485">
                  <c:v>107.3</c:v>
                </c:pt>
                <c:pt idx="3486">
                  <c:v>111.4</c:v>
                </c:pt>
                <c:pt idx="3487">
                  <c:v>120</c:v>
                </c:pt>
                <c:pt idx="3488">
                  <c:v>122.5</c:v>
                </c:pt>
                <c:pt idx="3489">
                  <c:v>130.6</c:v>
                </c:pt>
                <c:pt idx="3490">
                  <c:v>128.69999999999999</c:v>
                </c:pt>
                <c:pt idx="3491">
                  <c:v>137</c:v>
                </c:pt>
                <c:pt idx="3492">
                  <c:v>132.9</c:v>
                </c:pt>
                <c:pt idx="3493">
                  <c:v>130</c:v>
                </c:pt>
                <c:pt idx="3494">
                  <c:v>131.1</c:v>
                </c:pt>
                <c:pt idx="3495">
                  <c:v>129.19999999999999</c:v>
                </c:pt>
                <c:pt idx="3496">
                  <c:v>123.3</c:v>
                </c:pt>
                <c:pt idx="3497">
                  <c:v>130.80000000000001</c:v>
                </c:pt>
                <c:pt idx="3498">
                  <c:v>129.69999999999999</c:v>
                </c:pt>
                <c:pt idx="3499">
                  <c:v>131.4</c:v>
                </c:pt>
                <c:pt idx="3500">
                  <c:v>126.9</c:v>
                </c:pt>
                <c:pt idx="3501">
                  <c:v>119.3</c:v>
                </c:pt>
                <c:pt idx="3502">
                  <c:v>115.9</c:v>
                </c:pt>
                <c:pt idx="3503">
                  <c:v>116.7</c:v>
                </c:pt>
                <c:pt idx="3504">
                  <c:v>111.8</c:v>
                </c:pt>
                <c:pt idx="3505">
                  <c:v>119.2</c:v>
                </c:pt>
                <c:pt idx="3506">
                  <c:v>120.9</c:v>
                </c:pt>
                <c:pt idx="3507">
                  <c:v>120.2</c:v>
                </c:pt>
                <c:pt idx="3508">
                  <c:v>116.4</c:v>
                </c:pt>
                <c:pt idx="3509">
                  <c:v>116.5</c:v>
                </c:pt>
                <c:pt idx="3510">
                  <c:v>120.8</c:v>
                </c:pt>
                <c:pt idx="3511">
                  <c:v>125.7</c:v>
                </c:pt>
                <c:pt idx="3512">
                  <c:v>118.7</c:v>
                </c:pt>
                <c:pt idx="3513">
                  <c:v>116.3</c:v>
                </c:pt>
                <c:pt idx="3514">
                  <c:v>114</c:v>
                </c:pt>
                <c:pt idx="3515">
                  <c:v>109.7</c:v>
                </c:pt>
                <c:pt idx="3516">
                  <c:v>108.1</c:v>
                </c:pt>
                <c:pt idx="3517">
                  <c:v>105.7</c:v>
                </c:pt>
                <c:pt idx="3518">
                  <c:v>110.5</c:v>
                </c:pt>
                <c:pt idx="3519">
                  <c:v>112.2</c:v>
                </c:pt>
                <c:pt idx="3520">
                  <c:v>108</c:v>
                </c:pt>
                <c:pt idx="3521">
                  <c:v>104.9</c:v>
                </c:pt>
                <c:pt idx="3522">
                  <c:v>107.8</c:v>
                </c:pt>
                <c:pt idx="3523">
                  <c:v>98.8</c:v>
                </c:pt>
                <c:pt idx="3524">
                  <c:v>95.9</c:v>
                </c:pt>
                <c:pt idx="3525">
                  <c:v>99.3</c:v>
                </c:pt>
                <c:pt idx="3526">
                  <c:v>96.7</c:v>
                </c:pt>
                <c:pt idx="3527">
                  <c:v>94.4</c:v>
                </c:pt>
                <c:pt idx="3528">
                  <c:v>96.1</c:v>
                </c:pt>
                <c:pt idx="3529">
                  <c:v>94.7</c:v>
                </c:pt>
                <c:pt idx="3530">
                  <c:v>97.3</c:v>
                </c:pt>
                <c:pt idx="3531">
                  <c:v>99.3</c:v>
                </c:pt>
                <c:pt idx="3532">
                  <c:v>105.9</c:v>
                </c:pt>
                <c:pt idx="3533">
                  <c:v>109.2</c:v>
                </c:pt>
                <c:pt idx="3534">
                  <c:v>111.1</c:v>
                </c:pt>
                <c:pt idx="3535">
                  <c:v>111.9</c:v>
                </c:pt>
                <c:pt idx="3536">
                  <c:v>119.9</c:v>
                </c:pt>
                <c:pt idx="3537">
                  <c:v>122.6</c:v>
                </c:pt>
                <c:pt idx="3538">
                  <c:v>124.9</c:v>
                </c:pt>
                <c:pt idx="3539">
                  <c:v>133.5</c:v>
                </c:pt>
                <c:pt idx="3540">
                  <c:v>132.6</c:v>
                </c:pt>
                <c:pt idx="3541">
                  <c:v>131.1</c:v>
                </c:pt>
                <c:pt idx="3542">
                  <c:v>129.69999999999999</c:v>
                </c:pt>
                <c:pt idx="3543">
                  <c:v>137</c:v>
                </c:pt>
                <c:pt idx="3544">
                  <c:v>135.1</c:v>
                </c:pt>
                <c:pt idx="3545">
                  <c:v>133</c:v>
                </c:pt>
                <c:pt idx="3546">
                  <c:v>136.80000000000001</c:v>
                </c:pt>
                <c:pt idx="3547">
                  <c:v>124.8</c:v>
                </c:pt>
                <c:pt idx="3548">
                  <c:v>120.1</c:v>
                </c:pt>
                <c:pt idx="3549">
                  <c:v>119</c:v>
                </c:pt>
                <c:pt idx="3550">
                  <c:v>109.6</c:v>
                </c:pt>
                <c:pt idx="3551">
                  <c:v>112.1</c:v>
                </c:pt>
                <c:pt idx="3552">
                  <c:v>111.9</c:v>
                </c:pt>
                <c:pt idx="3553">
                  <c:v>113.3</c:v>
                </c:pt>
                <c:pt idx="3554">
                  <c:v>110.8</c:v>
                </c:pt>
                <c:pt idx="3555">
                  <c:v>111.8</c:v>
                </c:pt>
                <c:pt idx="3556">
                  <c:v>105.8</c:v>
                </c:pt>
                <c:pt idx="3557">
                  <c:v>97.8</c:v>
                </c:pt>
                <c:pt idx="3558">
                  <c:v>94.4</c:v>
                </c:pt>
                <c:pt idx="3559">
                  <c:v>92.4</c:v>
                </c:pt>
                <c:pt idx="3560">
                  <c:v>95.9</c:v>
                </c:pt>
                <c:pt idx="3561">
                  <c:v>95.2</c:v>
                </c:pt>
                <c:pt idx="3562">
                  <c:v>98.8</c:v>
                </c:pt>
                <c:pt idx="3563">
                  <c:v>108.6</c:v>
                </c:pt>
                <c:pt idx="3564">
                  <c:v>120.4</c:v>
                </c:pt>
                <c:pt idx="3565">
                  <c:v>135.1</c:v>
                </c:pt>
                <c:pt idx="3566">
                  <c:v>151.5</c:v>
                </c:pt>
                <c:pt idx="3567">
                  <c:v>153.5</c:v>
                </c:pt>
                <c:pt idx="3568">
                  <c:v>183.2</c:v>
                </c:pt>
                <c:pt idx="3569">
                  <c:v>190.6</c:v>
                </c:pt>
                <c:pt idx="3570">
                  <c:v>221.5</c:v>
                </c:pt>
                <c:pt idx="3571">
                  <c:v>243.4</c:v>
                </c:pt>
                <c:pt idx="3572">
                  <c:v>257.2</c:v>
                </c:pt>
                <c:pt idx="3573">
                  <c:v>274.39999999999998</c:v>
                </c:pt>
                <c:pt idx="3574">
                  <c:v>279.10000000000002</c:v>
                </c:pt>
                <c:pt idx="3575">
                  <c:v>271.39999999999998</c:v>
                </c:pt>
                <c:pt idx="3576">
                  <c:v>248.9</c:v>
                </c:pt>
                <c:pt idx="3577">
                  <c:v>210.4</c:v>
                </c:pt>
                <c:pt idx="3578">
                  <c:v>190.4</c:v>
                </c:pt>
                <c:pt idx="3579">
                  <c:v>166.9</c:v>
                </c:pt>
                <c:pt idx="3580">
                  <c:v>168.4</c:v>
                </c:pt>
                <c:pt idx="3581">
                  <c:v>114</c:v>
                </c:pt>
                <c:pt idx="3582">
                  <c:v>97.8</c:v>
                </c:pt>
                <c:pt idx="3583">
                  <c:v>91</c:v>
                </c:pt>
                <c:pt idx="3584">
                  <c:v>92.7</c:v>
                </c:pt>
                <c:pt idx="3585">
                  <c:v>93</c:v>
                </c:pt>
                <c:pt idx="3586">
                  <c:v>94.6</c:v>
                </c:pt>
                <c:pt idx="3587">
                  <c:v>95.6</c:v>
                </c:pt>
                <c:pt idx="3588">
                  <c:v>98.7</c:v>
                </c:pt>
                <c:pt idx="3589">
                  <c:v>102.1</c:v>
                </c:pt>
                <c:pt idx="3590">
                  <c:v>98.9</c:v>
                </c:pt>
                <c:pt idx="3591">
                  <c:v>97.8</c:v>
                </c:pt>
                <c:pt idx="3592">
                  <c:v>104.4</c:v>
                </c:pt>
                <c:pt idx="3593">
                  <c:v>121</c:v>
                </c:pt>
                <c:pt idx="3594">
                  <c:v>144.30000000000001</c:v>
                </c:pt>
                <c:pt idx="3595">
                  <c:v>155.1</c:v>
                </c:pt>
                <c:pt idx="3596">
                  <c:v>175.2</c:v>
                </c:pt>
                <c:pt idx="3597">
                  <c:v>177</c:v>
                </c:pt>
                <c:pt idx="3598">
                  <c:v>176.2</c:v>
                </c:pt>
                <c:pt idx="3599">
                  <c:v>178.2</c:v>
                </c:pt>
                <c:pt idx="3600">
                  <c:v>177.3</c:v>
                </c:pt>
                <c:pt idx="3601">
                  <c:v>170.7</c:v>
                </c:pt>
                <c:pt idx="3602">
                  <c:v>170.9</c:v>
                </c:pt>
                <c:pt idx="3603">
                  <c:v>174.7</c:v>
                </c:pt>
                <c:pt idx="3604">
                  <c:v>167.7</c:v>
                </c:pt>
                <c:pt idx="3605">
                  <c:v>165.9</c:v>
                </c:pt>
                <c:pt idx="3606">
                  <c:v>152.80000000000001</c:v>
                </c:pt>
                <c:pt idx="3607">
                  <c:v>143.30000000000001</c:v>
                </c:pt>
                <c:pt idx="3608">
                  <c:v>139.30000000000001</c:v>
                </c:pt>
                <c:pt idx="3609">
                  <c:v>123.8</c:v>
                </c:pt>
                <c:pt idx="3610">
                  <c:v>115.8</c:v>
                </c:pt>
                <c:pt idx="3611">
                  <c:v>111.7</c:v>
                </c:pt>
                <c:pt idx="3612">
                  <c:v>108.9</c:v>
                </c:pt>
                <c:pt idx="3613">
                  <c:v>92</c:v>
                </c:pt>
                <c:pt idx="3614">
                  <c:v>93.7</c:v>
                </c:pt>
                <c:pt idx="3615">
                  <c:v>92.2</c:v>
                </c:pt>
                <c:pt idx="3616">
                  <c:v>89.2</c:v>
                </c:pt>
                <c:pt idx="3617">
                  <c:v>86.1</c:v>
                </c:pt>
                <c:pt idx="3618">
                  <c:v>87.2</c:v>
                </c:pt>
                <c:pt idx="3619">
                  <c:v>87.8</c:v>
                </c:pt>
                <c:pt idx="3620">
                  <c:v>92.4</c:v>
                </c:pt>
                <c:pt idx="3621">
                  <c:v>100.8</c:v>
                </c:pt>
                <c:pt idx="3622">
                  <c:v>106.3</c:v>
                </c:pt>
                <c:pt idx="3623">
                  <c:v>117.5</c:v>
                </c:pt>
                <c:pt idx="3624">
                  <c:v>123</c:v>
                </c:pt>
                <c:pt idx="3625">
                  <c:v>122.5</c:v>
                </c:pt>
                <c:pt idx="3626">
                  <c:v>130.1</c:v>
                </c:pt>
                <c:pt idx="3627">
                  <c:v>133.4</c:v>
                </c:pt>
                <c:pt idx="3628">
                  <c:v>137.6</c:v>
                </c:pt>
                <c:pt idx="3629">
                  <c:v>142</c:v>
                </c:pt>
                <c:pt idx="3630">
                  <c:v>138.9</c:v>
                </c:pt>
                <c:pt idx="3631">
                  <c:v>139.1</c:v>
                </c:pt>
                <c:pt idx="3632">
                  <c:v>137.19999999999999</c:v>
                </c:pt>
                <c:pt idx="3633">
                  <c:v>126.6</c:v>
                </c:pt>
                <c:pt idx="3634">
                  <c:v>119</c:v>
                </c:pt>
                <c:pt idx="3635">
                  <c:v>114.5</c:v>
                </c:pt>
                <c:pt idx="3636">
                  <c:v>107.7</c:v>
                </c:pt>
                <c:pt idx="3637">
                  <c:v>105.6</c:v>
                </c:pt>
                <c:pt idx="3638">
                  <c:v>116</c:v>
                </c:pt>
                <c:pt idx="3639">
                  <c:v>116.5</c:v>
                </c:pt>
                <c:pt idx="3640">
                  <c:v>116.1</c:v>
                </c:pt>
                <c:pt idx="3641">
                  <c:v>119.4</c:v>
                </c:pt>
                <c:pt idx="3642">
                  <c:v>123</c:v>
                </c:pt>
                <c:pt idx="3643">
                  <c:v>117.3</c:v>
                </c:pt>
                <c:pt idx="3644">
                  <c:v>118.8</c:v>
                </c:pt>
                <c:pt idx="3645">
                  <c:v>120.1</c:v>
                </c:pt>
                <c:pt idx="3646">
                  <c:v>118.4</c:v>
                </c:pt>
                <c:pt idx="3647">
                  <c:v>119.2</c:v>
                </c:pt>
                <c:pt idx="3648">
                  <c:v>118.5</c:v>
                </c:pt>
                <c:pt idx="3649">
                  <c:v>118.3</c:v>
                </c:pt>
                <c:pt idx="3650">
                  <c:v>117.9</c:v>
                </c:pt>
                <c:pt idx="3651">
                  <c:v>121.1</c:v>
                </c:pt>
                <c:pt idx="3652">
                  <c:v>119.1</c:v>
                </c:pt>
                <c:pt idx="3653">
                  <c:v>120.3</c:v>
                </c:pt>
                <c:pt idx="3654">
                  <c:v>122.6</c:v>
                </c:pt>
                <c:pt idx="3655">
                  <c:v>119.5</c:v>
                </c:pt>
                <c:pt idx="3656">
                  <c:v>134.6</c:v>
                </c:pt>
                <c:pt idx="3657">
                  <c:v>128.9</c:v>
                </c:pt>
                <c:pt idx="3658">
                  <c:v>130.1</c:v>
                </c:pt>
                <c:pt idx="3659">
                  <c:v>121.8</c:v>
                </c:pt>
                <c:pt idx="3660">
                  <c:v>115.2</c:v>
                </c:pt>
                <c:pt idx="3661">
                  <c:v>107.5</c:v>
                </c:pt>
                <c:pt idx="3662">
                  <c:v>102.3</c:v>
                </c:pt>
                <c:pt idx="3663">
                  <c:v>98</c:v>
                </c:pt>
                <c:pt idx="3664">
                  <c:v>93.7</c:v>
                </c:pt>
                <c:pt idx="3665">
                  <c:v>88.5</c:v>
                </c:pt>
                <c:pt idx="3666">
                  <c:v>87.4</c:v>
                </c:pt>
                <c:pt idx="3667">
                  <c:v>92.7</c:v>
                </c:pt>
                <c:pt idx="3668">
                  <c:v>94.4</c:v>
                </c:pt>
                <c:pt idx="3669">
                  <c:v>97.3</c:v>
                </c:pt>
                <c:pt idx="3670">
                  <c:v>101.5</c:v>
                </c:pt>
                <c:pt idx="3671">
                  <c:v>99.4</c:v>
                </c:pt>
                <c:pt idx="3672">
                  <c:v>101.4</c:v>
                </c:pt>
                <c:pt idx="3673">
                  <c:v>105.5</c:v>
                </c:pt>
                <c:pt idx="3674">
                  <c:v>106.7</c:v>
                </c:pt>
                <c:pt idx="3675">
                  <c:v>111.1</c:v>
                </c:pt>
                <c:pt idx="3676">
                  <c:v>116.2</c:v>
                </c:pt>
                <c:pt idx="3677">
                  <c:v>117.8</c:v>
                </c:pt>
                <c:pt idx="3678">
                  <c:v>116.5</c:v>
                </c:pt>
                <c:pt idx="3679">
                  <c:v>114.2</c:v>
                </c:pt>
                <c:pt idx="3680">
                  <c:v>112.2</c:v>
                </c:pt>
                <c:pt idx="3681">
                  <c:v>107.8</c:v>
                </c:pt>
                <c:pt idx="3682">
                  <c:v>103.7</c:v>
                </c:pt>
                <c:pt idx="3683">
                  <c:v>102.1</c:v>
                </c:pt>
                <c:pt idx="3684">
                  <c:v>98.7</c:v>
                </c:pt>
                <c:pt idx="3685">
                  <c:v>101.9</c:v>
                </c:pt>
                <c:pt idx="3686">
                  <c:v>97.7</c:v>
                </c:pt>
                <c:pt idx="3687">
                  <c:v>96.4</c:v>
                </c:pt>
                <c:pt idx="3688">
                  <c:v>95.4</c:v>
                </c:pt>
                <c:pt idx="3689">
                  <c:v>98.2</c:v>
                </c:pt>
                <c:pt idx="3690">
                  <c:v>103.9</c:v>
                </c:pt>
                <c:pt idx="3691">
                  <c:v>104.3</c:v>
                </c:pt>
                <c:pt idx="3692">
                  <c:v>105.5</c:v>
                </c:pt>
                <c:pt idx="3693">
                  <c:v>118.5</c:v>
                </c:pt>
                <c:pt idx="3694">
                  <c:v>120.8</c:v>
                </c:pt>
                <c:pt idx="3695">
                  <c:v>122.2</c:v>
                </c:pt>
                <c:pt idx="3696">
                  <c:v>115.8</c:v>
                </c:pt>
                <c:pt idx="3697">
                  <c:v>110</c:v>
                </c:pt>
                <c:pt idx="3698">
                  <c:v>101.8</c:v>
                </c:pt>
                <c:pt idx="3699">
                  <c:v>98.8</c:v>
                </c:pt>
                <c:pt idx="3700">
                  <c:v>90.4</c:v>
                </c:pt>
                <c:pt idx="3701">
                  <c:v>97.5</c:v>
                </c:pt>
                <c:pt idx="3702">
                  <c:v>106.7</c:v>
                </c:pt>
                <c:pt idx="3703">
                  <c:v>104.5</c:v>
                </c:pt>
                <c:pt idx="3704">
                  <c:v>106.1</c:v>
                </c:pt>
                <c:pt idx="3705">
                  <c:v>107.8</c:v>
                </c:pt>
                <c:pt idx="3706">
                  <c:v>108.7</c:v>
                </c:pt>
                <c:pt idx="3707">
                  <c:v>112.6</c:v>
                </c:pt>
                <c:pt idx="3708">
                  <c:v>113.2</c:v>
                </c:pt>
                <c:pt idx="3709">
                  <c:v>107.5</c:v>
                </c:pt>
                <c:pt idx="3710">
                  <c:v>103.8</c:v>
                </c:pt>
                <c:pt idx="3711">
                  <c:v>102.5</c:v>
                </c:pt>
                <c:pt idx="3712">
                  <c:v>101.4</c:v>
                </c:pt>
                <c:pt idx="3713">
                  <c:v>109.6</c:v>
                </c:pt>
                <c:pt idx="3714">
                  <c:v>109.8</c:v>
                </c:pt>
                <c:pt idx="3715">
                  <c:v>115.4</c:v>
                </c:pt>
                <c:pt idx="3716">
                  <c:v>112.2</c:v>
                </c:pt>
                <c:pt idx="3717">
                  <c:v>113.6</c:v>
                </c:pt>
                <c:pt idx="3718">
                  <c:v>111.2</c:v>
                </c:pt>
                <c:pt idx="3719">
                  <c:v>116.4</c:v>
                </c:pt>
                <c:pt idx="3720">
                  <c:v>118.3</c:v>
                </c:pt>
                <c:pt idx="3721">
                  <c:v>119.7</c:v>
                </c:pt>
                <c:pt idx="3722">
                  <c:v>127</c:v>
                </c:pt>
                <c:pt idx="3723">
                  <c:v>123.8</c:v>
                </c:pt>
                <c:pt idx="3724">
                  <c:v>127.6</c:v>
                </c:pt>
                <c:pt idx="3725">
                  <c:v>129</c:v>
                </c:pt>
                <c:pt idx="3726">
                  <c:v>128.6</c:v>
                </c:pt>
                <c:pt idx="3727">
                  <c:v>126.7</c:v>
                </c:pt>
                <c:pt idx="3728">
                  <c:v>121.2</c:v>
                </c:pt>
                <c:pt idx="3729">
                  <c:v>112.8</c:v>
                </c:pt>
                <c:pt idx="3730">
                  <c:v>108.1</c:v>
                </c:pt>
                <c:pt idx="3731">
                  <c:v>107.4</c:v>
                </c:pt>
                <c:pt idx="3732">
                  <c:v>108.9</c:v>
                </c:pt>
                <c:pt idx="3733">
                  <c:v>108.7</c:v>
                </c:pt>
                <c:pt idx="3734">
                  <c:v>101.4</c:v>
                </c:pt>
                <c:pt idx="3735">
                  <c:v>98.1</c:v>
                </c:pt>
                <c:pt idx="3736">
                  <c:v>93.5</c:v>
                </c:pt>
                <c:pt idx="3737">
                  <c:v>90</c:v>
                </c:pt>
                <c:pt idx="3738">
                  <c:v>87.7</c:v>
                </c:pt>
                <c:pt idx="3739">
                  <c:v>89.6</c:v>
                </c:pt>
                <c:pt idx="3740">
                  <c:v>91.3</c:v>
                </c:pt>
                <c:pt idx="3741">
                  <c:v>93.1</c:v>
                </c:pt>
                <c:pt idx="3742">
                  <c:v>95.2</c:v>
                </c:pt>
                <c:pt idx="3743">
                  <c:v>96.7</c:v>
                </c:pt>
                <c:pt idx="3744">
                  <c:v>96.9</c:v>
                </c:pt>
                <c:pt idx="3745">
                  <c:v>98.2</c:v>
                </c:pt>
                <c:pt idx="3746">
                  <c:v>109</c:v>
                </c:pt>
                <c:pt idx="3747">
                  <c:v>113.4</c:v>
                </c:pt>
                <c:pt idx="3748">
                  <c:v>110.7</c:v>
                </c:pt>
                <c:pt idx="3749">
                  <c:v>112.7</c:v>
                </c:pt>
                <c:pt idx="3750">
                  <c:v>117.1</c:v>
                </c:pt>
                <c:pt idx="3751">
                  <c:v>115.3</c:v>
                </c:pt>
                <c:pt idx="3752">
                  <c:v>111.6</c:v>
                </c:pt>
                <c:pt idx="3753">
                  <c:v>107.1</c:v>
                </c:pt>
                <c:pt idx="3754">
                  <c:v>99.6</c:v>
                </c:pt>
                <c:pt idx="3755">
                  <c:v>95.1</c:v>
                </c:pt>
                <c:pt idx="3756">
                  <c:v>89.5</c:v>
                </c:pt>
                <c:pt idx="3757">
                  <c:v>88.5</c:v>
                </c:pt>
                <c:pt idx="3758">
                  <c:v>89.4</c:v>
                </c:pt>
                <c:pt idx="3759">
                  <c:v>94.2</c:v>
                </c:pt>
                <c:pt idx="3760">
                  <c:v>97.5</c:v>
                </c:pt>
                <c:pt idx="3761">
                  <c:v>91.3</c:v>
                </c:pt>
                <c:pt idx="3762">
                  <c:v>87.4</c:v>
                </c:pt>
                <c:pt idx="3763">
                  <c:v>88.5</c:v>
                </c:pt>
                <c:pt idx="3764">
                  <c:v>86.4</c:v>
                </c:pt>
                <c:pt idx="3765">
                  <c:v>85.2</c:v>
                </c:pt>
                <c:pt idx="3766">
                  <c:v>87.2</c:v>
                </c:pt>
                <c:pt idx="3767">
                  <c:v>93.2</c:v>
                </c:pt>
                <c:pt idx="3768">
                  <c:v>93</c:v>
                </c:pt>
                <c:pt idx="3769">
                  <c:v>90.2</c:v>
                </c:pt>
                <c:pt idx="3770">
                  <c:v>98.8</c:v>
                </c:pt>
                <c:pt idx="3771">
                  <c:v>100.8</c:v>
                </c:pt>
                <c:pt idx="3772">
                  <c:v>109.6</c:v>
                </c:pt>
                <c:pt idx="3773">
                  <c:v>115.3</c:v>
                </c:pt>
                <c:pt idx="3774">
                  <c:v>118.3</c:v>
                </c:pt>
                <c:pt idx="3775">
                  <c:v>111.1</c:v>
                </c:pt>
                <c:pt idx="3776">
                  <c:v>107.8</c:v>
                </c:pt>
                <c:pt idx="3777">
                  <c:v>108.8</c:v>
                </c:pt>
                <c:pt idx="3778">
                  <c:v>104.6</c:v>
                </c:pt>
                <c:pt idx="3779">
                  <c:v>106.9</c:v>
                </c:pt>
                <c:pt idx="3780">
                  <c:v>102.4</c:v>
                </c:pt>
                <c:pt idx="3781">
                  <c:v>104</c:v>
                </c:pt>
                <c:pt idx="3782">
                  <c:v>105.2</c:v>
                </c:pt>
                <c:pt idx="3783">
                  <c:v>102.4</c:v>
                </c:pt>
                <c:pt idx="3784">
                  <c:v>103.3</c:v>
                </c:pt>
                <c:pt idx="3785">
                  <c:v>101.8</c:v>
                </c:pt>
                <c:pt idx="3786">
                  <c:v>102.4</c:v>
                </c:pt>
                <c:pt idx="3787">
                  <c:v>101.2</c:v>
                </c:pt>
                <c:pt idx="3788">
                  <c:v>99.6</c:v>
                </c:pt>
                <c:pt idx="3789">
                  <c:v>95.4</c:v>
                </c:pt>
                <c:pt idx="3790">
                  <c:v>90</c:v>
                </c:pt>
                <c:pt idx="3791">
                  <c:v>90.4</c:v>
                </c:pt>
                <c:pt idx="3792">
                  <c:v>90</c:v>
                </c:pt>
                <c:pt idx="3793">
                  <c:v>89.4</c:v>
                </c:pt>
                <c:pt idx="3794">
                  <c:v>84.5</c:v>
                </c:pt>
                <c:pt idx="3795">
                  <c:v>88.4</c:v>
                </c:pt>
                <c:pt idx="3796">
                  <c:v>88.5</c:v>
                </c:pt>
                <c:pt idx="3797">
                  <c:v>86</c:v>
                </c:pt>
                <c:pt idx="3798">
                  <c:v>85.2</c:v>
                </c:pt>
                <c:pt idx="3799">
                  <c:v>82.5</c:v>
                </c:pt>
                <c:pt idx="3800">
                  <c:v>83.9</c:v>
                </c:pt>
                <c:pt idx="3801">
                  <c:v>88</c:v>
                </c:pt>
                <c:pt idx="3802">
                  <c:v>95.2</c:v>
                </c:pt>
                <c:pt idx="3803">
                  <c:v>99.9</c:v>
                </c:pt>
                <c:pt idx="3804">
                  <c:v>109.4</c:v>
                </c:pt>
                <c:pt idx="3805">
                  <c:v>111.5</c:v>
                </c:pt>
                <c:pt idx="3806">
                  <c:v>111.3</c:v>
                </c:pt>
                <c:pt idx="3807">
                  <c:v>107.8</c:v>
                </c:pt>
                <c:pt idx="3808">
                  <c:v>112.7</c:v>
                </c:pt>
                <c:pt idx="3809">
                  <c:v>119.1</c:v>
                </c:pt>
                <c:pt idx="3810">
                  <c:v>115.8</c:v>
                </c:pt>
                <c:pt idx="3811">
                  <c:v>116.7</c:v>
                </c:pt>
                <c:pt idx="3812">
                  <c:v>112.5</c:v>
                </c:pt>
                <c:pt idx="3813">
                  <c:v>108.3</c:v>
                </c:pt>
                <c:pt idx="3814">
                  <c:v>102.9</c:v>
                </c:pt>
                <c:pt idx="3815">
                  <c:v>98.9</c:v>
                </c:pt>
                <c:pt idx="3816">
                  <c:v>97.2</c:v>
                </c:pt>
                <c:pt idx="3817">
                  <c:v>89.4</c:v>
                </c:pt>
                <c:pt idx="3818">
                  <c:v>85.1</c:v>
                </c:pt>
                <c:pt idx="3819">
                  <c:v>81.8</c:v>
                </c:pt>
                <c:pt idx="3820">
                  <c:v>81.3</c:v>
                </c:pt>
                <c:pt idx="3821">
                  <c:v>80.7</c:v>
                </c:pt>
                <c:pt idx="3822">
                  <c:v>79.5</c:v>
                </c:pt>
                <c:pt idx="3823">
                  <c:v>79.400000000000006</c:v>
                </c:pt>
                <c:pt idx="3824">
                  <c:v>78.2</c:v>
                </c:pt>
                <c:pt idx="3825">
                  <c:v>78.900000000000006</c:v>
                </c:pt>
                <c:pt idx="3826">
                  <c:v>79.3</c:v>
                </c:pt>
                <c:pt idx="3827">
                  <c:v>81.8</c:v>
                </c:pt>
                <c:pt idx="3828">
                  <c:v>86.7</c:v>
                </c:pt>
                <c:pt idx="3829">
                  <c:v>93.3</c:v>
                </c:pt>
                <c:pt idx="3830">
                  <c:v>104.4</c:v>
                </c:pt>
                <c:pt idx="3831">
                  <c:v>125</c:v>
                </c:pt>
                <c:pt idx="3832">
                  <c:v>127.3</c:v>
                </c:pt>
                <c:pt idx="3833">
                  <c:v>138.1</c:v>
                </c:pt>
                <c:pt idx="3834">
                  <c:v>145.69999999999999</c:v>
                </c:pt>
                <c:pt idx="3835">
                  <c:v>146.5</c:v>
                </c:pt>
                <c:pt idx="3836">
                  <c:v>149.19999999999999</c:v>
                </c:pt>
                <c:pt idx="3837">
                  <c:v>155.1</c:v>
                </c:pt>
                <c:pt idx="3838">
                  <c:v>170.2</c:v>
                </c:pt>
                <c:pt idx="3839">
                  <c:v>175.2</c:v>
                </c:pt>
                <c:pt idx="3840">
                  <c:v>172.2</c:v>
                </c:pt>
                <c:pt idx="3841">
                  <c:v>172.9</c:v>
                </c:pt>
                <c:pt idx="3842">
                  <c:v>165.1</c:v>
                </c:pt>
                <c:pt idx="3843">
                  <c:v>147.19999999999999</c:v>
                </c:pt>
                <c:pt idx="3844">
                  <c:v>139.5</c:v>
                </c:pt>
                <c:pt idx="3845">
                  <c:v>128</c:v>
                </c:pt>
                <c:pt idx="3846">
                  <c:v>118.1</c:v>
                </c:pt>
                <c:pt idx="3847">
                  <c:v>100.7</c:v>
                </c:pt>
                <c:pt idx="3848">
                  <c:v>99.7</c:v>
                </c:pt>
                <c:pt idx="3849">
                  <c:v>88.7</c:v>
                </c:pt>
                <c:pt idx="3850">
                  <c:v>86.4</c:v>
                </c:pt>
                <c:pt idx="3851">
                  <c:v>83.4</c:v>
                </c:pt>
                <c:pt idx="3852">
                  <c:v>84.5</c:v>
                </c:pt>
                <c:pt idx="3853">
                  <c:v>87.6</c:v>
                </c:pt>
                <c:pt idx="3854">
                  <c:v>85.4</c:v>
                </c:pt>
                <c:pt idx="3855">
                  <c:v>88.9</c:v>
                </c:pt>
                <c:pt idx="3856">
                  <c:v>91</c:v>
                </c:pt>
                <c:pt idx="3857">
                  <c:v>94.6</c:v>
                </c:pt>
                <c:pt idx="3858">
                  <c:v>104.8</c:v>
                </c:pt>
                <c:pt idx="3859">
                  <c:v>113.9</c:v>
                </c:pt>
                <c:pt idx="3860">
                  <c:v>121.4</c:v>
                </c:pt>
                <c:pt idx="3861">
                  <c:v>130.80000000000001</c:v>
                </c:pt>
                <c:pt idx="3862">
                  <c:v>147.19999999999999</c:v>
                </c:pt>
                <c:pt idx="3863">
                  <c:v>148.6</c:v>
                </c:pt>
                <c:pt idx="3864">
                  <c:v>149.19999999999999</c:v>
                </c:pt>
                <c:pt idx="3865">
                  <c:v>138.80000000000001</c:v>
                </c:pt>
                <c:pt idx="3866">
                  <c:v>133.6</c:v>
                </c:pt>
                <c:pt idx="3867">
                  <c:v>135</c:v>
                </c:pt>
                <c:pt idx="3868">
                  <c:v>139.9</c:v>
                </c:pt>
                <c:pt idx="3869">
                  <c:v>120.6</c:v>
                </c:pt>
                <c:pt idx="3870">
                  <c:v>121.4</c:v>
                </c:pt>
                <c:pt idx="3871">
                  <c:v>120</c:v>
                </c:pt>
                <c:pt idx="3872">
                  <c:v>115.2</c:v>
                </c:pt>
                <c:pt idx="3873">
                  <c:v>109.5</c:v>
                </c:pt>
                <c:pt idx="3874">
                  <c:v>104.9</c:v>
                </c:pt>
                <c:pt idx="3875">
                  <c:v>100.4</c:v>
                </c:pt>
                <c:pt idx="3876">
                  <c:v>97.5</c:v>
                </c:pt>
                <c:pt idx="3877">
                  <c:v>90.5</c:v>
                </c:pt>
                <c:pt idx="3878">
                  <c:v>87.2</c:v>
                </c:pt>
                <c:pt idx="3879">
                  <c:v>86.1</c:v>
                </c:pt>
                <c:pt idx="3880">
                  <c:v>89.9</c:v>
                </c:pt>
                <c:pt idx="3881">
                  <c:v>88.1</c:v>
                </c:pt>
                <c:pt idx="3882">
                  <c:v>89.9</c:v>
                </c:pt>
                <c:pt idx="3883">
                  <c:v>93.9</c:v>
                </c:pt>
                <c:pt idx="3884">
                  <c:v>96.7</c:v>
                </c:pt>
                <c:pt idx="3885">
                  <c:v>99.3</c:v>
                </c:pt>
                <c:pt idx="3886">
                  <c:v>103.2</c:v>
                </c:pt>
                <c:pt idx="3887">
                  <c:v>106.5</c:v>
                </c:pt>
                <c:pt idx="3888">
                  <c:v>118.9</c:v>
                </c:pt>
                <c:pt idx="3889">
                  <c:v>124.5</c:v>
                </c:pt>
                <c:pt idx="3890">
                  <c:v>131</c:v>
                </c:pt>
                <c:pt idx="3891">
                  <c:v>130</c:v>
                </c:pt>
                <c:pt idx="3892">
                  <c:v>116.4</c:v>
                </c:pt>
                <c:pt idx="3893">
                  <c:v>114.6</c:v>
                </c:pt>
                <c:pt idx="3894">
                  <c:v>117.7</c:v>
                </c:pt>
                <c:pt idx="3895">
                  <c:v>114.7</c:v>
                </c:pt>
                <c:pt idx="3896">
                  <c:v>109.6</c:v>
                </c:pt>
                <c:pt idx="3897">
                  <c:v>108.3</c:v>
                </c:pt>
                <c:pt idx="3898">
                  <c:v>104.5</c:v>
                </c:pt>
                <c:pt idx="3899">
                  <c:v>102.7</c:v>
                </c:pt>
                <c:pt idx="3900">
                  <c:v>105.2</c:v>
                </c:pt>
                <c:pt idx="3901">
                  <c:v>100.5</c:v>
                </c:pt>
                <c:pt idx="3902">
                  <c:v>94.9</c:v>
                </c:pt>
                <c:pt idx="3903">
                  <c:v>91.4</c:v>
                </c:pt>
                <c:pt idx="3904">
                  <c:v>90.2</c:v>
                </c:pt>
                <c:pt idx="3905">
                  <c:v>89.4</c:v>
                </c:pt>
                <c:pt idx="3906">
                  <c:v>89.5</c:v>
                </c:pt>
                <c:pt idx="3907">
                  <c:v>89.5</c:v>
                </c:pt>
                <c:pt idx="3908">
                  <c:v>89.8</c:v>
                </c:pt>
                <c:pt idx="3909">
                  <c:v>89.9</c:v>
                </c:pt>
                <c:pt idx="3910">
                  <c:v>89.8</c:v>
                </c:pt>
                <c:pt idx="3911">
                  <c:v>88.2</c:v>
                </c:pt>
                <c:pt idx="3912">
                  <c:v>88</c:v>
                </c:pt>
                <c:pt idx="3913">
                  <c:v>88</c:v>
                </c:pt>
                <c:pt idx="3914">
                  <c:v>89</c:v>
                </c:pt>
                <c:pt idx="3915">
                  <c:v>90.7</c:v>
                </c:pt>
                <c:pt idx="3916">
                  <c:v>90.8</c:v>
                </c:pt>
                <c:pt idx="3917">
                  <c:v>92.1</c:v>
                </c:pt>
                <c:pt idx="3918">
                  <c:v>93.8</c:v>
                </c:pt>
                <c:pt idx="3919">
                  <c:v>90.6</c:v>
                </c:pt>
                <c:pt idx="3920">
                  <c:v>88</c:v>
                </c:pt>
                <c:pt idx="3921">
                  <c:v>89</c:v>
                </c:pt>
                <c:pt idx="3922">
                  <c:v>86.9</c:v>
                </c:pt>
                <c:pt idx="3923">
                  <c:v>87.6</c:v>
                </c:pt>
                <c:pt idx="3924">
                  <c:v>87.1</c:v>
                </c:pt>
                <c:pt idx="3925">
                  <c:v>90.7</c:v>
                </c:pt>
                <c:pt idx="3926">
                  <c:v>89.2</c:v>
                </c:pt>
                <c:pt idx="3927">
                  <c:v>91.7</c:v>
                </c:pt>
                <c:pt idx="3928">
                  <c:v>91.9</c:v>
                </c:pt>
                <c:pt idx="3929">
                  <c:v>96.2</c:v>
                </c:pt>
                <c:pt idx="3930">
                  <c:v>99.1</c:v>
                </c:pt>
                <c:pt idx="3931">
                  <c:v>111.3</c:v>
                </c:pt>
                <c:pt idx="3932">
                  <c:v>112.1</c:v>
                </c:pt>
                <c:pt idx="3933">
                  <c:v>122.5</c:v>
                </c:pt>
                <c:pt idx="3934">
                  <c:v>131.6</c:v>
                </c:pt>
                <c:pt idx="3935">
                  <c:v>140.19999999999999</c:v>
                </c:pt>
                <c:pt idx="3936">
                  <c:v>139.6</c:v>
                </c:pt>
                <c:pt idx="3937">
                  <c:v>136.69999999999999</c:v>
                </c:pt>
                <c:pt idx="3938">
                  <c:v>129.5</c:v>
                </c:pt>
                <c:pt idx="3939">
                  <c:v>133.4</c:v>
                </c:pt>
                <c:pt idx="3940">
                  <c:v>128.80000000000001</c:v>
                </c:pt>
                <c:pt idx="3941">
                  <c:v>136.4</c:v>
                </c:pt>
                <c:pt idx="3942">
                  <c:v>139.19999999999999</c:v>
                </c:pt>
                <c:pt idx="3943">
                  <c:v>135.5</c:v>
                </c:pt>
                <c:pt idx="3944">
                  <c:v>133.1</c:v>
                </c:pt>
                <c:pt idx="3945">
                  <c:v>135.9</c:v>
                </c:pt>
                <c:pt idx="3946">
                  <c:v>136</c:v>
                </c:pt>
                <c:pt idx="3947">
                  <c:v>141.19999999999999</c:v>
                </c:pt>
                <c:pt idx="3948">
                  <c:v>128.80000000000001</c:v>
                </c:pt>
                <c:pt idx="3949">
                  <c:v>129.6</c:v>
                </c:pt>
                <c:pt idx="3950">
                  <c:v>124.1</c:v>
                </c:pt>
                <c:pt idx="3951">
                  <c:v>140.9</c:v>
                </c:pt>
                <c:pt idx="3952">
                  <c:v>104.6</c:v>
                </c:pt>
                <c:pt idx="3953">
                  <c:v>94.9</c:v>
                </c:pt>
                <c:pt idx="3954">
                  <c:v>97.4</c:v>
                </c:pt>
                <c:pt idx="3955">
                  <c:v>96.4</c:v>
                </c:pt>
                <c:pt idx="3956">
                  <c:v>100.3</c:v>
                </c:pt>
                <c:pt idx="3957">
                  <c:v>105.6</c:v>
                </c:pt>
                <c:pt idx="3958">
                  <c:v>108.4</c:v>
                </c:pt>
                <c:pt idx="3959">
                  <c:v>104.9</c:v>
                </c:pt>
                <c:pt idx="3960">
                  <c:v>104</c:v>
                </c:pt>
                <c:pt idx="3961">
                  <c:v>102.2</c:v>
                </c:pt>
                <c:pt idx="3962">
                  <c:v>99.3</c:v>
                </c:pt>
                <c:pt idx="3963">
                  <c:v>100.9</c:v>
                </c:pt>
                <c:pt idx="3964">
                  <c:v>106.3</c:v>
                </c:pt>
                <c:pt idx="3965">
                  <c:v>106.9</c:v>
                </c:pt>
                <c:pt idx="3966">
                  <c:v>107.3</c:v>
                </c:pt>
                <c:pt idx="3967">
                  <c:v>109.4</c:v>
                </c:pt>
                <c:pt idx="3968">
                  <c:v>111.1</c:v>
                </c:pt>
                <c:pt idx="3969">
                  <c:v>110.3</c:v>
                </c:pt>
                <c:pt idx="3970">
                  <c:v>112.8</c:v>
                </c:pt>
                <c:pt idx="3971">
                  <c:v>111.4</c:v>
                </c:pt>
                <c:pt idx="3972">
                  <c:v>110.6</c:v>
                </c:pt>
                <c:pt idx="3973">
                  <c:v>111</c:v>
                </c:pt>
                <c:pt idx="3974">
                  <c:v>105.6</c:v>
                </c:pt>
                <c:pt idx="3975">
                  <c:v>100.8</c:v>
                </c:pt>
                <c:pt idx="3976">
                  <c:v>97.4</c:v>
                </c:pt>
                <c:pt idx="3977">
                  <c:v>95.9</c:v>
                </c:pt>
                <c:pt idx="3978">
                  <c:v>93.2</c:v>
                </c:pt>
                <c:pt idx="3979">
                  <c:v>89.7</c:v>
                </c:pt>
                <c:pt idx="3980">
                  <c:v>96.5</c:v>
                </c:pt>
                <c:pt idx="3981">
                  <c:v>87.4</c:v>
                </c:pt>
                <c:pt idx="3982">
                  <c:v>84.8</c:v>
                </c:pt>
                <c:pt idx="3983">
                  <c:v>89.8</c:v>
                </c:pt>
                <c:pt idx="3984">
                  <c:v>90.5</c:v>
                </c:pt>
                <c:pt idx="3985">
                  <c:v>89.7</c:v>
                </c:pt>
                <c:pt idx="3986">
                  <c:v>89.3</c:v>
                </c:pt>
                <c:pt idx="3987">
                  <c:v>89.3</c:v>
                </c:pt>
                <c:pt idx="3988">
                  <c:v>90</c:v>
                </c:pt>
                <c:pt idx="3989">
                  <c:v>89.9</c:v>
                </c:pt>
                <c:pt idx="3990">
                  <c:v>90.6</c:v>
                </c:pt>
                <c:pt idx="3991">
                  <c:v>94</c:v>
                </c:pt>
                <c:pt idx="3992">
                  <c:v>93.9</c:v>
                </c:pt>
                <c:pt idx="3993">
                  <c:v>101</c:v>
                </c:pt>
                <c:pt idx="3994">
                  <c:v>98.8</c:v>
                </c:pt>
                <c:pt idx="3995">
                  <c:v>96.4</c:v>
                </c:pt>
                <c:pt idx="3996">
                  <c:v>97.2</c:v>
                </c:pt>
                <c:pt idx="3997">
                  <c:v>93</c:v>
                </c:pt>
                <c:pt idx="3998">
                  <c:v>91.7</c:v>
                </c:pt>
                <c:pt idx="3999">
                  <c:v>96.9</c:v>
                </c:pt>
                <c:pt idx="4000">
                  <c:v>105.2</c:v>
                </c:pt>
                <c:pt idx="4001">
                  <c:v>98.5</c:v>
                </c:pt>
                <c:pt idx="4002">
                  <c:v>100</c:v>
                </c:pt>
                <c:pt idx="4003">
                  <c:v>98.5</c:v>
                </c:pt>
                <c:pt idx="4004">
                  <c:v>98.9</c:v>
                </c:pt>
                <c:pt idx="4005">
                  <c:v>100</c:v>
                </c:pt>
                <c:pt idx="4006">
                  <c:v>94.2</c:v>
                </c:pt>
                <c:pt idx="4007">
                  <c:v>88</c:v>
                </c:pt>
                <c:pt idx="4008">
                  <c:v>88.2</c:v>
                </c:pt>
                <c:pt idx="4009">
                  <c:v>83.2</c:v>
                </c:pt>
                <c:pt idx="4010">
                  <c:v>83.5</c:v>
                </c:pt>
                <c:pt idx="4011">
                  <c:v>88.5</c:v>
                </c:pt>
                <c:pt idx="4012">
                  <c:v>87.5</c:v>
                </c:pt>
                <c:pt idx="4013">
                  <c:v>90.1</c:v>
                </c:pt>
                <c:pt idx="4014">
                  <c:v>94.2</c:v>
                </c:pt>
                <c:pt idx="4015">
                  <c:v>102.1</c:v>
                </c:pt>
                <c:pt idx="4016">
                  <c:v>115.6</c:v>
                </c:pt>
                <c:pt idx="4017">
                  <c:v>129.80000000000001</c:v>
                </c:pt>
                <c:pt idx="4018">
                  <c:v>144.9</c:v>
                </c:pt>
                <c:pt idx="4019">
                  <c:v>144.5</c:v>
                </c:pt>
                <c:pt idx="4020">
                  <c:v>137.5</c:v>
                </c:pt>
                <c:pt idx="4021">
                  <c:v>124.3</c:v>
                </c:pt>
                <c:pt idx="4022">
                  <c:v>132.5</c:v>
                </c:pt>
                <c:pt idx="4023">
                  <c:v>122.7</c:v>
                </c:pt>
                <c:pt idx="4024">
                  <c:v>113.5</c:v>
                </c:pt>
                <c:pt idx="4025">
                  <c:v>102.2</c:v>
                </c:pt>
                <c:pt idx="4026">
                  <c:v>95.8</c:v>
                </c:pt>
                <c:pt idx="4027">
                  <c:v>94.6</c:v>
                </c:pt>
                <c:pt idx="4028">
                  <c:v>94.1</c:v>
                </c:pt>
                <c:pt idx="4029">
                  <c:v>89.3</c:v>
                </c:pt>
                <c:pt idx="4030">
                  <c:v>86.9</c:v>
                </c:pt>
                <c:pt idx="4031">
                  <c:v>84.9</c:v>
                </c:pt>
                <c:pt idx="4032">
                  <c:v>86.4</c:v>
                </c:pt>
                <c:pt idx="4033">
                  <c:v>85.5</c:v>
                </c:pt>
                <c:pt idx="4034">
                  <c:v>86.2</c:v>
                </c:pt>
                <c:pt idx="4035">
                  <c:v>83.7</c:v>
                </c:pt>
                <c:pt idx="4036">
                  <c:v>81.8</c:v>
                </c:pt>
                <c:pt idx="4037">
                  <c:v>83</c:v>
                </c:pt>
                <c:pt idx="4038">
                  <c:v>82.1</c:v>
                </c:pt>
                <c:pt idx="4039">
                  <c:v>94.6</c:v>
                </c:pt>
                <c:pt idx="4040">
                  <c:v>97</c:v>
                </c:pt>
                <c:pt idx="4041">
                  <c:v>103.1</c:v>
                </c:pt>
                <c:pt idx="4042">
                  <c:v>108.2</c:v>
                </c:pt>
                <c:pt idx="4043">
                  <c:v>108.6</c:v>
                </c:pt>
                <c:pt idx="4044">
                  <c:v>114.1</c:v>
                </c:pt>
                <c:pt idx="4045">
                  <c:v>114.1</c:v>
                </c:pt>
                <c:pt idx="4046">
                  <c:v>116.4</c:v>
                </c:pt>
                <c:pt idx="4047">
                  <c:v>115.5</c:v>
                </c:pt>
                <c:pt idx="4048">
                  <c:v>118.1</c:v>
                </c:pt>
                <c:pt idx="4049">
                  <c:v>121.7</c:v>
                </c:pt>
                <c:pt idx="4050">
                  <c:v>112.8</c:v>
                </c:pt>
                <c:pt idx="4051">
                  <c:v>111.3</c:v>
                </c:pt>
                <c:pt idx="4052">
                  <c:v>104.2</c:v>
                </c:pt>
                <c:pt idx="4053">
                  <c:v>98.5</c:v>
                </c:pt>
                <c:pt idx="4054">
                  <c:v>95.7</c:v>
                </c:pt>
                <c:pt idx="4055">
                  <c:v>94.5</c:v>
                </c:pt>
                <c:pt idx="4056">
                  <c:v>92.3</c:v>
                </c:pt>
                <c:pt idx="4057">
                  <c:v>84.6</c:v>
                </c:pt>
                <c:pt idx="4058">
                  <c:v>80.3</c:v>
                </c:pt>
                <c:pt idx="4059">
                  <c:v>78.2</c:v>
                </c:pt>
                <c:pt idx="4060">
                  <c:v>76.599999999999994</c:v>
                </c:pt>
                <c:pt idx="4061">
                  <c:v>75.8</c:v>
                </c:pt>
                <c:pt idx="4062">
                  <c:v>75</c:v>
                </c:pt>
                <c:pt idx="4063">
                  <c:v>73.7</c:v>
                </c:pt>
                <c:pt idx="4064">
                  <c:v>74.599999999999994</c:v>
                </c:pt>
                <c:pt idx="4065">
                  <c:v>77</c:v>
                </c:pt>
                <c:pt idx="4066">
                  <c:v>78.900000000000006</c:v>
                </c:pt>
                <c:pt idx="4067">
                  <c:v>81.2</c:v>
                </c:pt>
                <c:pt idx="4068">
                  <c:v>83.6</c:v>
                </c:pt>
                <c:pt idx="4069">
                  <c:v>87</c:v>
                </c:pt>
                <c:pt idx="4070">
                  <c:v>93.5</c:v>
                </c:pt>
                <c:pt idx="4071">
                  <c:v>99.9</c:v>
                </c:pt>
                <c:pt idx="4072">
                  <c:v>101.6</c:v>
                </c:pt>
                <c:pt idx="4073">
                  <c:v>104.9</c:v>
                </c:pt>
                <c:pt idx="4074">
                  <c:v>110.1</c:v>
                </c:pt>
                <c:pt idx="4075">
                  <c:v>113.8</c:v>
                </c:pt>
                <c:pt idx="4076">
                  <c:v>111.5</c:v>
                </c:pt>
                <c:pt idx="4077">
                  <c:v>108.2</c:v>
                </c:pt>
                <c:pt idx="4078">
                  <c:v>104.6</c:v>
                </c:pt>
                <c:pt idx="4079">
                  <c:v>101.4</c:v>
                </c:pt>
                <c:pt idx="4080">
                  <c:v>96.5</c:v>
                </c:pt>
                <c:pt idx="4081">
                  <c:v>93</c:v>
                </c:pt>
                <c:pt idx="4082">
                  <c:v>89</c:v>
                </c:pt>
                <c:pt idx="4083">
                  <c:v>89.7</c:v>
                </c:pt>
                <c:pt idx="4084">
                  <c:v>87.3</c:v>
                </c:pt>
                <c:pt idx="4085">
                  <c:v>87.7</c:v>
                </c:pt>
                <c:pt idx="4086">
                  <c:v>87.1</c:v>
                </c:pt>
                <c:pt idx="4087">
                  <c:v>82.1</c:v>
                </c:pt>
                <c:pt idx="4088">
                  <c:v>77.7</c:v>
                </c:pt>
                <c:pt idx="4089">
                  <c:v>78.400000000000006</c:v>
                </c:pt>
                <c:pt idx="4090">
                  <c:v>79.7</c:v>
                </c:pt>
                <c:pt idx="4091">
                  <c:v>78.8</c:v>
                </c:pt>
                <c:pt idx="4092">
                  <c:v>77.599999999999994</c:v>
                </c:pt>
                <c:pt idx="4093">
                  <c:v>76.7</c:v>
                </c:pt>
                <c:pt idx="4094">
                  <c:v>78.3</c:v>
                </c:pt>
                <c:pt idx="4095">
                  <c:v>80.2</c:v>
                </c:pt>
                <c:pt idx="4096">
                  <c:v>81.099999999999994</c:v>
                </c:pt>
                <c:pt idx="4097">
                  <c:v>84.8</c:v>
                </c:pt>
                <c:pt idx="4098">
                  <c:v>88.3</c:v>
                </c:pt>
                <c:pt idx="4099">
                  <c:v>88</c:v>
                </c:pt>
                <c:pt idx="4100">
                  <c:v>87.8</c:v>
                </c:pt>
                <c:pt idx="4101">
                  <c:v>87.7</c:v>
                </c:pt>
                <c:pt idx="4102">
                  <c:v>88.4</c:v>
                </c:pt>
                <c:pt idx="4103">
                  <c:v>88.3</c:v>
                </c:pt>
                <c:pt idx="4104">
                  <c:v>87.5</c:v>
                </c:pt>
                <c:pt idx="4105">
                  <c:v>84.9</c:v>
                </c:pt>
                <c:pt idx="4106">
                  <c:v>83.5</c:v>
                </c:pt>
                <c:pt idx="4107">
                  <c:v>85.4</c:v>
                </c:pt>
                <c:pt idx="4108">
                  <c:v>84.9</c:v>
                </c:pt>
                <c:pt idx="4109">
                  <c:v>82.9</c:v>
                </c:pt>
                <c:pt idx="4110">
                  <c:v>83.6</c:v>
                </c:pt>
                <c:pt idx="4111">
                  <c:v>81.3</c:v>
                </c:pt>
                <c:pt idx="4112">
                  <c:v>78.2</c:v>
                </c:pt>
                <c:pt idx="4113">
                  <c:v>77</c:v>
                </c:pt>
                <c:pt idx="4114">
                  <c:v>77.099999999999994</c:v>
                </c:pt>
                <c:pt idx="4115">
                  <c:v>77.2</c:v>
                </c:pt>
                <c:pt idx="4116">
                  <c:v>79.3</c:v>
                </c:pt>
                <c:pt idx="4117">
                  <c:v>82.3</c:v>
                </c:pt>
                <c:pt idx="4118">
                  <c:v>86</c:v>
                </c:pt>
                <c:pt idx="4119">
                  <c:v>90.9</c:v>
                </c:pt>
                <c:pt idx="4120">
                  <c:v>95.3</c:v>
                </c:pt>
                <c:pt idx="4121">
                  <c:v>98</c:v>
                </c:pt>
                <c:pt idx="4122">
                  <c:v>105</c:v>
                </c:pt>
                <c:pt idx="4123">
                  <c:v>106.4</c:v>
                </c:pt>
                <c:pt idx="4124">
                  <c:v>111.6</c:v>
                </c:pt>
                <c:pt idx="4125">
                  <c:v>112.2</c:v>
                </c:pt>
                <c:pt idx="4126">
                  <c:v>112.3</c:v>
                </c:pt>
                <c:pt idx="4127">
                  <c:v>108.7</c:v>
                </c:pt>
                <c:pt idx="4128">
                  <c:v>109.1</c:v>
                </c:pt>
                <c:pt idx="4129">
                  <c:v>110.4</c:v>
                </c:pt>
                <c:pt idx="4130">
                  <c:v>99.9</c:v>
                </c:pt>
                <c:pt idx="4131">
                  <c:v>101.3</c:v>
                </c:pt>
                <c:pt idx="4132">
                  <c:v>110</c:v>
                </c:pt>
                <c:pt idx="4133">
                  <c:v>119.2</c:v>
                </c:pt>
                <c:pt idx="4134">
                  <c:v>125.3</c:v>
                </c:pt>
                <c:pt idx="4135">
                  <c:v>117.4</c:v>
                </c:pt>
                <c:pt idx="4136">
                  <c:v>125.9</c:v>
                </c:pt>
                <c:pt idx="4137">
                  <c:v>99.5</c:v>
                </c:pt>
                <c:pt idx="4138">
                  <c:v>103</c:v>
                </c:pt>
                <c:pt idx="4139">
                  <c:v>99.1</c:v>
                </c:pt>
                <c:pt idx="4140">
                  <c:v>90</c:v>
                </c:pt>
                <c:pt idx="4141">
                  <c:v>83.8</c:v>
                </c:pt>
                <c:pt idx="4142">
                  <c:v>84.7</c:v>
                </c:pt>
                <c:pt idx="4143">
                  <c:v>83.5</c:v>
                </c:pt>
                <c:pt idx="4144">
                  <c:v>81.900000000000006</c:v>
                </c:pt>
                <c:pt idx="4145">
                  <c:v>82.1</c:v>
                </c:pt>
                <c:pt idx="4146">
                  <c:v>83.4</c:v>
                </c:pt>
                <c:pt idx="4147">
                  <c:v>85.2</c:v>
                </c:pt>
                <c:pt idx="4148">
                  <c:v>83.8</c:v>
                </c:pt>
                <c:pt idx="4149">
                  <c:v>90.4</c:v>
                </c:pt>
                <c:pt idx="4150">
                  <c:v>95.5</c:v>
                </c:pt>
                <c:pt idx="4151">
                  <c:v>92.5</c:v>
                </c:pt>
                <c:pt idx="4152">
                  <c:v>92.7</c:v>
                </c:pt>
                <c:pt idx="4153">
                  <c:v>94.9</c:v>
                </c:pt>
                <c:pt idx="4154">
                  <c:v>96.3</c:v>
                </c:pt>
                <c:pt idx="4155">
                  <c:v>94.3</c:v>
                </c:pt>
                <c:pt idx="4156">
                  <c:v>93.3</c:v>
                </c:pt>
                <c:pt idx="4157">
                  <c:v>95.3</c:v>
                </c:pt>
                <c:pt idx="4158">
                  <c:v>96.9</c:v>
                </c:pt>
                <c:pt idx="4159">
                  <c:v>105.4</c:v>
                </c:pt>
                <c:pt idx="4160">
                  <c:v>106</c:v>
                </c:pt>
                <c:pt idx="4161">
                  <c:v>109.1</c:v>
                </c:pt>
                <c:pt idx="4162">
                  <c:v>115.7</c:v>
                </c:pt>
                <c:pt idx="4163">
                  <c:v>116.1</c:v>
                </c:pt>
                <c:pt idx="4164">
                  <c:v>114.3</c:v>
                </c:pt>
                <c:pt idx="4165">
                  <c:v>108</c:v>
                </c:pt>
                <c:pt idx="4166">
                  <c:v>103</c:v>
                </c:pt>
                <c:pt idx="4167">
                  <c:v>91.8</c:v>
                </c:pt>
                <c:pt idx="4168">
                  <c:v>93.8</c:v>
                </c:pt>
                <c:pt idx="4169">
                  <c:v>94.5</c:v>
                </c:pt>
                <c:pt idx="4170">
                  <c:v>98.1</c:v>
                </c:pt>
                <c:pt idx="4171">
                  <c:v>90.8</c:v>
                </c:pt>
                <c:pt idx="4172">
                  <c:v>90</c:v>
                </c:pt>
                <c:pt idx="4173">
                  <c:v>86.9</c:v>
                </c:pt>
                <c:pt idx="4174">
                  <c:v>86.1</c:v>
                </c:pt>
                <c:pt idx="4175">
                  <c:v>82.8</c:v>
                </c:pt>
                <c:pt idx="4176">
                  <c:v>79.5</c:v>
                </c:pt>
                <c:pt idx="4177">
                  <c:v>77.5</c:v>
                </c:pt>
                <c:pt idx="4178">
                  <c:v>76.7</c:v>
                </c:pt>
                <c:pt idx="4179">
                  <c:v>76.7</c:v>
                </c:pt>
                <c:pt idx="4180">
                  <c:v>78.7</c:v>
                </c:pt>
                <c:pt idx="4181">
                  <c:v>77.400000000000006</c:v>
                </c:pt>
                <c:pt idx="4182">
                  <c:v>80</c:v>
                </c:pt>
                <c:pt idx="4183">
                  <c:v>88.9</c:v>
                </c:pt>
                <c:pt idx="4184">
                  <c:v>102.5</c:v>
                </c:pt>
                <c:pt idx="4185">
                  <c:v>114.6</c:v>
                </c:pt>
                <c:pt idx="4186">
                  <c:v>123.8</c:v>
                </c:pt>
                <c:pt idx="4187">
                  <c:v>129.80000000000001</c:v>
                </c:pt>
                <c:pt idx="4188">
                  <c:v>123.7</c:v>
                </c:pt>
                <c:pt idx="4189">
                  <c:v>126.8</c:v>
                </c:pt>
                <c:pt idx="4190">
                  <c:v>123</c:v>
                </c:pt>
                <c:pt idx="4191">
                  <c:v>124.9</c:v>
                </c:pt>
                <c:pt idx="4192">
                  <c:v>110.4</c:v>
                </c:pt>
                <c:pt idx="4193">
                  <c:v>106.6</c:v>
                </c:pt>
                <c:pt idx="4194">
                  <c:v>101.8</c:v>
                </c:pt>
                <c:pt idx="4195">
                  <c:v>93.3</c:v>
                </c:pt>
                <c:pt idx="4196">
                  <c:v>95.3</c:v>
                </c:pt>
                <c:pt idx="4197">
                  <c:v>91.7</c:v>
                </c:pt>
                <c:pt idx="4198">
                  <c:v>89.9</c:v>
                </c:pt>
                <c:pt idx="4199">
                  <c:v>87.2</c:v>
                </c:pt>
                <c:pt idx="4200">
                  <c:v>76.3</c:v>
                </c:pt>
                <c:pt idx="4201">
                  <c:v>74.099999999999994</c:v>
                </c:pt>
                <c:pt idx="4202">
                  <c:v>72</c:v>
                </c:pt>
                <c:pt idx="4203">
                  <c:v>71.2</c:v>
                </c:pt>
                <c:pt idx="4204">
                  <c:v>72.099999999999994</c:v>
                </c:pt>
                <c:pt idx="4205">
                  <c:v>72.8</c:v>
                </c:pt>
                <c:pt idx="4206">
                  <c:v>73.599999999999994</c:v>
                </c:pt>
                <c:pt idx="4207">
                  <c:v>80.099999999999994</c:v>
                </c:pt>
                <c:pt idx="4208">
                  <c:v>80.2</c:v>
                </c:pt>
                <c:pt idx="4209">
                  <c:v>83.9</c:v>
                </c:pt>
                <c:pt idx="4210">
                  <c:v>86.5</c:v>
                </c:pt>
                <c:pt idx="4211">
                  <c:v>90.6</c:v>
                </c:pt>
                <c:pt idx="4212">
                  <c:v>95.8</c:v>
                </c:pt>
                <c:pt idx="4213">
                  <c:v>103.7</c:v>
                </c:pt>
                <c:pt idx="4214">
                  <c:v>105</c:v>
                </c:pt>
                <c:pt idx="4215">
                  <c:v>109.7</c:v>
                </c:pt>
                <c:pt idx="4216">
                  <c:v>111.2</c:v>
                </c:pt>
                <c:pt idx="4217">
                  <c:v>110.2</c:v>
                </c:pt>
                <c:pt idx="4218">
                  <c:v>108.9</c:v>
                </c:pt>
                <c:pt idx="4219">
                  <c:v>106.1</c:v>
                </c:pt>
                <c:pt idx="4220">
                  <c:v>98.8</c:v>
                </c:pt>
                <c:pt idx="4221">
                  <c:v>93.4</c:v>
                </c:pt>
                <c:pt idx="4222">
                  <c:v>92.3</c:v>
                </c:pt>
                <c:pt idx="4223">
                  <c:v>86.4</c:v>
                </c:pt>
                <c:pt idx="4224">
                  <c:v>82.5</c:v>
                </c:pt>
                <c:pt idx="4225">
                  <c:v>76.3</c:v>
                </c:pt>
                <c:pt idx="4226">
                  <c:v>75.900000000000006</c:v>
                </c:pt>
                <c:pt idx="4227">
                  <c:v>76.2</c:v>
                </c:pt>
                <c:pt idx="4228">
                  <c:v>75.400000000000006</c:v>
                </c:pt>
                <c:pt idx="4229">
                  <c:v>74.8</c:v>
                </c:pt>
                <c:pt idx="4230">
                  <c:v>75.8</c:v>
                </c:pt>
                <c:pt idx="4231">
                  <c:v>75.8</c:v>
                </c:pt>
                <c:pt idx="4232">
                  <c:v>77</c:v>
                </c:pt>
                <c:pt idx="4233">
                  <c:v>82.7</c:v>
                </c:pt>
                <c:pt idx="4234">
                  <c:v>93.1</c:v>
                </c:pt>
                <c:pt idx="4235">
                  <c:v>98.1</c:v>
                </c:pt>
                <c:pt idx="4236">
                  <c:v>98.5</c:v>
                </c:pt>
                <c:pt idx="4237">
                  <c:v>104.9</c:v>
                </c:pt>
                <c:pt idx="4238">
                  <c:v>106.9</c:v>
                </c:pt>
                <c:pt idx="4239">
                  <c:v>98.6</c:v>
                </c:pt>
                <c:pt idx="4240">
                  <c:v>92.4</c:v>
                </c:pt>
                <c:pt idx="4241">
                  <c:v>93.2</c:v>
                </c:pt>
                <c:pt idx="4242">
                  <c:v>92.1</c:v>
                </c:pt>
                <c:pt idx="4243">
                  <c:v>89.8</c:v>
                </c:pt>
                <c:pt idx="4244">
                  <c:v>89.2</c:v>
                </c:pt>
                <c:pt idx="4245">
                  <c:v>86</c:v>
                </c:pt>
                <c:pt idx="4246">
                  <c:v>84</c:v>
                </c:pt>
                <c:pt idx="4247">
                  <c:v>79.2</c:v>
                </c:pt>
                <c:pt idx="4248">
                  <c:v>77.099999999999994</c:v>
                </c:pt>
                <c:pt idx="4249">
                  <c:v>74.2</c:v>
                </c:pt>
                <c:pt idx="4250">
                  <c:v>74.599999999999994</c:v>
                </c:pt>
                <c:pt idx="4251">
                  <c:v>75</c:v>
                </c:pt>
                <c:pt idx="4252">
                  <c:v>83.4</c:v>
                </c:pt>
                <c:pt idx="4253">
                  <c:v>92.2</c:v>
                </c:pt>
                <c:pt idx="4254">
                  <c:v>94.1</c:v>
                </c:pt>
                <c:pt idx="4255">
                  <c:v>99.2</c:v>
                </c:pt>
                <c:pt idx="4256">
                  <c:v>116</c:v>
                </c:pt>
                <c:pt idx="4257">
                  <c:v>109.7</c:v>
                </c:pt>
                <c:pt idx="4258">
                  <c:v>118</c:v>
                </c:pt>
                <c:pt idx="4259">
                  <c:v>113.6</c:v>
                </c:pt>
                <c:pt idx="4260">
                  <c:v>116.6</c:v>
                </c:pt>
                <c:pt idx="4261">
                  <c:v>119.4</c:v>
                </c:pt>
                <c:pt idx="4262">
                  <c:v>111.8</c:v>
                </c:pt>
                <c:pt idx="4263">
                  <c:v>103.9</c:v>
                </c:pt>
                <c:pt idx="4264">
                  <c:v>102.2</c:v>
                </c:pt>
                <c:pt idx="4265">
                  <c:v>91.1</c:v>
                </c:pt>
                <c:pt idx="4266">
                  <c:v>87.8</c:v>
                </c:pt>
                <c:pt idx="4267">
                  <c:v>86</c:v>
                </c:pt>
                <c:pt idx="4268">
                  <c:v>83.7</c:v>
                </c:pt>
                <c:pt idx="4269">
                  <c:v>82.8</c:v>
                </c:pt>
                <c:pt idx="4270">
                  <c:v>81.400000000000006</c:v>
                </c:pt>
                <c:pt idx="4271">
                  <c:v>81</c:v>
                </c:pt>
                <c:pt idx="4272">
                  <c:v>81.3</c:v>
                </c:pt>
                <c:pt idx="4273">
                  <c:v>76.900000000000006</c:v>
                </c:pt>
                <c:pt idx="4274">
                  <c:v>74.599999999999994</c:v>
                </c:pt>
                <c:pt idx="4275">
                  <c:v>73.8</c:v>
                </c:pt>
                <c:pt idx="4276">
                  <c:v>72.2</c:v>
                </c:pt>
                <c:pt idx="4277">
                  <c:v>72.099999999999994</c:v>
                </c:pt>
                <c:pt idx="4278">
                  <c:v>74.900000000000006</c:v>
                </c:pt>
                <c:pt idx="4279">
                  <c:v>74.3</c:v>
                </c:pt>
                <c:pt idx="4280">
                  <c:v>82.7</c:v>
                </c:pt>
                <c:pt idx="4281">
                  <c:v>81.3</c:v>
                </c:pt>
                <c:pt idx="4282">
                  <c:v>79.5</c:v>
                </c:pt>
                <c:pt idx="4283">
                  <c:v>78.8</c:v>
                </c:pt>
                <c:pt idx="4284">
                  <c:v>78.099999999999994</c:v>
                </c:pt>
                <c:pt idx="4285">
                  <c:v>78.900000000000006</c:v>
                </c:pt>
                <c:pt idx="4286">
                  <c:v>79.099999999999994</c:v>
                </c:pt>
                <c:pt idx="4287">
                  <c:v>77.599999999999994</c:v>
                </c:pt>
                <c:pt idx="4288">
                  <c:v>76.8</c:v>
                </c:pt>
                <c:pt idx="4289">
                  <c:v>78</c:v>
                </c:pt>
                <c:pt idx="4290">
                  <c:v>78.400000000000006</c:v>
                </c:pt>
                <c:pt idx="4291">
                  <c:v>79.599999999999994</c:v>
                </c:pt>
                <c:pt idx="4292">
                  <c:v>79.2</c:v>
                </c:pt>
                <c:pt idx="4293">
                  <c:v>78.099999999999994</c:v>
                </c:pt>
                <c:pt idx="4294">
                  <c:v>78.3</c:v>
                </c:pt>
                <c:pt idx="4295">
                  <c:v>77.900000000000006</c:v>
                </c:pt>
                <c:pt idx="4296">
                  <c:v>76.7</c:v>
                </c:pt>
                <c:pt idx="4297">
                  <c:v>75.3</c:v>
                </c:pt>
                <c:pt idx="4298">
                  <c:v>74.7</c:v>
                </c:pt>
                <c:pt idx="4299">
                  <c:v>74.2</c:v>
                </c:pt>
                <c:pt idx="4300">
                  <c:v>73.400000000000006</c:v>
                </c:pt>
                <c:pt idx="4301">
                  <c:v>73</c:v>
                </c:pt>
                <c:pt idx="4302">
                  <c:v>72</c:v>
                </c:pt>
                <c:pt idx="4303">
                  <c:v>71.599999999999994</c:v>
                </c:pt>
                <c:pt idx="4304">
                  <c:v>73.099999999999994</c:v>
                </c:pt>
                <c:pt idx="4305">
                  <c:v>74.099999999999994</c:v>
                </c:pt>
                <c:pt idx="4306">
                  <c:v>75.599999999999994</c:v>
                </c:pt>
                <c:pt idx="4307">
                  <c:v>77.8</c:v>
                </c:pt>
                <c:pt idx="4308">
                  <c:v>77.3</c:v>
                </c:pt>
                <c:pt idx="4309">
                  <c:v>78</c:v>
                </c:pt>
                <c:pt idx="4310">
                  <c:v>76.8</c:v>
                </c:pt>
                <c:pt idx="4311">
                  <c:v>77.400000000000006</c:v>
                </c:pt>
                <c:pt idx="4312">
                  <c:v>79.3</c:v>
                </c:pt>
                <c:pt idx="4313">
                  <c:v>81.7</c:v>
                </c:pt>
                <c:pt idx="4314">
                  <c:v>79.400000000000006</c:v>
                </c:pt>
                <c:pt idx="4315">
                  <c:v>79.400000000000006</c:v>
                </c:pt>
                <c:pt idx="4316">
                  <c:v>78.099999999999994</c:v>
                </c:pt>
                <c:pt idx="4317">
                  <c:v>77.900000000000006</c:v>
                </c:pt>
                <c:pt idx="4318">
                  <c:v>78.599999999999994</c:v>
                </c:pt>
                <c:pt idx="4319">
                  <c:v>83.1</c:v>
                </c:pt>
                <c:pt idx="4320">
                  <c:v>87.8</c:v>
                </c:pt>
                <c:pt idx="4321">
                  <c:v>92.4</c:v>
                </c:pt>
                <c:pt idx="4322">
                  <c:v>100</c:v>
                </c:pt>
                <c:pt idx="4323">
                  <c:v>94</c:v>
                </c:pt>
                <c:pt idx="4324">
                  <c:v>100.5</c:v>
                </c:pt>
                <c:pt idx="4325">
                  <c:v>101.1</c:v>
                </c:pt>
                <c:pt idx="4326">
                  <c:v>102</c:v>
                </c:pt>
                <c:pt idx="4327">
                  <c:v>96.4</c:v>
                </c:pt>
                <c:pt idx="4328">
                  <c:v>94.7</c:v>
                </c:pt>
                <c:pt idx="4329">
                  <c:v>92.6</c:v>
                </c:pt>
                <c:pt idx="4330">
                  <c:v>89.7</c:v>
                </c:pt>
                <c:pt idx="4331">
                  <c:v>86.6</c:v>
                </c:pt>
                <c:pt idx="4332">
                  <c:v>79.900000000000006</c:v>
                </c:pt>
                <c:pt idx="4333">
                  <c:v>80.8</c:v>
                </c:pt>
                <c:pt idx="4334">
                  <c:v>80.7</c:v>
                </c:pt>
                <c:pt idx="4335">
                  <c:v>81.900000000000006</c:v>
                </c:pt>
                <c:pt idx="4336">
                  <c:v>84.7</c:v>
                </c:pt>
                <c:pt idx="4337">
                  <c:v>94.7</c:v>
                </c:pt>
                <c:pt idx="4338">
                  <c:v>98.2</c:v>
                </c:pt>
                <c:pt idx="4339">
                  <c:v>106.3</c:v>
                </c:pt>
                <c:pt idx="4340">
                  <c:v>101.3</c:v>
                </c:pt>
                <c:pt idx="4341">
                  <c:v>95.2</c:v>
                </c:pt>
                <c:pt idx="4342">
                  <c:v>91.7</c:v>
                </c:pt>
                <c:pt idx="4343">
                  <c:v>89.1</c:v>
                </c:pt>
                <c:pt idx="4344">
                  <c:v>89</c:v>
                </c:pt>
                <c:pt idx="4345">
                  <c:v>89.6</c:v>
                </c:pt>
                <c:pt idx="4346">
                  <c:v>89.1</c:v>
                </c:pt>
                <c:pt idx="4347">
                  <c:v>91.4</c:v>
                </c:pt>
                <c:pt idx="4348">
                  <c:v>93.1</c:v>
                </c:pt>
                <c:pt idx="4349">
                  <c:v>88.3</c:v>
                </c:pt>
                <c:pt idx="4350">
                  <c:v>87.9</c:v>
                </c:pt>
                <c:pt idx="4351">
                  <c:v>89.6</c:v>
                </c:pt>
                <c:pt idx="4352">
                  <c:v>87</c:v>
                </c:pt>
                <c:pt idx="4353">
                  <c:v>85.8</c:v>
                </c:pt>
                <c:pt idx="4354">
                  <c:v>85.2</c:v>
                </c:pt>
                <c:pt idx="4355">
                  <c:v>85.6</c:v>
                </c:pt>
                <c:pt idx="4356">
                  <c:v>89.5</c:v>
                </c:pt>
                <c:pt idx="4357">
                  <c:v>87.8</c:v>
                </c:pt>
                <c:pt idx="4358">
                  <c:v>86.5</c:v>
                </c:pt>
                <c:pt idx="4359">
                  <c:v>87.6</c:v>
                </c:pt>
                <c:pt idx="4360">
                  <c:v>93.1</c:v>
                </c:pt>
                <c:pt idx="4361">
                  <c:v>91.9</c:v>
                </c:pt>
                <c:pt idx="4362">
                  <c:v>91.8</c:v>
                </c:pt>
                <c:pt idx="4363">
                  <c:v>92.5</c:v>
                </c:pt>
                <c:pt idx="4364">
                  <c:v>92.3</c:v>
                </c:pt>
                <c:pt idx="4365">
                  <c:v>89.1</c:v>
                </c:pt>
                <c:pt idx="4366">
                  <c:v>90.3</c:v>
                </c:pt>
                <c:pt idx="4367">
                  <c:v>89.9</c:v>
                </c:pt>
                <c:pt idx="4368">
                  <c:v>87.4</c:v>
                </c:pt>
                <c:pt idx="4369">
                  <c:v>87.4</c:v>
                </c:pt>
                <c:pt idx="4370">
                  <c:v>84.5</c:v>
                </c:pt>
                <c:pt idx="4371">
                  <c:v>84.9</c:v>
                </c:pt>
                <c:pt idx="4372">
                  <c:v>84</c:v>
                </c:pt>
                <c:pt idx="4373">
                  <c:v>83.4</c:v>
                </c:pt>
                <c:pt idx="4374">
                  <c:v>82</c:v>
                </c:pt>
                <c:pt idx="4375">
                  <c:v>79.2</c:v>
                </c:pt>
                <c:pt idx="4376">
                  <c:v>78.2</c:v>
                </c:pt>
                <c:pt idx="4377">
                  <c:v>77.599999999999994</c:v>
                </c:pt>
                <c:pt idx="4378">
                  <c:v>77.8</c:v>
                </c:pt>
                <c:pt idx="4379">
                  <c:v>77.3</c:v>
                </c:pt>
                <c:pt idx="4380">
                  <c:v>76.5</c:v>
                </c:pt>
                <c:pt idx="4381">
                  <c:v>76.5</c:v>
                </c:pt>
                <c:pt idx="4382">
                  <c:v>77.400000000000006</c:v>
                </c:pt>
                <c:pt idx="4383">
                  <c:v>80.900000000000006</c:v>
                </c:pt>
                <c:pt idx="4384">
                  <c:v>83.8</c:v>
                </c:pt>
                <c:pt idx="4385">
                  <c:v>82.5</c:v>
                </c:pt>
                <c:pt idx="4386">
                  <c:v>85.6</c:v>
                </c:pt>
                <c:pt idx="4387">
                  <c:v>88.6</c:v>
                </c:pt>
                <c:pt idx="4388">
                  <c:v>90.7</c:v>
                </c:pt>
                <c:pt idx="4389">
                  <c:v>93.8</c:v>
                </c:pt>
                <c:pt idx="4390">
                  <c:v>92.8</c:v>
                </c:pt>
                <c:pt idx="4391">
                  <c:v>92.4</c:v>
                </c:pt>
                <c:pt idx="4392">
                  <c:v>92.6</c:v>
                </c:pt>
                <c:pt idx="4393">
                  <c:v>89</c:v>
                </c:pt>
                <c:pt idx="4394">
                  <c:v>86.9</c:v>
                </c:pt>
                <c:pt idx="4395">
                  <c:v>83.5</c:v>
                </c:pt>
                <c:pt idx="4396">
                  <c:v>80</c:v>
                </c:pt>
                <c:pt idx="4397">
                  <c:v>79.5</c:v>
                </c:pt>
                <c:pt idx="4398">
                  <c:v>78.8</c:v>
                </c:pt>
                <c:pt idx="4399">
                  <c:v>77.599999999999994</c:v>
                </c:pt>
                <c:pt idx="4400">
                  <c:v>77.599999999999994</c:v>
                </c:pt>
                <c:pt idx="4401">
                  <c:v>77.3</c:v>
                </c:pt>
                <c:pt idx="4402">
                  <c:v>78.7</c:v>
                </c:pt>
                <c:pt idx="4403">
                  <c:v>77</c:v>
                </c:pt>
                <c:pt idx="4404">
                  <c:v>76.3</c:v>
                </c:pt>
                <c:pt idx="4405">
                  <c:v>74.900000000000006</c:v>
                </c:pt>
                <c:pt idx="4406">
                  <c:v>74</c:v>
                </c:pt>
                <c:pt idx="4407">
                  <c:v>74</c:v>
                </c:pt>
                <c:pt idx="4408">
                  <c:v>74.8</c:v>
                </c:pt>
                <c:pt idx="4409">
                  <c:v>75.2</c:v>
                </c:pt>
                <c:pt idx="4410">
                  <c:v>76</c:v>
                </c:pt>
                <c:pt idx="4411">
                  <c:v>76</c:v>
                </c:pt>
                <c:pt idx="4412">
                  <c:v>76.3</c:v>
                </c:pt>
                <c:pt idx="4413">
                  <c:v>77.3</c:v>
                </c:pt>
                <c:pt idx="4414">
                  <c:v>78.5</c:v>
                </c:pt>
                <c:pt idx="4415">
                  <c:v>79.2</c:v>
                </c:pt>
                <c:pt idx="4416">
                  <c:v>79.2</c:v>
                </c:pt>
                <c:pt idx="4417">
                  <c:v>78.5</c:v>
                </c:pt>
                <c:pt idx="4418">
                  <c:v>76.5</c:v>
                </c:pt>
                <c:pt idx="4419">
                  <c:v>76.2</c:v>
                </c:pt>
                <c:pt idx="4420">
                  <c:v>75.900000000000006</c:v>
                </c:pt>
                <c:pt idx="4421">
                  <c:v>76</c:v>
                </c:pt>
                <c:pt idx="4422">
                  <c:v>75.099999999999994</c:v>
                </c:pt>
                <c:pt idx="4423">
                  <c:v>76</c:v>
                </c:pt>
                <c:pt idx="4424">
                  <c:v>76</c:v>
                </c:pt>
                <c:pt idx="4425">
                  <c:v>76.5</c:v>
                </c:pt>
                <c:pt idx="4426">
                  <c:v>77</c:v>
                </c:pt>
                <c:pt idx="4427">
                  <c:v>77.099999999999994</c:v>
                </c:pt>
                <c:pt idx="4428">
                  <c:v>77</c:v>
                </c:pt>
                <c:pt idx="4429">
                  <c:v>76.099999999999994</c:v>
                </c:pt>
                <c:pt idx="4430">
                  <c:v>75.5</c:v>
                </c:pt>
                <c:pt idx="4431">
                  <c:v>75</c:v>
                </c:pt>
                <c:pt idx="4432">
                  <c:v>74.2</c:v>
                </c:pt>
                <c:pt idx="4433">
                  <c:v>73.599999999999994</c:v>
                </c:pt>
                <c:pt idx="4434">
                  <c:v>74.400000000000006</c:v>
                </c:pt>
                <c:pt idx="4435">
                  <c:v>72.400000000000006</c:v>
                </c:pt>
                <c:pt idx="4436">
                  <c:v>72.900000000000006</c:v>
                </c:pt>
                <c:pt idx="4437">
                  <c:v>72.2</c:v>
                </c:pt>
                <c:pt idx="4438">
                  <c:v>74</c:v>
                </c:pt>
                <c:pt idx="4439">
                  <c:v>73.2</c:v>
                </c:pt>
                <c:pt idx="4440">
                  <c:v>72.599999999999994</c:v>
                </c:pt>
                <c:pt idx="4441">
                  <c:v>73.599999999999994</c:v>
                </c:pt>
                <c:pt idx="4442">
                  <c:v>74.2</c:v>
                </c:pt>
                <c:pt idx="4443">
                  <c:v>72.400000000000006</c:v>
                </c:pt>
                <c:pt idx="4444">
                  <c:v>72</c:v>
                </c:pt>
                <c:pt idx="4445">
                  <c:v>72.400000000000006</c:v>
                </c:pt>
                <c:pt idx="4446">
                  <c:v>75.2</c:v>
                </c:pt>
                <c:pt idx="4447">
                  <c:v>76.900000000000006</c:v>
                </c:pt>
                <c:pt idx="4448">
                  <c:v>76.7</c:v>
                </c:pt>
                <c:pt idx="4449">
                  <c:v>75.900000000000006</c:v>
                </c:pt>
                <c:pt idx="4450">
                  <c:v>76.599999999999994</c:v>
                </c:pt>
                <c:pt idx="4451">
                  <c:v>75.8</c:v>
                </c:pt>
                <c:pt idx="4452">
                  <c:v>75.599999999999994</c:v>
                </c:pt>
                <c:pt idx="4453">
                  <c:v>73.599999999999994</c:v>
                </c:pt>
                <c:pt idx="4454">
                  <c:v>74.3</c:v>
                </c:pt>
                <c:pt idx="4455">
                  <c:v>79.3</c:v>
                </c:pt>
                <c:pt idx="4456">
                  <c:v>81.7</c:v>
                </c:pt>
                <c:pt idx="4457">
                  <c:v>83.9</c:v>
                </c:pt>
                <c:pt idx="4458">
                  <c:v>86.3</c:v>
                </c:pt>
                <c:pt idx="4459">
                  <c:v>87</c:v>
                </c:pt>
                <c:pt idx="4460">
                  <c:v>91.1</c:v>
                </c:pt>
                <c:pt idx="4461">
                  <c:v>100.4</c:v>
                </c:pt>
                <c:pt idx="4462">
                  <c:v>99.5</c:v>
                </c:pt>
                <c:pt idx="4463">
                  <c:v>99</c:v>
                </c:pt>
                <c:pt idx="4464">
                  <c:v>98.9</c:v>
                </c:pt>
                <c:pt idx="4465">
                  <c:v>94.5</c:v>
                </c:pt>
                <c:pt idx="4466">
                  <c:v>91</c:v>
                </c:pt>
                <c:pt idx="4467">
                  <c:v>89.2</c:v>
                </c:pt>
                <c:pt idx="4468">
                  <c:v>88.7</c:v>
                </c:pt>
                <c:pt idx="4469">
                  <c:v>89.7</c:v>
                </c:pt>
                <c:pt idx="4470">
                  <c:v>81.099999999999994</c:v>
                </c:pt>
                <c:pt idx="4471">
                  <c:v>80</c:v>
                </c:pt>
                <c:pt idx="4472">
                  <c:v>78.900000000000006</c:v>
                </c:pt>
                <c:pt idx="4473">
                  <c:v>78.400000000000006</c:v>
                </c:pt>
                <c:pt idx="4474">
                  <c:v>76.5</c:v>
                </c:pt>
                <c:pt idx="4475">
                  <c:v>77.900000000000006</c:v>
                </c:pt>
                <c:pt idx="4476">
                  <c:v>75.8</c:v>
                </c:pt>
                <c:pt idx="4477">
                  <c:v>75.8</c:v>
                </c:pt>
                <c:pt idx="4478">
                  <c:v>78.599999999999994</c:v>
                </c:pt>
                <c:pt idx="4479">
                  <c:v>79.2</c:v>
                </c:pt>
                <c:pt idx="4480">
                  <c:v>82.4</c:v>
                </c:pt>
                <c:pt idx="4481">
                  <c:v>86.7</c:v>
                </c:pt>
                <c:pt idx="4482">
                  <c:v>92.8</c:v>
                </c:pt>
                <c:pt idx="4483">
                  <c:v>95.1</c:v>
                </c:pt>
                <c:pt idx="4484">
                  <c:v>100</c:v>
                </c:pt>
                <c:pt idx="4485">
                  <c:v>100.7</c:v>
                </c:pt>
                <c:pt idx="4486">
                  <c:v>100.1</c:v>
                </c:pt>
                <c:pt idx="4487">
                  <c:v>101.2</c:v>
                </c:pt>
                <c:pt idx="4488">
                  <c:v>99.9</c:v>
                </c:pt>
                <c:pt idx="4489">
                  <c:v>93.4</c:v>
                </c:pt>
                <c:pt idx="4490">
                  <c:v>89.4</c:v>
                </c:pt>
                <c:pt idx="4491">
                  <c:v>89</c:v>
                </c:pt>
                <c:pt idx="4492">
                  <c:v>91.8</c:v>
                </c:pt>
                <c:pt idx="4493">
                  <c:v>86.7</c:v>
                </c:pt>
                <c:pt idx="4494">
                  <c:v>87</c:v>
                </c:pt>
                <c:pt idx="4495">
                  <c:v>86.2</c:v>
                </c:pt>
                <c:pt idx="4496">
                  <c:v>84.7</c:v>
                </c:pt>
                <c:pt idx="4497">
                  <c:v>82.6</c:v>
                </c:pt>
                <c:pt idx="4498">
                  <c:v>78.2</c:v>
                </c:pt>
                <c:pt idx="4499">
                  <c:v>76.400000000000006</c:v>
                </c:pt>
                <c:pt idx="4500">
                  <c:v>75.7</c:v>
                </c:pt>
                <c:pt idx="4501">
                  <c:v>73.5</c:v>
                </c:pt>
                <c:pt idx="4502">
                  <c:v>72</c:v>
                </c:pt>
                <c:pt idx="4503">
                  <c:v>71.7</c:v>
                </c:pt>
                <c:pt idx="4504">
                  <c:v>71.5</c:v>
                </c:pt>
                <c:pt idx="4505">
                  <c:v>72</c:v>
                </c:pt>
                <c:pt idx="4506">
                  <c:v>73.3</c:v>
                </c:pt>
                <c:pt idx="4507">
                  <c:v>75.3</c:v>
                </c:pt>
                <c:pt idx="4508">
                  <c:v>76.2</c:v>
                </c:pt>
                <c:pt idx="4509">
                  <c:v>77.5</c:v>
                </c:pt>
                <c:pt idx="4510">
                  <c:v>83.1</c:v>
                </c:pt>
                <c:pt idx="4511">
                  <c:v>84.2</c:v>
                </c:pt>
                <c:pt idx="4512">
                  <c:v>83.7</c:v>
                </c:pt>
                <c:pt idx="4513">
                  <c:v>83.7</c:v>
                </c:pt>
                <c:pt idx="4514">
                  <c:v>81.599999999999994</c:v>
                </c:pt>
                <c:pt idx="4515">
                  <c:v>83</c:v>
                </c:pt>
                <c:pt idx="4516">
                  <c:v>84.7</c:v>
                </c:pt>
                <c:pt idx="4517">
                  <c:v>81.099999999999994</c:v>
                </c:pt>
                <c:pt idx="4518">
                  <c:v>80</c:v>
                </c:pt>
                <c:pt idx="4519">
                  <c:v>78.400000000000006</c:v>
                </c:pt>
                <c:pt idx="4520">
                  <c:v>77.2</c:v>
                </c:pt>
                <c:pt idx="4521">
                  <c:v>75.3</c:v>
                </c:pt>
                <c:pt idx="4522">
                  <c:v>75.900000000000006</c:v>
                </c:pt>
                <c:pt idx="4523">
                  <c:v>75.599999999999994</c:v>
                </c:pt>
                <c:pt idx="4524">
                  <c:v>77.900000000000006</c:v>
                </c:pt>
                <c:pt idx="4525">
                  <c:v>78</c:v>
                </c:pt>
                <c:pt idx="4526">
                  <c:v>82.7</c:v>
                </c:pt>
                <c:pt idx="4527">
                  <c:v>80</c:v>
                </c:pt>
                <c:pt idx="4528">
                  <c:v>77.599999999999994</c:v>
                </c:pt>
                <c:pt idx="4529">
                  <c:v>76.099999999999994</c:v>
                </c:pt>
                <c:pt idx="4530">
                  <c:v>74.400000000000006</c:v>
                </c:pt>
                <c:pt idx="4531">
                  <c:v>74.2</c:v>
                </c:pt>
                <c:pt idx="4532">
                  <c:v>77.099999999999994</c:v>
                </c:pt>
                <c:pt idx="4533">
                  <c:v>75.3</c:v>
                </c:pt>
                <c:pt idx="4534">
                  <c:v>76.400000000000006</c:v>
                </c:pt>
                <c:pt idx="4535">
                  <c:v>75.3</c:v>
                </c:pt>
                <c:pt idx="4536">
                  <c:v>73.2</c:v>
                </c:pt>
                <c:pt idx="4537">
                  <c:v>73.3</c:v>
                </c:pt>
                <c:pt idx="4538">
                  <c:v>73.3</c:v>
                </c:pt>
                <c:pt idx="4539">
                  <c:v>72.900000000000006</c:v>
                </c:pt>
                <c:pt idx="4540">
                  <c:v>72.7</c:v>
                </c:pt>
                <c:pt idx="4541">
                  <c:v>72.099999999999994</c:v>
                </c:pt>
                <c:pt idx="4542">
                  <c:v>71.8</c:v>
                </c:pt>
                <c:pt idx="4543">
                  <c:v>73.599999999999994</c:v>
                </c:pt>
                <c:pt idx="4544">
                  <c:v>74</c:v>
                </c:pt>
                <c:pt idx="4545">
                  <c:v>76.400000000000006</c:v>
                </c:pt>
                <c:pt idx="4546">
                  <c:v>78.5</c:v>
                </c:pt>
                <c:pt idx="4547">
                  <c:v>83.5</c:v>
                </c:pt>
                <c:pt idx="4548">
                  <c:v>85.5</c:v>
                </c:pt>
                <c:pt idx="4549">
                  <c:v>86.1</c:v>
                </c:pt>
                <c:pt idx="4550">
                  <c:v>85.5</c:v>
                </c:pt>
                <c:pt idx="4551">
                  <c:v>87.1</c:v>
                </c:pt>
                <c:pt idx="4552">
                  <c:v>85.9</c:v>
                </c:pt>
                <c:pt idx="4553">
                  <c:v>92</c:v>
                </c:pt>
                <c:pt idx="4554">
                  <c:v>84.7</c:v>
                </c:pt>
                <c:pt idx="4555">
                  <c:v>85</c:v>
                </c:pt>
                <c:pt idx="4556">
                  <c:v>79.900000000000006</c:v>
                </c:pt>
                <c:pt idx="4557">
                  <c:v>77.400000000000006</c:v>
                </c:pt>
                <c:pt idx="4558">
                  <c:v>74.599999999999994</c:v>
                </c:pt>
                <c:pt idx="4559">
                  <c:v>72.8</c:v>
                </c:pt>
                <c:pt idx="4560">
                  <c:v>71.2</c:v>
                </c:pt>
                <c:pt idx="4561">
                  <c:v>70.599999999999994</c:v>
                </c:pt>
                <c:pt idx="4562">
                  <c:v>69.900000000000006</c:v>
                </c:pt>
                <c:pt idx="4563">
                  <c:v>70.900000000000006</c:v>
                </c:pt>
                <c:pt idx="4564">
                  <c:v>70.2</c:v>
                </c:pt>
                <c:pt idx="4565">
                  <c:v>70.8</c:v>
                </c:pt>
                <c:pt idx="4566">
                  <c:v>71</c:v>
                </c:pt>
                <c:pt idx="4567">
                  <c:v>71.2</c:v>
                </c:pt>
                <c:pt idx="4568">
                  <c:v>71.099999999999994</c:v>
                </c:pt>
                <c:pt idx="4569">
                  <c:v>72.2</c:v>
                </c:pt>
                <c:pt idx="4570">
                  <c:v>72.599999999999994</c:v>
                </c:pt>
                <c:pt idx="4571">
                  <c:v>73.599999999999994</c:v>
                </c:pt>
                <c:pt idx="4572">
                  <c:v>76.5</c:v>
                </c:pt>
                <c:pt idx="4573">
                  <c:v>77</c:v>
                </c:pt>
                <c:pt idx="4574">
                  <c:v>75.5</c:v>
                </c:pt>
                <c:pt idx="4575">
                  <c:v>74.7</c:v>
                </c:pt>
                <c:pt idx="4576">
                  <c:v>74.400000000000006</c:v>
                </c:pt>
                <c:pt idx="4577">
                  <c:v>72.599999999999994</c:v>
                </c:pt>
                <c:pt idx="4578">
                  <c:v>73</c:v>
                </c:pt>
                <c:pt idx="4579">
                  <c:v>73.900000000000006</c:v>
                </c:pt>
                <c:pt idx="4580">
                  <c:v>72.400000000000006</c:v>
                </c:pt>
                <c:pt idx="4581">
                  <c:v>72.8</c:v>
                </c:pt>
                <c:pt idx="4582">
                  <c:v>72.099999999999994</c:v>
                </c:pt>
                <c:pt idx="4583">
                  <c:v>71.3</c:v>
                </c:pt>
                <c:pt idx="4584">
                  <c:v>69.599999999999994</c:v>
                </c:pt>
                <c:pt idx="4585">
                  <c:v>69.5</c:v>
                </c:pt>
                <c:pt idx="4586">
                  <c:v>69.5</c:v>
                </c:pt>
                <c:pt idx="4587">
                  <c:v>69.8</c:v>
                </c:pt>
                <c:pt idx="4588">
                  <c:v>71.400000000000006</c:v>
                </c:pt>
                <c:pt idx="4589">
                  <c:v>74.099999999999994</c:v>
                </c:pt>
                <c:pt idx="4590">
                  <c:v>80.3</c:v>
                </c:pt>
                <c:pt idx="4591">
                  <c:v>83.9</c:v>
                </c:pt>
                <c:pt idx="4592">
                  <c:v>84.7</c:v>
                </c:pt>
                <c:pt idx="4593">
                  <c:v>85.9</c:v>
                </c:pt>
                <c:pt idx="4594">
                  <c:v>86.4</c:v>
                </c:pt>
                <c:pt idx="4595">
                  <c:v>85.6</c:v>
                </c:pt>
                <c:pt idx="4596">
                  <c:v>100.6</c:v>
                </c:pt>
                <c:pt idx="4597">
                  <c:v>85.8</c:v>
                </c:pt>
                <c:pt idx="4598">
                  <c:v>88.5</c:v>
                </c:pt>
                <c:pt idx="4599">
                  <c:v>88.8</c:v>
                </c:pt>
                <c:pt idx="4600">
                  <c:v>88.1</c:v>
                </c:pt>
                <c:pt idx="4601">
                  <c:v>87.8</c:v>
                </c:pt>
                <c:pt idx="4602">
                  <c:v>80.8</c:v>
                </c:pt>
                <c:pt idx="4603">
                  <c:v>78.3</c:v>
                </c:pt>
                <c:pt idx="4604">
                  <c:v>78.2</c:v>
                </c:pt>
                <c:pt idx="4605">
                  <c:v>77.2</c:v>
                </c:pt>
                <c:pt idx="4606">
                  <c:v>75.7</c:v>
                </c:pt>
                <c:pt idx="4607">
                  <c:v>78.599999999999994</c:v>
                </c:pt>
                <c:pt idx="4608">
                  <c:v>76.400000000000006</c:v>
                </c:pt>
                <c:pt idx="4609">
                  <c:v>73</c:v>
                </c:pt>
                <c:pt idx="4610">
                  <c:v>74.2</c:v>
                </c:pt>
                <c:pt idx="4611">
                  <c:v>83.2</c:v>
                </c:pt>
                <c:pt idx="4612">
                  <c:v>76.900000000000006</c:v>
                </c:pt>
                <c:pt idx="4613">
                  <c:v>75.599999999999994</c:v>
                </c:pt>
                <c:pt idx="4614">
                  <c:v>76.5</c:v>
                </c:pt>
                <c:pt idx="4615">
                  <c:v>79</c:v>
                </c:pt>
                <c:pt idx="4616">
                  <c:v>80.400000000000006</c:v>
                </c:pt>
                <c:pt idx="4617">
                  <c:v>84</c:v>
                </c:pt>
                <c:pt idx="4618">
                  <c:v>86.7</c:v>
                </c:pt>
                <c:pt idx="4619">
                  <c:v>87.2</c:v>
                </c:pt>
                <c:pt idx="4620">
                  <c:v>85.5</c:v>
                </c:pt>
                <c:pt idx="4621">
                  <c:v>87.3</c:v>
                </c:pt>
                <c:pt idx="4622">
                  <c:v>84.6</c:v>
                </c:pt>
                <c:pt idx="4623">
                  <c:v>84.1</c:v>
                </c:pt>
                <c:pt idx="4624">
                  <c:v>82.9</c:v>
                </c:pt>
                <c:pt idx="4625">
                  <c:v>82.8</c:v>
                </c:pt>
                <c:pt idx="4626">
                  <c:v>80.099999999999994</c:v>
                </c:pt>
                <c:pt idx="4627">
                  <c:v>79.2</c:v>
                </c:pt>
                <c:pt idx="4628">
                  <c:v>78</c:v>
                </c:pt>
                <c:pt idx="4629">
                  <c:v>74.400000000000006</c:v>
                </c:pt>
                <c:pt idx="4630">
                  <c:v>73.400000000000006</c:v>
                </c:pt>
                <c:pt idx="4631">
                  <c:v>70.900000000000006</c:v>
                </c:pt>
                <c:pt idx="4632">
                  <c:v>71.400000000000006</c:v>
                </c:pt>
                <c:pt idx="4633">
                  <c:v>72.3</c:v>
                </c:pt>
                <c:pt idx="4634">
                  <c:v>70.400000000000006</c:v>
                </c:pt>
                <c:pt idx="4635">
                  <c:v>69.8</c:v>
                </c:pt>
                <c:pt idx="4636">
                  <c:v>70.2</c:v>
                </c:pt>
                <c:pt idx="4637">
                  <c:v>70.7</c:v>
                </c:pt>
                <c:pt idx="4638">
                  <c:v>72</c:v>
                </c:pt>
                <c:pt idx="4639">
                  <c:v>73</c:v>
                </c:pt>
                <c:pt idx="4640">
                  <c:v>76.5</c:v>
                </c:pt>
                <c:pt idx="4641">
                  <c:v>77.7</c:v>
                </c:pt>
                <c:pt idx="4642">
                  <c:v>78.400000000000006</c:v>
                </c:pt>
                <c:pt idx="4643">
                  <c:v>77.900000000000006</c:v>
                </c:pt>
                <c:pt idx="4644">
                  <c:v>76.599999999999994</c:v>
                </c:pt>
                <c:pt idx="4645">
                  <c:v>76.7</c:v>
                </c:pt>
                <c:pt idx="4646">
                  <c:v>77.3</c:v>
                </c:pt>
                <c:pt idx="4647">
                  <c:v>76.400000000000006</c:v>
                </c:pt>
                <c:pt idx="4648">
                  <c:v>76.5</c:v>
                </c:pt>
                <c:pt idx="4649">
                  <c:v>75.2</c:v>
                </c:pt>
                <c:pt idx="4650">
                  <c:v>75</c:v>
                </c:pt>
                <c:pt idx="4651">
                  <c:v>75.3</c:v>
                </c:pt>
                <c:pt idx="4652">
                  <c:v>73.599999999999994</c:v>
                </c:pt>
                <c:pt idx="4653">
                  <c:v>73.599999999999994</c:v>
                </c:pt>
                <c:pt idx="4654">
                  <c:v>73.3</c:v>
                </c:pt>
                <c:pt idx="4655">
                  <c:v>72.400000000000006</c:v>
                </c:pt>
                <c:pt idx="4656">
                  <c:v>71.099999999999994</c:v>
                </c:pt>
                <c:pt idx="4657">
                  <c:v>69.5</c:v>
                </c:pt>
                <c:pt idx="4658">
                  <c:v>69.599999999999994</c:v>
                </c:pt>
                <c:pt idx="4659">
                  <c:v>69.5</c:v>
                </c:pt>
                <c:pt idx="4660">
                  <c:v>69.599999999999994</c:v>
                </c:pt>
                <c:pt idx="4661">
                  <c:v>71.099999999999994</c:v>
                </c:pt>
                <c:pt idx="4662">
                  <c:v>74.7</c:v>
                </c:pt>
                <c:pt idx="4663">
                  <c:v>75.8</c:v>
                </c:pt>
                <c:pt idx="4664">
                  <c:v>76.400000000000006</c:v>
                </c:pt>
                <c:pt idx="4665">
                  <c:v>74.8</c:v>
                </c:pt>
                <c:pt idx="4666">
                  <c:v>74.7</c:v>
                </c:pt>
                <c:pt idx="4667">
                  <c:v>71.900000000000006</c:v>
                </c:pt>
                <c:pt idx="4668">
                  <c:v>72</c:v>
                </c:pt>
                <c:pt idx="4669">
                  <c:v>74.7</c:v>
                </c:pt>
                <c:pt idx="4670">
                  <c:v>73.3</c:v>
                </c:pt>
                <c:pt idx="4671">
                  <c:v>75.7</c:v>
                </c:pt>
                <c:pt idx="4672">
                  <c:v>80.099999999999994</c:v>
                </c:pt>
                <c:pt idx="4673">
                  <c:v>86.7</c:v>
                </c:pt>
                <c:pt idx="4674">
                  <c:v>88.2</c:v>
                </c:pt>
                <c:pt idx="4675">
                  <c:v>87.4</c:v>
                </c:pt>
                <c:pt idx="4676">
                  <c:v>85.5</c:v>
                </c:pt>
                <c:pt idx="4677">
                  <c:v>84.7</c:v>
                </c:pt>
                <c:pt idx="4678">
                  <c:v>83.5</c:v>
                </c:pt>
                <c:pt idx="4679">
                  <c:v>87.1</c:v>
                </c:pt>
                <c:pt idx="4680">
                  <c:v>86.4</c:v>
                </c:pt>
                <c:pt idx="4681">
                  <c:v>89.4</c:v>
                </c:pt>
                <c:pt idx="4682">
                  <c:v>91.1</c:v>
                </c:pt>
                <c:pt idx="4683">
                  <c:v>97</c:v>
                </c:pt>
                <c:pt idx="4684">
                  <c:v>96.7</c:v>
                </c:pt>
                <c:pt idx="4685">
                  <c:v>95.2</c:v>
                </c:pt>
                <c:pt idx="4686">
                  <c:v>94.5</c:v>
                </c:pt>
                <c:pt idx="4687">
                  <c:v>96.1</c:v>
                </c:pt>
                <c:pt idx="4688">
                  <c:v>94.1</c:v>
                </c:pt>
                <c:pt idx="4689">
                  <c:v>89.5</c:v>
                </c:pt>
                <c:pt idx="4690">
                  <c:v>88.8</c:v>
                </c:pt>
                <c:pt idx="4691">
                  <c:v>84.9</c:v>
                </c:pt>
                <c:pt idx="4692">
                  <c:v>80.5</c:v>
                </c:pt>
                <c:pt idx="4693">
                  <c:v>77.5</c:v>
                </c:pt>
                <c:pt idx="4694">
                  <c:v>76.5</c:v>
                </c:pt>
                <c:pt idx="4695">
                  <c:v>76.8</c:v>
                </c:pt>
                <c:pt idx="4696">
                  <c:v>77.400000000000006</c:v>
                </c:pt>
                <c:pt idx="4697">
                  <c:v>78.599999999999994</c:v>
                </c:pt>
                <c:pt idx="4698">
                  <c:v>78.2</c:v>
                </c:pt>
                <c:pt idx="4699">
                  <c:v>82.4</c:v>
                </c:pt>
                <c:pt idx="4700">
                  <c:v>85.5</c:v>
                </c:pt>
                <c:pt idx="4701">
                  <c:v>85</c:v>
                </c:pt>
                <c:pt idx="4702">
                  <c:v>84.1</c:v>
                </c:pt>
                <c:pt idx="4703">
                  <c:v>84.2</c:v>
                </c:pt>
                <c:pt idx="4704">
                  <c:v>87.3</c:v>
                </c:pt>
                <c:pt idx="4705">
                  <c:v>87.1</c:v>
                </c:pt>
                <c:pt idx="4706">
                  <c:v>96.3</c:v>
                </c:pt>
                <c:pt idx="4707">
                  <c:v>102.4</c:v>
                </c:pt>
                <c:pt idx="4708">
                  <c:v>102.7</c:v>
                </c:pt>
                <c:pt idx="4709">
                  <c:v>95.8</c:v>
                </c:pt>
                <c:pt idx="4710">
                  <c:v>96</c:v>
                </c:pt>
                <c:pt idx="4711">
                  <c:v>92.4</c:v>
                </c:pt>
                <c:pt idx="4712">
                  <c:v>90</c:v>
                </c:pt>
                <c:pt idx="4713">
                  <c:v>92.2</c:v>
                </c:pt>
                <c:pt idx="4714">
                  <c:v>102</c:v>
                </c:pt>
                <c:pt idx="4715">
                  <c:v>93.6</c:v>
                </c:pt>
                <c:pt idx="4716">
                  <c:v>93.4</c:v>
                </c:pt>
                <c:pt idx="4717">
                  <c:v>87.1</c:v>
                </c:pt>
                <c:pt idx="4718">
                  <c:v>82.3</c:v>
                </c:pt>
                <c:pt idx="4719">
                  <c:v>81.3</c:v>
                </c:pt>
                <c:pt idx="4720">
                  <c:v>74.7</c:v>
                </c:pt>
                <c:pt idx="4721">
                  <c:v>72.900000000000006</c:v>
                </c:pt>
                <c:pt idx="4722">
                  <c:v>71.5</c:v>
                </c:pt>
                <c:pt idx="4723">
                  <c:v>72.3</c:v>
                </c:pt>
                <c:pt idx="4724">
                  <c:v>73.2</c:v>
                </c:pt>
                <c:pt idx="4725">
                  <c:v>72.7</c:v>
                </c:pt>
                <c:pt idx="4726">
                  <c:v>73.5</c:v>
                </c:pt>
                <c:pt idx="4727">
                  <c:v>76.400000000000006</c:v>
                </c:pt>
                <c:pt idx="4728">
                  <c:v>75</c:v>
                </c:pt>
                <c:pt idx="4729">
                  <c:v>73.3</c:v>
                </c:pt>
                <c:pt idx="4730">
                  <c:v>76.3</c:v>
                </c:pt>
                <c:pt idx="4731">
                  <c:v>78.400000000000006</c:v>
                </c:pt>
                <c:pt idx="4732">
                  <c:v>80</c:v>
                </c:pt>
                <c:pt idx="4733">
                  <c:v>83.3</c:v>
                </c:pt>
                <c:pt idx="4734">
                  <c:v>86.9</c:v>
                </c:pt>
                <c:pt idx="4735">
                  <c:v>90</c:v>
                </c:pt>
                <c:pt idx="4736">
                  <c:v>87.7</c:v>
                </c:pt>
                <c:pt idx="4737">
                  <c:v>89.4</c:v>
                </c:pt>
                <c:pt idx="4738">
                  <c:v>89.4</c:v>
                </c:pt>
                <c:pt idx="4739">
                  <c:v>87.3</c:v>
                </c:pt>
                <c:pt idx="4740">
                  <c:v>86.7</c:v>
                </c:pt>
                <c:pt idx="4741">
                  <c:v>88</c:v>
                </c:pt>
                <c:pt idx="4742">
                  <c:v>92.2</c:v>
                </c:pt>
                <c:pt idx="4743">
                  <c:v>86.2</c:v>
                </c:pt>
                <c:pt idx="4744">
                  <c:v>83.9</c:v>
                </c:pt>
                <c:pt idx="4745">
                  <c:v>83.8</c:v>
                </c:pt>
                <c:pt idx="4746">
                  <c:v>81.400000000000006</c:v>
                </c:pt>
                <c:pt idx="4747">
                  <c:v>82.1</c:v>
                </c:pt>
                <c:pt idx="4748">
                  <c:v>82</c:v>
                </c:pt>
                <c:pt idx="4749">
                  <c:v>78.7</c:v>
                </c:pt>
                <c:pt idx="4750">
                  <c:v>78.099999999999994</c:v>
                </c:pt>
                <c:pt idx="4751">
                  <c:v>76.8</c:v>
                </c:pt>
                <c:pt idx="4752">
                  <c:v>76.3</c:v>
                </c:pt>
                <c:pt idx="4753">
                  <c:v>78.8</c:v>
                </c:pt>
                <c:pt idx="4754">
                  <c:v>78.599999999999994</c:v>
                </c:pt>
                <c:pt idx="4755">
                  <c:v>78.5</c:v>
                </c:pt>
                <c:pt idx="4756">
                  <c:v>79.3</c:v>
                </c:pt>
                <c:pt idx="4757">
                  <c:v>80.400000000000006</c:v>
                </c:pt>
                <c:pt idx="4758">
                  <c:v>79.900000000000006</c:v>
                </c:pt>
                <c:pt idx="4759">
                  <c:v>79.7</c:v>
                </c:pt>
                <c:pt idx="4760">
                  <c:v>80.5</c:v>
                </c:pt>
                <c:pt idx="4761">
                  <c:v>81.7</c:v>
                </c:pt>
                <c:pt idx="4762">
                  <c:v>86.7</c:v>
                </c:pt>
                <c:pt idx="4763">
                  <c:v>87.5</c:v>
                </c:pt>
                <c:pt idx="4764">
                  <c:v>89.2</c:v>
                </c:pt>
                <c:pt idx="4765">
                  <c:v>89.9</c:v>
                </c:pt>
                <c:pt idx="4766">
                  <c:v>90.3</c:v>
                </c:pt>
                <c:pt idx="4767">
                  <c:v>87.3</c:v>
                </c:pt>
                <c:pt idx="4768">
                  <c:v>83.7</c:v>
                </c:pt>
                <c:pt idx="4769">
                  <c:v>83</c:v>
                </c:pt>
                <c:pt idx="4770">
                  <c:v>81.900000000000006</c:v>
                </c:pt>
                <c:pt idx="4771">
                  <c:v>82</c:v>
                </c:pt>
                <c:pt idx="4772">
                  <c:v>78.400000000000006</c:v>
                </c:pt>
                <c:pt idx="4773">
                  <c:v>76.7</c:v>
                </c:pt>
                <c:pt idx="4774">
                  <c:v>75.900000000000006</c:v>
                </c:pt>
                <c:pt idx="4775">
                  <c:v>74.7</c:v>
                </c:pt>
                <c:pt idx="4776">
                  <c:v>73.599999999999994</c:v>
                </c:pt>
                <c:pt idx="4777">
                  <c:v>72.7</c:v>
                </c:pt>
                <c:pt idx="4778">
                  <c:v>72.7</c:v>
                </c:pt>
                <c:pt idx="4779">
                  <c:v>73.599999999999994</c:v>
                </c:pt>
                <c:pt idx="4780">
                  <c:v>74.7</c:v>
                </c:pt>
                <c:pt idx="4781">
                  <c:v>75.3</c:v>
                </c:pt>
                <c:pt idx="4782">
                  <c:v>75.8</c:v>
                </c:pt>
                <c:pt idx="4783">
                  <c:v>74.900000000000006</c:v>
                </c:pt>
                <c:pt idx="4784">
                  <c:v>74.7</c:v>
                </c:pt>
                <c:pt idx="4785">
                  <c:v>74.8</c:v>
                </c:pt>
                <c:pt idx="4786">
                  <c:v>75.5</c:v>
                </c:pt>
                <c:pt idx="4787">
                  <c:v>75.099999999999994</c:v>
                </c:pt>
                <c:pt idx="4788">
                  <c:v>75.5</c:v>
                </c:pt>
                <c:pt idx="4789">
                  <c:v>76.599999999999994</c:v>
                </c:pt>
                <c:pt idx="4790">
                  <c:v>75.400000000000006</c:v>
                </c:pt>
                <c:pt idx="4791">
                  <c:v>74.8</c:v>
                </c:pt>
                <c:pt idx="4792">
                  <c:v>75.8</c:v>
                </c:pt>
                <c:pt idx="4793">
                  <c:v>74.8</c:v>
                </c:pt>
                <c:pt idx="4794">
                  <c:v>75.5</c:v>
                </c:pt>
                <c:pt idx="4795">
                  <c:v>73.3</c:v>
                </c:pt>
                <c:pt idx="4796">
                  <c:v>72.5</c:v>
                </c:pt>
                <c:pt idx="4797">
                  <c:v>71.900000000000006</c:v>
                </c:pt>
                <c:pt idx="4798">
                  <c:v>71.900000000000006</c:v>
                </c:pt>
                <c:pt idx="4799">
                  <c:v>72.900000000000006</c:v>
                </c:pt>
                <c:pt idx="4800">
                  <c:v>72.5</c:v>
                </c:pt>
                <c:pt idx="4801">
                  <c:v>71.599999999999994</c:v>
                </c:pt>
                <c:pt idx="4802">
                  <c:v>71.2</c:v>
                </c:pt>
                <c:pt idx="4803">
                  <c:v>71</c:v>
                </c:pt>
                <c:pt idx="4804">
                  <c:v>71.2</c:v>
                </c:pt>
                <c:pt idx="4805">
                  <c:v>71.400000000000006</c:v>
                </c:pt>
                <c:pt idx="4806">
                  <c:v>70</c:v>
                </c:pt>
                <c:pt idx="4807">
                  <c:v>69.2</c:v>
                </c:pt>
                <c:pt idx="4808">
                  <c:v>68.7</c:v>
                </c:pt>
                <c:pt idx="4809">
                  <c:v>69.3</c:v>
                </c:pt>
                <c:pt idx="4810">
                  <c:v>70.5</c:v>
                </c:pt>
                <c:pt idx="4811">
                  <c:v>70.099999999999994</c:v>
                </c:pt>
                <c:pt idx="4812">
                  <c:v>72.599999999999994</c:v>
                </c:pt>
                <c:pt idx="4813">
                  <c:v>72.8</c:v>
                </c:pt>
                <c:pt idx="4814">
                  <c:v>72.5</c:v>
                </c:pt>
                <c:pt idx="4815">
                  <c:v>72.5</c:v>
                </c:pt>
                <c:pt idx="4816">
                  <c:v>72.8</c:v>
                </c:pt>
                <c:pt idx="4817">
                  <c:v>73.7</c:v>
                </c:pt>
                <c:pt idx="4818">
                  <c:v>73.8</c:v>
                </c:pt>
                <c:pt idx="4819">
                  <c:v>73.3</c:v>
                </c:pt>
                <c:pt idx="4820">
                  <c:v>74.599999999999994</c:v>
                </c:pt>
                <c:pt idx="4821">
                  <c:v>73.8</c:v>
                </c:pt>
                <c:pt idx="4822">
                  <c:v>74.099999999999994</c:v>
                </c:pt>
                <c:pt idx="4823">
                  <c:v>73.2</c:v>
                </c:pt>
                <c:pt idx="4824">
                  <c:v>71.7</c:v>
                </c:pt>
                <c:pt idx="4825">
                  <c:v>71.2</c:v>
                </c:pt>
                <c:pt idx="4826">
                  <c:v>70.8</c:v>
                </c:pt>
                <c:pt idx="4827">
                  <c:v>70.7</c:v>
                </c:pt>
                <c:pt idx="4828">
                  <c:v>70.900000000000006</c:v>
                </c:pt>
                <c:pt idx="4829">
                  <c:v>71</c:v>
                </c:pt>
                <c:pt idx="4830">
                  <c:v>71.2</c:v>
                </c:pt>
                <c:pt idx="4831">
                  <c:v>71.099999999999994</c:v>
                </c:pt>
                <c:pt idx="4832">
                  <c:v>69.900000000000006</c:v>
                </c:pt>
                <c:pt idx="4833">
                  <c:v>69.400000000000006</c:v>
                </c:pt>
                <c:pt idx="4834">
                  <c:v>69.099999999999994</c:v>
                </c:pt>
                <c:pt idx="4835">
                  <c:v>68.3</c:v>
                </c:pt>
                <c:pt idx="4836">
                  <c:v>68.3</c:v>
                </c:pt>
                <c:pt idx="4837">
                  <c:v>68.2</c:v>
                </c:pt>
                <c:pt idx="4838">
                  <c:v>69.3</c:v>
                </c:pt>
                <c:pt idx="4839">
                  <c:v>69.3</c:v>
                </c:pt>
                <c:pt idx="4840">
                  <c:v>69.2</c:v>
                </c:pt>
                <c:pt idx="4841">
                  <c:v>68.8</c:v>
                </c:pt>
                <c:pt idx="4842">
                  <c:v>68.3</c:v>
                </c:pt>
                <c:pt idx="4843">
                  <c:v>68.5</c:v>
                </c:pt>
                <c:pt idx="4844">
                  <c:v>68.7</c:v>
                </c:pt>
                <c:pt idx="4845">
                  <c:v>68.900000000000006</c:v>
                </c:pt>
                <c:pt idx="4846">
                  <c:v>69.099999999999994</c:v>
                </c:pt>
                <c:pt idx="4847">
                  <c:v>73.2</c:v>
                </c:pt>
                <c:pt idx="4848">
                  <c:v>76.5</c:v>
                </c:pt>
                <c:pt idx="4849">
                  <c:v>80.5</c:v>
                </c:pt>
                <c:pt idx="4850">
                  <c:v>82.7</c:v>
                </c:pt>
                <c:pt idx="4851">
                  <c:v>84.9</c:v>
                </c:pt>
                <c:pt idx="4852">
                  <c:v>84.8</c:v>
                </c:pt>
                <c:pt idx="4853">
                  <c:v>87</c:v>
                </c:pt>
                <c:pt idx="4854">
                  <c:v>86.3</c:v>
                </c:pt>
                <c:pt idx="4855">
                  <c:v>87.4</c:v>
                </c:pt>
                <c:pt idx="4856">
                  <c:v>83.1</c:v>
                </c:pt>
                <c:pt idx="4857">
                  <c:v>82.5</c:v>
                </c:pt>
                <c:pt idx="4858">
                  <c:v>81</c:v>
                </c:pt>
                <c:pt idx="4859">
                  <c:v>78.099999999999994</c:v>
                </c:pt>
                <c:pt idx="4860">
                  <c:v>75.7</c:v>
                </c:pt>
                <c:pt idx="4861">
                  <c:v>73.400000000000006</c:v>
                </c:pt>
                <c:pt idx="4862">
                  <c:v>72.099999999999994</c:v>
                </c:pt>
                <c:pt idx="4863">
                  <c:v>71.2</c:v>
                </c:pt>
                <c:pt idx="4864">
                  <c:v>71.5</c:v>
                </c:pt>
                <c:pt idx="4865">
                  <c:v>71.400000000000006</c:v>
                </c:pt>
                <c:pt idx="4866">
                  <c:v>73.5</c:v>
                </c:pt>
                <c:pt idx="4867">
                  <c:v>72.900000000000006</c:v>
                </c:pt>
                <c:pt idx="4868">
                  <c:v>76.900000000000006</c:v>
                </c:pt>
                <c:pt idx="4869">
                  <c:v>77.099999999999994</c:v>
                </c:pt>
                <c:pt idx="4870">
                  <c:v>76.5</c:v>
                </c:pt>
                <c:pt idx="4871">
                  <c:v>75.8</c:v>
                </c:pt>
                <c:pt idx="4872">
                  <c:v>74.8</c:v>
                </c:pt>
                <c:pt idx="4873">
                  <c:v>74.099999999999994</c:v>
                </c:pt>
                <c:pt idx="4874">
                  <c:v>73.2</c:v>
                </c:pt>
                <c:pt idx="4875">
                  <c:v>72</c:v>
                </c:pt>
                <c:pt idx="4876">
                  <c:v>70.099999999999994</c:v>
                </c:pt>
                <c:pt idx="4877">
                  <c:v>69.900000000000006</c:v>
                </c:pt>
                <c:pt idx="4878">
                  <c:v>68.099999999999994</c:v>
                </c:pt>
                <c:pt idx="4879">
                  <c:v>67.7</c:v>
                </c:pt>
                <c:pt idx="4880">
                  <c:v>67</c:v>
                </c:pt>
                <c:pt idx="4881">
                  <c:v>68.7</c:v>
                </c:pt>
                <c:pt idx="4882">
                  <c:v>69.599999999999994</c:v>
                </c:pt>
                <c:pt idx="4883">
                  <c:v>70.7</c:v>
                </c:pt>
                <c:pt idx="4884">
                  <c:v>74.599999999999994</c:v>
                </c:pt>
                <c:pt idx="4885">
                  <c:v>79.400000000000006</c:v>
                </c:pt>
                <c:pt idx="4886">
                  <c:v>83.2</c:v>
                </c:pt>
                <c:pt idx="4887">
                  <c:v>87</c:v>
                </c:pt>
                <c:pt idx="4888">
                  <c:v>85.7</c:v>
                </c:pt>
                <c:pt idx="4889">
                  <c:v>81.2</c:v>
                </c:pt>
                <c:pt idx="4890">
                  <c:v>84.6</c:v>
                </c:pt>
                <c:pt idx="4891">
                  <c:v>85.5</c:v>
                </c:pt>
                <c:pt idx="4892">
                  <c:v>84.3</c:v>
                </c:pt>
                <c:pt idx="4893">
                  <c:v>78.599999999999994</c:v>
                </c:pt>
                <c:pt idx="4894">
                  <c:v>75.900000000000006</c:v>
                </c:pt>
                <c:pt idx="4895">
                  <c:v>73.3</c:v>
                </c:pt>
                <c:pt idx="4896">
                  <c:v>70.400000000000006</c:v>
                </c:pt>
                <c:pt idx="4897">
                  <c:v>70.900000000000006</c:v>
                </c:pt>
                <c:pt idx="4898">
                  <c:v>68.5</c:v>
                </c:pt>
                <c:pt idx="4899">
                  <c:v>69.099999999999994</c:v>
                </c:pt>
                <c:pt idx="4900">
                  <c:v>68</c:v>
                </c:pt>
                <c:pt idx="4901">
                  <c:v>66.7</c:v>
                </c:pt>
                <c:pt idx="4902">
                  <c:v>66.599999999999994</c:v>
                </c:pt>
                <c:pt idx="4903">
                  <c:v>66.400000000000006</c:v>
                </c:pt>
                <c:pt idx="4904">
                  <c:v>65.7</c:v>
                </c:pt>
                <c:pt idx="4905">
                  <c:v>65.5</c:v>
                </c:pt>
                <c:pt idx="4906">
                  <c:v>65.3</c:v>
                </c:pt>
                <c:pt idx="4907">
                  <c:v>65.900000000000006</c:v>
                </c:pt>
                <c:pt idx="4908">
                  <c:v>66.900000000000006</c:v>
                </c:pt>
                <c:pt idx="4909">
                  <c:v>67.599999999999994</c:v>
                </c:pt>
                <c:pt idx="4910">
                  <c:v>70.5</c:v>
                </c:pt>
                <c:pt idx="4911">
                  <c:v>73.2</c:v>
                </c:pt>
                <c:pt idx="4912">
                  <c:v>74.900000000000006</c:v>
                </c:pt>
                <c:pt idx="4913">
                  <c:v>75.3</c:v>
                </c:pt>
                <c:pt idx="4914">
                  <c:v>74</c:v>
                </c:pt>
                <c:pt idx="4915">
                  <c:v>74.3</c:v>
                </c:pt>
                <c:pt idx="4916">
                  <c:v>72.599999999999994</c:v>
                </c:pt>
                <c:pt idx="4917">
                  <c:v>71.7</c:v>
                </c:pt>
                <c:pt idx="4918">
                  <c:v>72.400000000000006</c:v>
                </c:pt>
                <c:pt idx="4919">
                  <c:v>71.5</c:v>
                </c:pt>
                <c:pt idx="4920">
                  <c:v>71.099999999999994</c:v>
                </c:pt>
                <c:pt idx="4921">
                  <c:v>73.099999999999994</c:v>
                </c:pt>
                <c:pt idx="4922">
                  <c:v>75.099999999999994</c:v>
                </c:pt>
                <c:pt idx="4923">
                  <c:v>77.099999999999994</c:v>
                </c:pt>
                <c:pt idx="4924">
                  <c:v>78.099999999999994</c:v>
                </c:pt>
                <c:pt idx="4925">
                  <c:v>78.5</c:v>
                </c:pt>
                <c:pt idx="4926">
                  <c:v>76.900000000000006</c:v>
                </c:pt>
                <c:pt idx="4927">
                  <c:v>78</c:v>
                </c:pt>
                <c:pt idx="4928">
                  <c:v>75.7</c:v>
                </c:pt>
                <c:pt idx="4929">
                  <c:v>74.7</c:v>
                </c:pt>
                <c:pt idx="4930">
                  <c:v>72.900000000000006</c:v>
                </c:pt>
                <c:pt idx="4931">
                  <c:v>72.3</c:v>
                </c:pt>
                <c:pt idx="4932">
                  <c:v>69.599999999999994</c:v>
                </c:pt>
                <c:pt idx="4933">
                  <c:v>68.3</c:v>
                </c:pt>
                <c:pt idx="4934">
                  <c:v>67.3</c:v>
                </c:pt>
                <c:pt idx="4935">
                  <c:v>66.400000000000006</c:v>
                </c:pt>
                <c:pt idx="4936">
                  <c:v>66.2</c:v>
                </c:pt>
                <c:pt idx="4937">
                  <c:v>67.2</c:v>
                </c:pt>
                <c:pt idx="4938">
                  <c:v>68</c:v>
                </c:pt>
                <c:pt idx="4939">
                  <c:v>68.599999999999994</c:v>
                </c:pt>
                <c:pt idx="4940">
                  <c:v>68.400000000000006</c:v>
                </c:pt>
                <c:pt idx="4941">
                  <c:v>68.7</c:v>
                </c:pt>
                <c:pt idx="4942">
                  <c:v>69.900000000000006</c:v>
                </c:pt>
                <c:pt idx="4943">
                  <c:v>69</c:v>
                </c:pt>
                <c:pt idx="4944">
                  <c:v>68.900000000000006</c:v>
                </c:pt>
                <c:pt idx="4945">
                  <c:v>68</c:v>
                </c:pt>
                <c:pt idx="4946">
                  <c:v>68.400000000000006</c:v>
                </c:pt>
                <c:pt idx="4947">
                  <c:v>69.400000000000006</c:v>
                </c:pt>
                <c:pt idx="4948">
                  <c:v>70.400000000000006</c:v>
                </c:pt>
                <c:pt idx="4949">
                  <c:v>69.400000000000006</c:v>
                </c:pt>
                <c:pt idx="4950">
                  <c:v>68.900000000000006</c:v>
                </c:pt>
                <c:pt idx="4951">
                  <c:v>70</c:v>
                </c:pt>
                <c:pt idx="4952">
                  <c:v>69</c:v>
                </c:pt>
                <c:pt idx="4953">
                  <c:v>69</c:v>
                </c:pt>
                <c:pt idx="4954">
                  <c:v>67.400000000000006</c:v>
                </c:pt>
                <c:pt idx="4955">
                  <c:v>67.5</c:v>
                </c:pt>
                <c:pt idx="4956">
                  <c:v>67.599999999999994</c:v>
                </c:pt>
                <c:pt idx="4957">
                  <c:v>68.099999999999994</c:v>
                </c:pt>
                <c:pt idx="4958">
                  <c:v>67.7</c:v>
                </c:pt>
                <c:pt idx="4959">
                  <c:v>68.5</c:v>
                </c:pt>
                <c:pt idx="4960">
                  <c:v>67.599999999999994</c:v>
                </c:pt>
                <c:pt idx="4961">
                  <c:v>67.3</c:v>
                </c:pt>
                <c:pt idx="4962">
                  <c:v>67.599999999999994</c:v>
                </c:pt>
                <c:pt idx="4963">
                  <c:v>67.900000000000006</c:v>
                </c:pt>
                <c:pt idx="4964">
                  <c:v>67.8</c:v>
                </c:pt>
                <c:pt idx="4965">
                  <c:v>69.099999999999994</c:v>
                </c:pt>
                <c:pt idx="4966">
                  <c:v>69.3</c:v>
                </c:pt>
                <c:pt idx="4967">
                  <c:v>70</c:v>
                </c:pt>
                <c:pt idx="4968">
                  <c:v>70.8</c:v>
                </c:pt>
                <c:pt idx="4969">
                  <c:v>71.599999999999994</c:v>
                </c:pt>
                <c:pt idx="4970">
                  <c:v>71.5</c:v>
                </c:pt>
                <c:pt idx="4971">
                  <c:v>70.099999999999994</c:v>
                </c:pt>
                <c:pt idx="4972">
                  <c:v>69.2</c:v>
                </c:pt>
                <c:pt idx="4973">
                  <c:v>70.099999999999994</c:v>
                </c:pt>
                <c:pt idx="4974">
                  <c:v>69.599999999999994</c:v>
                </c:pt>
                <c:pt idx="4975">
                  <c:v>71.599999999999994</c:v>
                </c:pt>
                <c:pt idx="4976">
                  <c:v>70.8</c:v>
                </c:pt>
                <c:pt idx="4977">
                  <c:v>70.8</c:v>
                </c:pt>
                <c:pt idx="4978">
                  <c:v>69.400000000000006</c:v>
                </c:pt>
                <c:pt idx="4979">
                  <c:v>68</c:v>
                </c:pt>
                <c:pt idx="4980">
                  <c:v>68.2</c:v>
                </c:pt>
                <c:pt idx="4981">
                  <c:v>67.599999999999994</c:v>
                </c:pt>
                <c:pt idx="4982">
                  <c:v>66.7</c:v>
                </c:pt>
                <c:pt idx="4983">
                  <c:v>67.099999999999994</c:v>
                </c:pt>
                <c:pt idx="4984">
                  <c:v>66.599999999999994</c:v>
                </c:pt>
                <c:pt idx="4985">
                  <c:v>66.7</c:v>
                </c:pt>
                <c:pt idx="4986">
                  <c:v>66.900000000000006</c:v>
                </c:pt>
                <c:pt idx="4987">
                  <c:v>66.099999999999994</c:v>
                </c:pt>
                <c:pt idx="4988">
                  <c:v>65.900000000000006</c:v>
                </c:pt>
                <c:pt idx="4989">
                  <c:v>66.400000000000006</c:v>
                </c:pt>
                <c:pt idx="4990">
                  <c:v>66.8</c:v>
                </c:pt>
                <c:pt idx="4991">
                  <c:v>67.7</c:v>
                </c:pt>
                <c:pt idx="4992">
                  <c:v>67</c:v>
                </c:pt>
                <c:pt idx="4993">
                  <c:v>66.900000000000006</c:v>
                </c:pt>
                <c:pt idx="4994">
                  <c:v>66.5</c:v>
                </c:pt>
                <c:pt idx="4995">
                  <c:v>66.8</c:v>
                </c:pt>
                <c:pt idx="4996">
                  <c:v>66.8</c:v>
                </c:pt>
                <c:pt idx="4997">
                  <c:v>66.900000000000006</c:v>
                </c:pt>
                <c:pt idx="4998">
                  <c:v>66.7</c:v>
                </c:pt>
                <c:pt idx="4999">
                  <c:v>66.3</c:v>
                </c:pt>
                <c:pt idx="5000">
                  <c:v>66.099999999999994</c:v>
                </c:pt>
                <c:pt idx="5001">
                  <c:v>66.2</c:v>
                </c:pt>
                <c:pt idx="5002">
                  <c:v>66.5</c:v>
                </c:pt>
                <c:pt idx="5003">
                  <c:v>67.099999999999994</c:v>
                </c:pt>
                <c:pt idx="5004">
                  <c:v>67.2</c:v>
                </c:pt>
                <c:pt idx="5005">
                  <c:v>67.599999999999994</c:v>
                </c:pt>
                <c:pt idx="5006">
                  <c:v>65</c:v>
                </c:pt>
                <c:pt idx="5007">
                  <c:v>67.7</c:v>
                </c:pt>
                <c:pt idx="5008">
                  <c:v>66.400000000000006</c:v>
                </c:pt>
                <c:pt idx="5009">
                  <c:v>67.3</c:v>
                </c:pt>
                <c:pt idx="5010">
                  <c:v>67.3</c:v>
                </c:pt>
                <c:pt idx="5011">
                  <c:v>67.8</c:v>
                </c:pt>
                <c:pt idx="5012">
                  <c:v>69</c:v>
                </c:pt>
                <c:pt idx="5013">
                  <c:v>68.099999999999994</c:v>
                </c:pt>
                <c:pt idx="5014">
                  <c:v>68.099999999999994</c:v>
                </c:pt>
                <c:pt idx="5015">
                  <c:v>68.7</c:v>
                </c:pt>
                <c:pt idx="5016">
                  <c:v>68.099999999999994</c:v>
                </c:pt>
                <c:pt idx="5017">
                  <c:v>68.8</c:v>
                </c:pt>
                <c:pt idx="5018">
                  <c:v>68.599999999999994</c:v>
                </c:pt>
                <c:pt idx="5019">
                  <c:v>67.599999999999994</c:v>
                </c:pt>
                <c:pt idx="5020">
                  <c:v>67.099999999999994</c:v>
                </c:pt>
                <c:pt idx="5021">
                  <c:v>67.2</c:v>
                </c:pt>
                <c:pt idx="5022">
                  <c:v>67.099999999999994</c:v>
                </c:pt>
                <c:pt idx="5023">
                  <c:v>67.400000000000006</c:v>
                </c:pt>
                <c:pt idx="5024">
                  <c:v>68.2</c:v>
                </c:pt>
                <c:pt idx="5025">
                  <c:v>67.3</c:v>
                </c:pt>
                <c:pt idx="5026">
                  <c:v>66.900000000000006</c:v>
                </c:pt>
                <c:pt idx="5027">
                  <c:v>67.2</c:v>
                </c:pt>
                <c:pt idx="5028">
                  <c:v>66.7</c:v>
                </c:pt>
                <c:pt idx="5029">
                  <c:v>67.099999999999994</c:v>
                </c:pt>
                <c:pt idx="5030">
                  <c:v>67.5</c:v>
                </c:pt>
                <c:pt idx="5031">
                  <c:v>67.099999999999994</c:v>
                </c:pt>
                <c:pt idx="5032">
                  <c:v>67.5</c:v>
                </c:pt>
                <c:pt idx="5033">
                  <c:v>67.099999999999994</c:v>
                </c:pt>
                <c:pt idx="5034">
                  <c:v>67.5</c:v>
                </c:pt>
                <c:pt idx="5035">
                  <c:v>67.099999999999994</c:v>
                </c:pt>
                <c:pt idx="5036">
                  <c:v>67.2</c:v>
                </c:pt>
                <c:pt idx="5037">
                  <c:v>67.099999999999994</c:v>
                </c:pt>
                <c:pt idx="5038">
                  <c:v>67.3</c:v>
                </c:pt>
                <c:pt idx="5039">
                  <c:v>67.900000000000006</c:v>
                </c:pt>
                <c:pt idx="5040">
                  <c:v>67.599999999999994</c:v>
                </c:pt>
                <c:pt idx="5041">
                  <c:v>67.7</c:v>
                </c:pt>
                <c:pt idx="5042">
                  <c:v>67.400000000000006</c:v>
                </c:pt>
                <c:pt idx="5043">
                  <c:v>68.5</c:v>
                </c:pt>
                <c:pt idx="5044">
                  <c:v>68.099999999999994</c:v>
                </c:pt>
                <c:pt idx="5045">
                  <c:v>69.7</c:v>
                </c:pt>
                <c:pt idx="5046">
                  <c:v>69.5</c:v>
                </c:pt>
                <c:pt idx="5047">
                  <c:v>69.8</c:v>
                </c:pt>
                <c:pt idx="5048">
                  <c:v>69</c:v>
                </c:pt>
                <c:pt idx="5049">
                  <c:v>69.7</c:v>
                </c:pt>
                <c:pt idx="5050">
                  <c:v>69.900000000000006</c:v>
                </c:pt>
                <c:pt idx="5051">
                  <c:v>70.400000000000006</c:v>
                </c:pt>
                <c:pt idx="5052">
                  <c:v>69.2</c:v>
                </c:pt>
                <c:pt idx="5053">
                  <c:v>70.599999999999994</c:v>
                </c:pt>
                <c:pt idx="5054">
                  <c:v>69.8</c:v>
                </c:pt>
                <c:pt idx="5055">
                  <c:v>68.8</c:v>
                </c:pt>
                <c:pt idx="5056">
                  <c:v>69.5</c:v>
                </c:pt>
                <c:pt idx="5057">
                  <c:v>69.7</c:v>
                </c:pt>
                <c:pt idx="5058">
                  <c:v>69.099999999999994</c:v>
                </c:pt>
                <c:pt idx="5059">
                  <c:v>69.7</c:v>
                </c:pt>
                <c:pt idx="5060">
                  <c:v>70</c:v>
                </c:pt>
                <c:pt idx="5061">
                  <c:v>71.3</c:v>
                </c:pt>
                <c:pt idx="5062">
                  <c:v>70.7</c:v>
                </c:pt>
                <c:pt idx="5063">
                  <c:v>71.5</c:v>
                </c:pt>
                <c:pt idx="5064">
                  <c:v>71.400000000000006</c:v>
                </c:pt>
                <c:pt idx="5065">
                  <c:v>71.2</c:v>
                </c:pt>
                <c:pt idx="5066">
                  <c:v>71.2</c:v>
                </c:pt>
                <c:pt idx="5067">
                  <c:v>71.2</c:v>
                </c:pt>
                <c:pt idx="5068">
                  <c:v>71.900000000000006</c:v>
                </c:pt>
                <c:pt idx="5069">
                  <c:v>73</c:v>
                </c:pt>
                <c:pt idx="5070">
                  <c:v>72.599999999999994</c:v>
                </c:pt>
                <c:pt idx="5071">
                  <c:v>73.599999999999994</c:v>
                </c:pt>
                <c:pt idx="5072">
                  <c:v>75.3</c:v>
                </c:pt>
                <c:pt idx="5073">
                  <c:v>78.2</c:v>
                </c:pt>
                <c:pt idx="5074">
                  <c:v>82.2</c:v>
                </c:pt>
                <c:pt idx="5075">
                  <c:v>86.9</c:v>
                </c:pt>
                <c:pt idx="5076">
                  <c:v>88.9</c:v>
                </c:pt>
                <c:pt idx="5077">
                  <c:v>86.9</c:v>
                </c:pt>
                <c:pt idx="5078">
                  <c:v>93.4</c:v>
                </c:pt>
                <c:pt idx="5079">
                  <c:v>93.9</c:v>
                </c:pt>
                <c:pt idx="5080">
                  <c:v>93.8</c:v>
                </c:pt>
                <c:pt idx="5081">
                  <c:v>91.9</c:v>
                </c:pt>
                <c:pt idx="5082">
                  <c:v>88.9</c:v>
                </c:pt>
                <c:pt idx="5083">
                  <c:v>81.7</c:v>
                </c:pt>
                <c:pt idx="5084">
                  <c:v>79.5</c:v>
                </c:pt>
                <c:pt idx="5085">
                  <c:v>76.8</c:v>
                </c:pt>
                <c:pt idx="5086">
                  <c:v>74.5</c:v>
                </c:pt>
                <c:pt idx="5087">
                  <c:v>72.599999999999994</c:v>
                </c:pt>
                <c:pt idx="5088">
                  <c:v>71</c:v>
                </c:pt>
                <c:pt idx="5089">
                  <c:v>71.5</c:v>
                </c:pt>
                <c:pt idx="5090">
                  <c:v>71.400000000000006</c:v>
                </c:pt>
                <c:pt idx="5091">
                  <c:v>71.400000000000006</c:v>
                </c:pt>
                <c:pt idx="5092">
                  <c:v>72</c:v>
                </c:pt>
                <c:pt idx="5093">
                  <c:v>72.599999999999994</c:v>
                </c:pt>
                <c:pt idx="5094">
                  <c:v>72.099999999999994</c:v>
                </c:pt>
                <c:pt idx="5095">
                  <c:v>71.8</c:v>
                </c:pt>
                <c:pt idx="5096">
                  <c:v>72.7</c:v>
                </c:pt>
                <c:pt idx="5097">
                  <c:v>75</c:v>
                </c:pt>
                <c:pt idx="5098">
                  <c:v>76.7</c:v>
                </c:pt>
                <c:pt idx="5099">
                  <c:v>79.400000000000006</c:v>
                </c:pt>
                <c:pt idx="5100">
                  <c:v>79.599999999999994</c:v>
                </c:pt>
                <c:pt idx="5101">
                  <c:v>79.3</c:v>
                </c:pt>
                <c:pt idx="5102">
                  <c:v>79</c:v>
                </c:pt>
                <c:pt idx="5103">
                  <c:v>79.7</c:v>
                </c:pt>
                <c:pt idx="5104">
                  <c:v>79.2</c:v>
                </c:pt>
                <c:pt idx="5105">
                  <c:v>77.7</c:v>
                </c:pt>
                <c:pt idx="5106">
                  <c:v>75.5</c:v>
                </c:pt>
                <c:pt idx="5107">
                  <c:v>76.5</c:v>
                </c:pt>
                <c:pt idx="5108">
                  <c:v>75.7</c:v>
                </c:pt>
                <c:pt idx="5109">
                  <c:v>76</c:v>
                </c:pt>
                <c:pt idx="5110">
                  <c:v>75.7</c:v>
                </c:pt>
                <c:pt idx="5111">
                  <c:v>75.3</c:v>
                </c:pt>
                <c:pt idx="5112">
                  <c:v>75.599999999999994</c:v>
                </c:pt>
                <c:pt idx="5113">
                  <c:v>73.7</c:v>
                </c:pt>
                <c:pt idx="5114">
                  <c:v>72.900000000000006</c:v>
                </c:pt>
                <c:pt idx="5115">
                  <c:v>73.7</c:v>
                </c:pt>
                <c:pt idx="5116">
                  <c:v>71.099999999999994</c:v>
                </c:pt>
                <c:pt idx="5117">
                  <c:v>70.8</c:v>
                </c:pt>
                <c:pt idx="5118">
                  <c:v>70.2</c:v>
                </c:pt>
                <c:pt idx="5119">
                  <c:v>71.599999999999994</c:v>
                </c:pt>
                <c:pt idx="5120">
                  <c:v>70.3</c:v>
                </c:pt>
                <c:pt idx="5121">
                  <c:v>70.599999999999994</c:v>
                </c:pt>
                <c:pt idx="5122">
                  <c:v>71.3</c:v>
                </c:pt>
                <c:pt idx="5123">
                  <c:v>71</c:v>
                </c:pt>
                <c:pt idx="5124">
                  <c:v>72.5</c:v>
                </c:pt>
                <c:pt idx="5125">
                  <c:v>72</c:v>
                </c:pt>
                <c:pt idx="5126">
                  <c:v>71.3</c:v>
                </c:pt>
                <c:pt idx="5127">
                  <c:v>71.599999999999994</c:v>
                </c:pt>
                <c:pt idx="5128">
                  <c:v>72.7</c:v>
                </c:pt>
                <c:pt idx="5129">
                  <c:v>72</c:v>
                </c:pt>
                <c:pt idx="5130">
                  <c:v>71.099999999999994</c:v>
                </c:pt>
                <c:pt idx="5131">
                  <c:v>71.8</c:v>
                </c:pt>
                <c:pt idx="5133">
                  <c:v>71.3</c:v>
                </c:pt>
                <c:pt idx="5134">
                  <c:v>70.5</c:v>
                </c:pt>
                <c:pt idx="5135">
                  <c:v>71.599999999999994</c:v>
                </c:pt>
                <c:pt idx="5136">
                  <c:v>70.8</c:v>
                </c:pt>
                <c:pt idx="5137">
                  <c:v>70.900000000000006</c:v>
                </c:pt>
                <c:pt idx="5138">
                  <c:v>72.2</c:v>
                </c:pt>
                <c:pt idx="5139">
                  <c:v>72.599999999999994</c:v>
                </c:pt>
                <c:pt idx="5140">
                  <c:v>72.099999999999994</c:v>
                </c:pt>
                <c:pt idx="5141">
                  <c:v>72.099999999999994</c:v>
                </c:pt>
                <c:pt idx="5142">
                  <c:v>70.5</c:v>
                </c:pt>
                <c:pt idx="5143">
                  <c:v>70.599999999999994</c:v>
                </c:pt>
                <c:pt idx="5144">
                  <c:v>69.7</c:v>
                </c:pt>
                <c:pt idx="5145">
                  <c:v>70.3</c:v>
                </c:pt>
                <c:pt idx="5146">
                  <c:v>71.099999999999994</c:v>
                </c:pt>
                <c:pt idx="5147">
                  <c:v>71.2</c:v>
                </c:pt>
                <c:pt idx="5148">
                  <c:v>71.7</c:v>
                </c:pt>
                <c:pt idx="5149">
                  <c:v>70.900000000000006</c:v>
                </c:pt>
                <c:pt idx="5150">
                  <c:v>71.8</c:v>
                </c:pt>
                <c:pt idx="5151">
                  <c:v>72.400000000000006</c:v>
                </c:pt>
                <c:pt idx="5152">
                  <c:v>71.599999999999994</c:v>
                </c:pt>
                <c:pt idx="5153">
                  <c:v>70.7</c:v>
                </c:pt>
                <c:pt idx="5154">
                  <c:v>71.400000000000006</c:v>
                </c:pt>
                <c:pt idx="5155">
                  <c:v>70.7</c:v>
                </c:pt>
                <c:pt idx="5156">
                  <c:v>70.7</c:v>
                </c:pt>
                <c:pt idx="5157">
                  <c:v>70</c:v>
                </c:pt>
                <c:pt idx="5158">
                  <c:v>69.8</c:v>
                </c:pt>
                <c:pt idx="5159">
                  <c:v>68.599999999999994</c:v>
                </c:pt>
                <c:pt idx="5160">
                  <c:v>69.2</c:v>
                </c:pt>
                <c:pt idx="5161">
                  <c:v>68.400000000000006</c:v>
                </c:pt>
                <c:pt idx="5162">
                  <c:v>68.3</c:v>
                </c:pt>
                <c:pt idx="5163">
                  <c:v>69.3</c:v>
                </c:pt>
                <c:pt idx="5164">
                  <c:v>70.3</c:v>
                </c:pt>
                <c:pt idx="5165">
                  <c:v>70.5</c:v>
                </c:pt>
                <c:pt idx="5166">
                  <c:v>69.8</c:v>
                </c:pt>
                <c:pt idx="5167">
                  <c:v>69.5</c:v>
                </c:pt>
                <c:pt idx="5168">
                  <c:v>70.3</c:v>
                </c:pt>
                <c:pt idx="5169">
                  <c:v>70.2</c:v>
                </c:pt>
                <c:pt idx="5170">
                  <c:v>69.400000000000006</c:v>
                </c:pt>
                <c:pt idx="5171">
                  <c:v>69.5</c:v>
                </c:pt>
                <c:pt idx="5172">
                  <c:v>69.900000000000006</c:v>
                </c:pt>
                <c:pt idx="5173">
                  <c:v>69.5</c:v>
                </c:pt>
                <c:pt idx="5174">
                  <c:v>70.3</c:v>
                </c:pt>
                <c:pt idx="5175">
                  <c:v>69.8</c:v>
                </c:pt>
                <c:pt idx="5176">
                  <c:v>69.599999999999994</c:v>
                </c:pt>
                <c:pt idx="5177">
                  <c:v>69</c:v>
                </c:pt>
                <c:pt idx="5178">
                  <c:v>68.400000000000006</c:v>
                </c:pt>
                <c:pt idx="5179">
                  <c:v>68.2</c:v>
                </c:pt>
                <c:pt idx="5180">
                  <c:v>69.599999999999994</c:v>
                </c:pt>
                <c:pt idx="5181">
                  <c:v>72</c:v>
                </c:pt>
                <c:pt idx="5182">
                  <c:v>79.400000000000006</c:v>
                </c:pt>
                <c:pt idx="5183">
                  <c:v>88.6</c:v>
                </c:pt>
                <c:pt idx="5184">
                  <c:v>81.599999999999994</c:v>
                </c:pt>
                <c:pt idx="5185">
                  <c:v>84.8</c:v>
                </c:pt>
                <c:pt idx="5186">
                  <c:v>82.9</c:v>
                </c:pt>
                <c:pt idx="5187">
                  <c:v>82.6</c:v>
                </c:pt>
                <c:pt idx="5188">
                  <c:v>80.5</c:v>
                </c:pt>
                <c:pt idx="5189">
                  <c:v>79.2</c:v>
                </c:pt>
                <c:pt idx="5190">
                  <c:v>77.8</c:v>
                </c:pt>
                <c:pt idx="5191">
                  <c:v>75.900000000000006</c:v>
                </c:pt>
                <c:pt idx="5192">
                  <c:v>76.400000000000006</c:v>
                </c:pt>
                <c:pt idx="5193">
                  <c:v>73</c:v>
                </c:pt>
                <c:pt idx="5194">
                  <c:v>71</c:v>
                </c:pt>
                <c:pt idx="5195">
                  <c:v>69.400000000000006</c:v>
                </c:pt>
                <c:pt idx="5196">
                  <c:v>69.099999999999994</c:v>
                </c:pt>
                <c:pt idx="5197">
                  <c:v>69.8</c:v>
                </c:pt>
                <c:pt idx="5198">
                  <c:v>68</c:v>
                </c:pt>
                <c:pt idx="5199">
                  <c:v>67.900000000000006</c:v>
                </c:pt>
                <c:pt idx="5200">
                  <c:v>67.099999999999994</c:v>
                </c:pt>
                <c:pt idx="5201">
                  <c:v>68.2</c:v>
                </c:pt>
                <c:pt idx="5202">
                  <c:v>69.3</c:v>
                </c:pt>
                <c:pt idx="5203">
                  <c:v>68.5</c:v>
                </c:pt>
                <c:pt idx="5204">
                  <c:v>69.2</c:v>
                </c:pt>
                <c:pt idx="5205">
                  <c:v>69.5</c:v>
                </c:pt>
                <c:pt idx="5206">
                  <c:v>69.2</c:v>
                </c:pt>
                <c:pt idx="5207">
                  <c:v>70.2</c:v>
                </c:pt>
                <c:pt idx="5208">
                  <c:v>71</c:v>
                </c:pt>
                <c:pt idx="5209">
                  <c:v>70.8</c:v>
                </c:pt>
                <c:pt idx="5210">
                  <c:v>70.900000000000006</c:v>
                </c:pt>
                <c:pt idx="5211">
                  <c:v>71.3</c:v>
                </c:pt>
                <c:pt idx="5212">
                  <c:v>70.7</c:v>
                </c:pt>
                <c:pt idx="5213">
                  <c:v>70.400000000000006</c:v>
                </c:pt>
                <c:pt idx="5214">
                  <c:v>69.8</c:v>
                </c:pt>
                <c:pt idx="5215">
                  <c:v>69</c:v>
                </c:pt>
                <c:pt idx="5216">
                  <c:v>68.099999999999994</c:v>
                </c:pt>
                <c:pt idx="5217">
                  <c:v>68.5</c:v>
                </c:pt>
                <c:pt idx="5218">
                  <c:v>68.599999999999994</c:v>
                </c:pt>
                <c:pt idx="5219">
                  <c:v>67</c:v>
                </c:pt>
                <c:pt idx="5220">
                  <c:v>68.5</c:v>
                </c:pt>
                <c:pt idx="5221">
                  <c:v>68.099999999999994</c:v>
                </c:pt>
                <c:pt idx="5222">
                  <c:v>67.3</c:v>
                </c:pt>
                <c:pt idx="5223">
                  <c:v>68.3</c:v>
                </c:pt>
                <c:pt idx="5224">
                  <c:v>67.599999999999994</c:v>
                </c:pt>
                <c:pt idx="5225">
                  <c:v>67.2</c:v>
                </c:pt>
                <c:pt idx="5226">
                  <c:v>66.5</c:v>
                </c:pt>
                <c:pt idx="5227">
                  <c:v>66.400000000000006</c:v>
                </c:pt>
                <c:pt idx="5228">
                  <c:v>67.3</c:v>
                </c:pt>
                <c:pt idx="5229">
                  <c:v>67.400000000000006</c:v>
                </c:pt>
                <c:pt idx="5230">
                  <c:v>68</c:v>
                </c:pt>
                <c:pt idx="5231">
                  <c:v>68</c:v>
                </c:pt>
                <c:pt idx="5232">
                  <c:v>68.3</c:v>
                </c:pt>
                <c:pt idx="5233">
                  <c:v>69</c:v>
                </c:pt>
                <c:pt idx="5234">
                  <c:v>71.099999999999994</c:v>
                </c:pt>
                <c:pt idx="5235">
                  <c:v>71.599999999999994</c:v>
                </c:pt>
                <c:pt idx="5236">
                  <c:v>71.2</c:v>
                </c:pt>
                <c:pt idx="5237">
                  <c:v>71.599999999999994</c:v>
                </c:pt>
                <c:pt idx="5238">
                  <c:v>68.900000000000006</c:v>
                </c:pt>
                <c:pt idx="5239">
                  <c:v>68.599999999999994</c:v>
                </c:pt>
                <c:pt idx="5240">
                  <c:v>69.099999999999994</c:v>
                </c:pt>
                <c:pt idx="5241">
                  <c:v>69.3</c:v>
                </c:pt>
                <c:pt idx="5242">
                  <c:v>67.8</c:v>
                </c:pt>
                <c:pt idx="5243">
                  <c:v>68.5</c:v>
                </c:pt>
                <c:pt idx="5244">
                  <c:v>68.3</c:v>
                </c:pt>
                <c:pt idx="5245">
                  <c:v>68</c:v>
                </c:pt>
                <c:pt idx="5246">
                  <c:v>67.900000000000006</c:v>
                </c:pt>
                <c:pt idx="5247">
                  <c:v>67.8</c:v>
                </c:pt>
                <c:pt idx="5248">
                  <c:v>68.099999999999994</c:v>
                </c:pt>
                <c:pt idx="5249">
                  <c:v>67.099999999999994</c:v>
                </c:pt>
                <c:pt idx="5250">
                  <c:v>66.900000000000006</c:v>
                </c:pt>
                <c:pt idx="5251">
                  <c:v>66.599999999999994</c:v>
                </c:pt>
                <c:pt idx="5252">
                  <c:v>67.099999999999994</c:v>
                </c:pt>
                <c:pt idx="5253">
                  <c:v>66.3</c:v>
                </c:pt>
                <c:pt idx="5254">
                  <c:v>65.2</c:v>
                </c:pt>
                <c:pt idx="5255">
                  <c:v>66.400000000000006</c:v>
                </c:pt>
                <c:pt idx="5256">
                  <c:v>65.900000000000006</c:v>
                </c:pt>
                <c:pt idx="5257">
                  <c:v>65.599999999999994</c:v>
                </c:pt>
                <c:pt idx="5258">
                  <c:v>64.900000000000006</c:v>
                </c:pt>
                <c:pt idx="5259">
                  <c:v>66</c:v>
                </c:pt>
                <c:pt idx="5260">
                  <c:v>66.2</c:v>
                </c:pt>
                <c:pt idx="5261">
                  <c:v>65.7</c:v>
                </c:pt>
                <c:pt idx="5262">
                  <c:v>67.099999999999994</c:v>
                </c:pt>
                <c:pt idx="5263">
                  <c:v>66.5</c:v>
                </c:pt>
                <c:pt idx="5264">
                  <c:v>67.099999999999994</c:v>
                </c:pt>
                <c:pt idx="5265">
                  <c:v>66.5</c:v>
                </c:pt>
                <c:pt idx="5266">
                  <c:v>65.3</c:v>
                </c:pt>
                <c:pt idx="5267">
                  <c:v>65.900000000000006</c:v>
                </c:pt>
                <c:pt idx="5268">
                  <c:v>65.400000000000006</c:v>
                </c:pt>
                <c:pt idx="5269">
                  <c:v>64.900000000000006</c:v>
                </c:pt>
                <c:pt idx="5270">
                  <c:v>65.2</c:v>
                </c:pt>
                <c:pt idx="5271">
                  <c:v>64.8</c:v>
                </c:pt>
                <c:pt idx="5272">
                  <c:v>65.400000000000006</c:v>
                </c:pt>
                <c:pt idx="5273">
                  <c:v>65.3</c:v>
                </c:pt>
                <c:pt idx="5274">
                  <c:v>65.8</c:v>
                </c:pt>
                <c:pt idx="5275">
                  <c:v>65.900000000000006</c:v>
                </c:pt>
                <c:pt idx="5276">
                  <c:v>65.400000000000006</c:v>
                </c:pt>
                <c:pt idx="5277">
                  <c:v>66.099999999999994</c:v>
                </c:pt>
                <c:pt idx="5278">
                  <c:v>65.900000000000006</c:v>
                </c:pt>
                <c:pt idx="5279">
                  <c:v>66.599999999999994</c:v>
                </c:pt>
                <c:pt idx="5280">
                  <c:v>66.7</c:v>
                </c:pt>
                <c:pt idx="5281">
                  <c:v>65.599999999999994</c:v>
                </c:pt>
                <c:pt idx="5282">
                  <c:v>65.900000000000006</c:v>
                </c:pt>
                <c:pt idx="5283">
                  <c:v>65.5</c:v>
                </c:pt>
                <c:pt idx="5284">
                  <c:v>65.400000000000006</c:v>
                </c:pt>
                <c:pt idx="5285">
                  <c:v>65.099999999999994</c:v>
                </c:pt>
                <c:pt idx="5286">
                  <c:v>66.099999999999994</c:v>
                </c:pt>
                <c:pt idx="5287">
                  <c:v>65.5</c:v>
                </c:pt>
                <c:pt idx="5288">
                  <c:v>65.5</c:v>
                </c:pt>
                <c:pt idx="5289">
                  <c:v>66</c:v>
                </c:pt>
                <c:pt idx="5290">
                  <c:v>65.400000000000006</c:v>
                </c:pt>
                <c:pt idx="5291">
                  <c:v>65.7</c:v>
                </c:pt>
                <c:pt idx="5292">
                  <c:v>64.900000000000006</c:v>
                </c:pt>
                <c:pt idx="5293">
                  <c:v>65.2</c:v>
                </c:pt>
                <c:pt idx="5294">
                  <c:v>65.599999999999994</c:v>
                </c:pt>
                <c:pt idx="5295">
                  <c:v>65.7</c:v>
                </c:pt>
                <c:pt idx="5296">
                  <c:v>64.599999999999994</c:v>
                </c:pt>
                <c:pt idx="5297">
                  <c:v>65</c:v>
                </c:pt>
                <c:pt idx="5298">
                  <c:v>65.3</c:v>
                </c:pt>
                <c:pt idx="5299">
                  <c:v>66.400000000000006</c:v>
                </c:pt>
                <c:pt idx="5300">
                  <c:v>65.900000000000006</c:v>
                </c:pt>
                <c:pt idx="5301">
                  <c:v>66.2</c:v>
                </c:pt>
                <c:pt idx="5302">
                  <c:v>65.8</c:v>
                </c:pt>
                <c:pt idx="5303">
                  <c:v>65.5</c:v>
                </c:pt>
                <c:pt idx="5304">
                  <c:v>65.400000000000006</c:v>
                </c:pt>
                <c:pt idx="5305">
                  <c:v>65.8</c:v>
                </c:pt>
                <c:pt idx="5306">
                  <c:v>66.099999999999994</c:v>
                </c:pt>
                <c:pt idx="5307">
                  <c:v>66.3</c:v>
                </c:pt>
                <c:pt idx="5308">
                  <c:v>66.3</c:v>
                </c:pt>
                <c:pt idx="5309">
                  <c:v>66</c:v>
                </c:pt>
                <c:pt idx="5310">
                  <c:v>66.5</c:v>
                </c:pt>
                <c:pt idx="5311">
                  <c:v>65.5</c:v>
                </c:pt>
                <c:pt idx="5312">
                  <c:v>66.099999999999994</c:v>
                </c:pt>
                <c:pt idx="5313">
                  <c:v>66.2</c:v>
                </c:pt>
                <c:pt idx="5314">
                  <c:v>65.5</c:v>
                </c:pt>
                <c:pt idx="5315">
                  <c:v>66.2</c:v>
                </c:pt>
                <c:pt idx="5316">
                  <c:v>66.5</c:v>
                </c:pt>
                <c:pt idx="5317">
                  <c:v>67</c:v>
                </c:pt>
                <c:pt idx="5318">
                  <c:v>66.099999999999994</c:v>
                </c:pt>
                <c:pt idx="5319">
                  <c:v>65.5</c:v>
                </c:pt>
                <c:pt idx="5320">
                  <c:v>65.5</c:v>
                </c:pt>
                <c:pt idx="5321">
                  <c:v>65.599999999999994</c:v>
                </c:pt>
                <c:pt idx="5322">
                  <c:v>65.7</c:v>
                </c:pt>
                <c:pt idx="5323">
                  <c:v>65.2</c:v>
                </c:pt>
                <c:pt idx="5324">
                  <c:v>65.3</c:v>
                </c:pt>
                <c:pt idx="5325">
                  <c:v>65.900000000000006</c:v>
                </c:pt>
                <c:pt idx="5326">
                  <c:v>65.3</c:v>
                </c:pt>
                <c:pt idx="5327">
                  <c:v>66.2</c:v>
                </c:pt>
                <c:pt idx="5328">
                  <c:v>66.5</c:v>
                </c:pt>
                <c:pt idx="5329">
                  <c:v>66.2</c:v>
                </c:pt>
                <c:pt idx="5330">
                  <c:v>67.3</c:v>
                </c:pt>
                <c:pt idx="5331">
                  <c:v>65.900000000000006</c:v>
                </c:pt>
                <c:pt idx="5332">
                  <c:v>67.099999999999994</c:v>
                </c:pt>
                <c:pt idx="5333">
                  <c:v>67.599999999999994</c:v>
                </c:pt>
                <c:pt idx="5334">
                  <c:v>67.900000000000006</c:v>
                </c:pt>
                <c:pt idx="5335">
                  <c:v>67.099999999999994</c:v>
                </c:pt>
                <c:pt idx="5336">
                  <c:v>66.599999999999994</c:v>
                </c:pt>
                <c:pt idx="5337">
                  <c:v>66.900000000000006</c:v>
                </c:pt>
                <c:pt idx="5338">
                  <c:v>66.599999999999994</c:v>
                </c:pt>
                <c:pt idx="5339">
                  <c:v>66.099999999999994</c:v>
                </c:pt>
                <c:pt idx="5340">
                  <c:v>66.8</c:v>
                </c:pt>
                <c:pt idx="5341">
                  <c:v>67.099999999999994</c:v>
                </c:pt>
                <c:pt idx="5342">
                  <c:v>66.7</c:v>
                </c:pt>
                <c:pt idx="5343">
                  <c:v>65.8</c:v>
                </c:pt>
                <c:pt idx="5344">
                  <c:v>66</c:v>
                </c:pt>
                <c:pt idx="5345">
                  <c:v>66.2</c:v>
                </c:pt>
                <c:pt idx="5346">
                  <c:v>65.900000000000006</c:v>
                </c:pt>
                <c:pt idx="5347">
                  <c:v>65.2</c:v>
                </c:pt>
                <c:pt idx="5348">
                  <c:v>65.8</c:v>
                </c:pt>
                <c:pt idx="5349">
                  <c:v>66.599999999999994</c:v>
                </c:pt>
                <c:pt idx="5350">
                  <c:v>67.099999999999994</c:v>
                </c:pt>
                <c:pt idx="5351">
                  <c:v>67.099999999999994</c:v>
                </c:pt>
                <c:pt idx="5352">
                  <c:v>67.2</c:v>
                </c:pt>
                <c:pt idx="5353">
                  <c:v>66.900000000000006</c:v>
                </c:pt>
                <c:pt idx="5354">
                  <c:v>66.3</c:v>
                </c:pt>
                <c:pt idx="5355">
                  <c:v>66.400000000000006</c:v>
                </c:pt>
                <c:pt idx="5356">
                  <c:v>66.8</c:v>
                </c:pt>
                <c:pt idx="5357">
                  <c:v>67.5</c:v>
                </c:pt>
                <c:pt idx="5358">
                  <c:v>69.400000000000006</c:v>
                </c:pt>
                <c:pt idx="5359">
                  <c:v>67.099999999999994</c:v>
                </c:pt>
                <c:pt idx="5360">
                  <c:v>67.2</c:v>
                </c:pt>
                <c:pt idx="5361">
                  <c:v>67.900000000000006</c:v>
                </c:pt>
                <c:pt idx="5362">
                  <c:v>67.8</c:v>
                </c:pt>
                <c:pt idx="5363">
                  <c:v>67.900000000000006</c:v>
                </c:pt>
                <c:pt idx="5364">
                  <c:v>69.099999999999994</c:v>
                </c:pt>
                <c:pt idx="5365">
                  <c:v>69.400000000000006</c:v>
                </c:pt>
                <c:pt idx="5366">
                  <c:v>68.400000000000006</c:v>
                </c:pt>
                <c:pt idx="5367">
                  <c:v>68.2</c:v>
                </c:pt>
                <c:pt idx="5368">
                  <c:v>67.7</c:v>
                </c:pt>
                <c:pt idx="5369">
                  <c:v>67.3</c:v>
                </c:pt>
                <c:pt idx="5370">
                  <c:v>67</c:v>
                </c:pt>
                <c:pt idx="5371">
                  <c:v>66.8</c:v>
                </c:pt>
                <c:pt idx="5372">
                  <c:v>66.2</c:v>
                </c:pt>
                <c:pt idx="5373">
                  <c:v>65.8</c:v>
                </c:pt>
                <c:pt idx="5374">
                  <c:v>66.3</c:v>
                </c:pt>
                <c:pt idx="5375">
                  <c:v>67.2</c:v>
                </c:pt>
                <c:pt idx="5376">
                  <c:v>66.599999999999994</c:v>
                </c:pt>
                <c:pt idx="5377">
                  <c:v>67.400000000000006</c:v>
                </c:pt>
                <c:pt idx="5378">
                  <c:v>67.2</c:v>
                </c:pt>
                <c:pt idx="5379">
                  <c:v>66.7</c:v>
                </c:pt>
                <c:pt idx="5380">
                  <c:v>67.7</c:v>
                </c:pt>
                <c:pt idx="5381">
                  <c:v>68.7</c:v>
                </c:pt>
                <c:pt idx="5382">
                  <c:v>68.900000000000006</c:v>
                </c:pt>
                <c:pt idx="5383">
                  <c:v>70.8</c:v>
                </c:pt>
                <c:pt idx="5384">
                  <c:v>70.099999999999994</c:v>
                </c:pt>
                <c:pt idx="5385">
                  <c:v>70.900000000000006</c:v>
                </c:pt>
                <c:pt idx="5386">
                  <c:v>70.400000000000006</c:v>
                </c:pt>
                <c:pt idx="5387">
                  <c:v>70.900000000000006</c:v>
                </c:pt>
                <c:pt idx="5388">
                  <c:v>71.900000000000006</c:v>
                </c:pt>
                <c:pt idx="5389">
                  <c:v>70</c:v>
                </c:pt>
                <c:pt idx="5390">
                  <c:v>69.2</c:v>
                </c:pt>
                <c:pt idx="5391">
                  <c:v>69.599999999999994</c:v>
                </c:pt>
                <c:pt idx="5392">
                  <c:v>69.2</c:v>
                </c:pt>
                <c:pt idx="5393">
                  <c:v>68.8</c:v>
                </c:pt>
                <c:pt idx="5394">
                  <c:v>67.7</c:v>
                </c:pt>
                <c:pt idx="5395">
                  <c:v>67.2</c:v>
                </c:pt>
                <c:pt idx="5396">
                  <c:v>67.5</c:v>
                </c:pt>
                <c:pt idx="5397">
                  <c:v>67.5</c:v>
                </c:pt>
                <c:pt idx="5398">
                  <c:v>66.900000000000006</c:v>
                </c:pt>
                <c:pt idx="5399">
                  <c:v>67</c:v>
                </c:pt>
                <c:pt idx="5400">
                  <c:v>67.099999999999994</c:v>
                </c:pt>
                <c:pt idx="5401">
                  <c:v>66.7</c:v>
                </c:pt>
                <c:pt idx="5402">
                  <c:v>66.8</c:v>
                </c:pt>
                <c:pt idx="5403">
                  <c:v>68.099999999999994</c:v>
                </c:pt>
                <c:pt idx="5404">
                  <c:v>66.7</c:v>
                </c:pt>
                <c:pt idx="5405">
                  <c:v>69.099999999999994</c:v>
                </c:pt>
                <c:pt idx="5406">
                  <c:v>69.5</c:v>
                </c:pt>
                <c:pt idx="5407">
                  <c:v>68</c:v>
                </c:pt>
                <c:pt idx="5408">
                  <c:v>67.7</c:v>
                </c:pt>
                <c:pt idx="5409">
                  <c:v>68.599999999999994</c:v>
                </c:pt>
                <c:pt idx="5410">
                  <c:v>67.8</c:v>
                </c:pt>
                <c:pt idx="5411">
                  <c:v>68.3</c:v>
                </c:pt>
                <c:pt idx="5412">
                  <c:v>68.400000000000006</c:v>
                </c:pt>
                <c:pt idx="5413">
                  <c:v>69.3</c:v>
                </c:pt>
                <c:pt idx="5414">
                  <c:v>71.400000000000006</c:v>
                </c:pt>
                <c:pt idx="5415">
                  <c:v>70.900000000000006</c:v>
                </c:pt>
                <c:pt idx="5416">
                  <c:v>69.099999999999994</c:v>
                </c:pt>
                <c:pt idx="5417">
                  <c:v>68.3</c:v>
                </c:pt>
                <c:pt idx="5418">
                  <c:v>68.2</c:v>
                </c:pt>
                <c:pt idx="5419">
                  <c:v>67.7</c:v>
                </c:pt>
                <c:pt idx="5420">
                  <c:v>67.7</c:v>
                </c:pt>
                <c:pt idx="5421">
                  <c:v>69.8</c:v>
                </c:pt>
                <c:pt idx="5422">
                  <c:v>69.400000000000006</c:v>
                </c:pt>
                <c:pt idx="5423">
                  <c:v>69.599999999999994</c:v>
                </c:pt>
                <c:pt idx="5424">
                  <c:v>68.5</c:v>
                </c:pt>
                <c:pt idx="5425">
                  <c:v>69</c:v>
                </c:pt>
                <c:pt idx="5426">
                  <c:v>69</c:v>
                </c:pt>
                <c:pt idx="5427">
                  <c:v>67.900000000000006</c:v>
                </c:pt>
                <c:pt idx="5428">
                  <c:v>67.7</c:v>
                </c:pt>
                <c:pt idx="5429">
                  <c:v>68.3</c:v>
                </c:pt>
                <c:pt idx="5430">
                  <c:v>68.2</c:v>
                </c:pt>
                <c:pt idx="5431">
                  <c:v>67</c:v>
                </c:pt>
                <c:pt idx="5432">
                  <c:v>68.2</c:v>
                </c:pt>
                <c:pt idx="5433">
                  <c:v>68.400000000000006</c:v>
                </c:pt>
                <c:pt idx="5434">
                  <c:v>68.099999999999994</c:v>
                </c:pt>
                <c:pt idx="5435">
                  <c:v>68.900000000000006</c:v>
                </c:pt>
                <c:pt idx="5436">
                  <c:v>69.2</c:v>
                </c:pt>
                <c:pt idx="5437">
                  <c:v>69.599999999999994</c:v>
                </c:pt>
                <c:pt idx="5438">
                  <c:v>68.8</c:v>
                </c:pt>
                <c:pt idx="5439">
                  <c:v>69.099999999999994</c:v>
                </c:pt>
                <c:pt idx="5440">
                  <c:v>69</c:v>
                </c:pt>
                <c:pt idx="5441">
                  <c:v>68.5</c:v>
                </c:pt>
                <c:pt idx="5442">
                  <c:v>68.7</c:v>
                </c:pt>
                <c:pt idx="5443">
                  <c:v>70.8</c:v>
                </c:pt>
                <c:pt idx="5444">
                  <c:v>70.2</c:v>
                </c:pt>
                <c:pt idx="5445">
                  <c:v>71</c:v>
                </c:pt>
                <c:pt idx="5446">
                  <c:v>69.7</c:v>
                </c:pt>
                <c:pt idx="5447">
                  <c:v>68.8</c:v>
                </c:pt>
                <c:pt idx="5448">
                  <c:v>68.900000000000006</c:v>
                </c:pt>
                <c:pt idx="5449">
                  <c:v>69.400000000000006</c:v>
                </c:pt>
                <c:pt idx="5450">
                  <c:v>68.8</c:v>
                </c:pt>
                <c:pt idx="5451">
                  <c:v>68.400000000000006</c:v>
                </c:pt>
                <c:pt idx="5452">
                  <c:v>69.2</c:v>
                </c:pt>
                <c:pt idx="5453">
                  <c:v>69.099999999999994</c:v>
                </c:pt>
                <c:pt idx="5455">
                  <c:v>67.7</c:v>
                </c:pt>
                <c:pt idx="5456">
                  <c:v>68.599999999999994</c:v>
                </c:pt>
                <c:pt idx="5457">
                  <c:v>69.400000000000006</c:v>
                </c:pt>
                <c:pt idx="5458">
                  <c:v>69.3</c:v>
                </c:pt>
                <c:pt idx="5459">
                  <c:v>69.2</c:v>
                </c:pt>
                <c:pt idx="5460">
                  <c:v>69.400000000000006</c:v>
                </c:pt>
                <c:pt idx="5461">
                  <c:v>69.8</c:v>
                </c:pt>
                <c:pt idx="5462">
                  <c:v>69.8</c:v>
                </c:pt>
                <c:pt idx="5463">
                  <c:v>68.5</c:v>
                </c:pt>
                <c:pt idx="5464">
                  <c:v>69.3</c:v>
                </c:pt>
                <c:pt idx="5465">
                  <c:v>68.900000000000006</c:v>
                </c:pt>
                <c:pt idx="5466">
                  <c:v>69.900000000000006</c:v>
                </c:pt>
                <c:pt idx="5467">
                  <c:v>69.5</c:v>
                </c:pt>
                <c:pt idx="5468">
                  <c:v>68.8</c:v>
                </c:pt>
                <c:pt idx="5469">
                  <c:v>69.2</c:v>
                </c:pt>
                <c:pt idx="5470">
                  <c:v>68.7</c:v>
                </c:pt>
                <c:pt idx="5471">
                  <c:v>69</c:v>
                </c:pt>
                <c:pt idx="5472">
                  <c:v>68.7</c:v>
                </c:pt>
                <c:pt idx="5473">
                  <c:v>69.7</c:v>
                </c:pt>
                <c:pt idx="5474">
                  <c:v>70.900000000000006</c:v>
                </c:pt>
                <c:pt idx="5475">
                  <c:v>70</c:v>
                </c:pt>
                <c:pt idx="5476">
                  <c:v>69.3</c:v>
                </c:pt>
                <c:pt idx="5477">
                  <c:v>70.5</c:v>
                </c:pt>
                <c:pt idx="5478">
                  <c:v>71.2</c:v>
                </c:pt>
                <c:pt idx="5479">
                  <c:v>71.099999999999994</c:v>
                </c:pt>
                <c:pt idx="5480">
                  <c:v>70.8</c:v>
                </c:pt>
                <c:pt idx="5481">
                  <c:v>71.900000000000006</c:v>
                </c:pt>
                <c:pt idx="5482">
                  <c:v>71.099999999999994</c:v>
                </c:pt>
                <c:pt idx="5483">
                  <c:v>70.8</c:v>
                </c:pt>
                <c:pt idx="5484">
                  <c:v>70.400000000000006</c:v>
                </c:pt>
                <c:pt idx="5485">
                  <c:v>69.400000000000006</c:v>
                </c:pt>
                <c:pt idx="5486">
                  <c:v>69</c:v>
                </c:pt>
                <c:pt idx="5487">
                  <c:v>70</c:v>
                </c:pt>
                <c:pt idx="5488">
                  <c:v>68.8</c:v>
                </c:pt>
                <c:pt idx="5489">
                  <c:v>69.8</c:v>
                </c:pt>
                <c:pt idx="5490">
                  <c:v>69.900000000000006</c:v>
                </c:pt>
                <c:pt idx="5491">
                  <c:v>69.7</c:v>
                </c:pt>
                <c:pt idx="5492">
                  <c:v>69.5</c:v>
                </c:pt>
                <c:pt idx="5493">
                  <c:v>69.3</c:v>
                </c:pt>
                <c:pt idx="5494">
                  <c:v>69.099999999999994</c:v>
                </c:pt>
                <c:pt idx="5495">
                  <c:v>69.400000000000006</c:v>
                </c:pt>
                <c:pt idx="5496">
                  <c:v>69.5</c:v>
                </c:pt>
                <c:pt idx="5497">
                  <c:v>69.099999999999994</c:v>
                </c:pt>
                <c:pt idx="5498">
                  <c:v>69.3</c:v>
                </c:pt>
                <c:pt idx="5499">
                  <c:v>69.5</c:v>
                </c:pt>
                <c:pt idx="5500">
                  <c:v>70.099999999999994</c:v>
                </c:pt>
                <c:pt idx="5501">
                  <c:v>70.099999999999994</c:v>
                </c:pt>
                <c:pt idx="5502">
                  <c:v>71.099999999999994</c:v>
                </c:pt>
                <c:pt idx="5503">
                  <c:v>71.2</c:v>
                </c:pt>
                <c:pt idx="5504">
                  <c:v>70.7</c:v>
                </c:pt>
                <c:pt idx="5505">
                  <c:v>67.599999999999994</c:v>
                </c:pt>
                <c:pt idx="5506">
                  <c:v>70.3</c:v>
                </c:pt>
                <c:pt idx="5507">
                  <c:v>69.7</c:v>
                </c:pt>
                <c:pt idx="5508">
                  <c:v>70.099999999999994</c:v>
                </c:pt>
                <c:pt idx="5509">
                  <c:v>70.099999999999994</c:v>
                </c:pt>
                <c:pt idx="5510">
                  <c:v>69.599999999999994</c:v>
                </c:pt>
                <c:pt idx="5511">
                  <c:v>69.5</c:v>
                </c:pt>
                <c:pt idx="5512">
                  <c:v>70.599999999999994</c:v>
                </c:pt>
                <c:pt idx="5513">
                  <c:v>69.8</c:v>
                </c:pt>
                <c:pt idx="5514">
                  <c:v>68.900000000000006</c:v>
                </c:pt>
                <c:pt idx="5515">
                  <c:v>69.2</c:v>
                </c:pt>
                <c:pt idx="5516">
                  <c:v>70.599999999999994</c:v>
                </c:pt>
                <c:pt idx="5517">
                  <c:v>70.3</c:v>
                </c:pt>
                <c:pt idx="5518">
                  <c:v>70.8</c:v>
                </c:pt>
                <c:pt idx="5519">
                  <c:v>71</c:v>
                </c:pt>
                <c:pt idx="5520">
                  <c:v>70.7</c:v>
                </c:pt>
                <c:pt idx="5521">
                  <c:v>69.900000000000006</c:v>
                </c:pt>
                <c:pt idx="5522">
                  <c:v>68.900000000000006</c:v>
                </c:pt>
                <c:pt idx="5523">
                  <c:v>70.599999999999994</c:v>
                </c:pt>
                <c:pt idx="5524">
                  <c:v>69.400000000000006</c:v>
                </c:pt>
                <c:pt idx="5525">
                  <c:v>69.2</c:v>
                </c:pt>
                <c:pt idx="5526">
                  <c:v>69.099999999999994</c:v>
                </c:pt>
                <c:pt idx="5527">
                  <c:v>69.7</c:v>
                </c:pt>
                <c:pt idx="5528">
                  <c:v>69.2</c:v>
                </c:pt>
                <c:pt idx="5529">
                  <c:v>69.099999999999994</c:v>
                </c:pt>
                <c:pt idx="5530">
                  <c:v>69.099999999999994</c:v>
                </c:pt>
                <c:pt idx="5531">
                  <c:v>68.900000000000006</c:v>
                </c:pt>
                <c:pt idx="5532">
                  <c:v>68.099999999999994</c:v>
                </c:pt>
                <c:pt idx="5533">
                  <c:v>68.8</c:v>
                </c:pt>
                <c:pt idx="5534">
                  <c:v>68.900000000000006</c:v>
                </c:pt>
                <c:pt idx="5535">
                  <c:v>68.7</c:v>
                </c:pt>
                <c:pt idx="5536">
                  <c:v>68.2</c:v>
                </c:pt>
                <c:pt idx="5537">
                  <c:v>68.5</c:v>
                </c:pt>
                <c:pt idx="5538">
                  <c:v>68.400000000000006</c:v>
                </c:pt>
                <c:pt idx="5539">
                  <c:v>69.400000000000006</c:v>
                </c:pt>
                <c:pt idx="5540">
                  <c:v>68.8</c:v>
                </c:pt>
                <c:pt idx="5541">
                  <c:v>68.400000000000006</c:v>
                </c:pt>
                <c:pt idx="5542">
                  <c:v>69.099999999999994</c:v>
                </c:pt>
                <c:pt idx="5543">
                  <c:v>68.7</c:v>
                </c:pt>
                <c:pt idx="5544">
                  <c:v>70.099999999999994</c:v>
                </c:pt>
                <c:pt idx="5545">
                  <c:v>68.7</c:v>
                </c:pt>
                <c:pt idx="5546">
                  <c:v>68</c:v>
                </c:pt>
                <c:pt idx="5547">
                  <c:v>69.099999999999994</c:v>
                </c:pt>
                <c:pt idx="5548">
                  <c:v>68.5</c:v>
                </c:pt>
                <c:pt idx="5549">
                  <c:v>69.099999999999994</c:v>
                </c:pt>
                <c:pt idx="5550">
                  <c:v>71.599999999999994</c:v>
                </c:pt>
                <c:pt idx="5551">
                  <c:v>70.599999999999994</c:v>
                </c:pt>
                <c:pt idx="5552">
                  <c:v>70.900000000000006</c:v>
                </c:pt>
                <c:pt idx="5553">
                  <c:v>70.900000000000006</c:v>
                </c:pt>
                <c:pt idx="5554">
                  <c:v>71.2</c:v>
                </c:pt>
                <c:pt idx="5555">
                  <c:v>70.8</c:v>
                </c:pt>
                <c:pt idx="5556">
                  <c:v>70.599999999999994</c:v>
                </c:pt>
                <c:pt idx="5557">
                  <c:v>70.400000000000006</c:v>
                </c:pt>
                <c:pt idx="5558">
                  <c:v>70.099999999999994</c:v>
                </c:pt>
                <c:pt idx="5559">
                  <c:v>70.400000000000006</c:v>
                </c:pt>
                <c:pt idx="5560">
                  <c:v>68.8</c:v>
                </c:pt>
                <c:pt idx="5561">
                  <c:v>70.2</c:v>
                </c:pt>
                <c:pt idx="5562">
                  <c:v>70</c:v>
                </c:pt>
                <c:pt idx="5563">
                  <c:v>70.099999999999994</c:v>
                </c:pt>
                <c:pt idx="5564">
                  <c:v>69.400000000000006</c:v>
                </c:pt>
                <c:pt idx="5565">
                  <c:v>69.3</c:v>
                </c:pt>
                <c:pt idx="5566">
                  <c:v>69.3</c:v>
                </c:pt>
                <c:pt idx="5567">
                  <c:v>68.400000000000006</c:v>
                </c:pt>
                <c:pt idx="5568">
                  <c:v>69.400000000000006</c:v>
                </c:pt>
                <c:pt idx="5569">
                  <c:v>69.400000000000006</c:v>
                </c:pt>
                <c:pt idx="5570">
                  <c:v>69.900000000000006</c:v>
                </c:pt>
                <c:pt idx="5571">
                  <c:v>69.8</c:v>
                </c:pt>
                <c:pt idx="5572">
                  <c:v>69.900000000000006</c:v>
                </c:pt>
                <c:pt idx="5573">
                  <c:v>70.099999999999994</c:v>
                </c:pt>
                <c:pt idx="5574">
                  <c:v>69.8</c:v>
                </c:pt>
                <c:pt idx="5575">
                  <c:v>71</c:v>
                </c:pt>
                <c:pt idx="5576">
                  <c:v>71.099999999999994</c:v>
                </c:pt>
                <c:pt idx="5577">
                  <c:v>70.599999999999994</c:v>
                </c:pt>
                <c:pt idx="5578">
                  <c:v>69.7</c:v>
                </c:pt>
                <c:pt idx="5579">
                  <c:v>69.400000000000006</c:v>
                </c:pt>
                <c:pt idx="5580">
                  <c:v>69.2</c:v>
                </c:pt>
                <c:pt idx="5581">
                  <c:v>67.7</c:v>
                </c:pt>
                <c:pt idx="5582">
                  <c:v>68.8</c:v>
                </c:pt>
                <c:pt idx="5583">
                  <c:v>69.5</c:v>
                </c:pt>
                <c:pt idx="5584">
                  <c:v>69.400000000000006</c:v>
                </c:pt>
                <c:pt idx="5585">
                  <c:v>68.5</c:v>
                </c:pt>
                <c:pt idx="5586">
                  <c:v>68.3</c:v>
                </c:pt>
                <c:pt idx="5587">
                  <c:v>68.599999999999994</c:v>
                </c:pt>
                <c:pt idx="5588">
                  <c:v>68</c:v>
                </c:pt>
                <c:pt idx="5589">
                  <c:v>68</c:v>
                </c:pt>
                <c:pt idx="5590">
                  <c:v>68.7</c:v>
                </c:pt>
                <c:pt idx="5591">
                  <c:v>69.5</c:v>
                </c:pt>
                <c:pt idx="5592">
                  <c:v>70.8</c:v>
                </c:pt>
                <c:pt idx="5593">
                  <c:v>72.3</c:v>
                </c:pt>
                <c:pt idx="5594">
                  <c:v>71.8</c:v>
                </c:pt>
                <c:pt idx="5595">
                  <c:v>71.900000000000006</c:v>
                </c:pt>
                <c:pt idx="5596">
                  <c:v>73.900000000000006</c:v>
                </c:pt>
                <c:pt idx="5597">
                  <c:v>73.8</c:v>
                </c:pt>
                <c:pt idx="5598">
                  <c:v>73.900000000000006</c:v>
                </c:pt>
                <c:pt idx="5599">
                  <c:v>73.7</c:v>
                </c:pt>
                <c:pt idx="5600">
                  <c:v>74.2</c:v>
                </c:pt>
                <c:pt idx="5601">
                  <c:v>74</c:v>
                </c:pt>
                <c:pt idx="5602">
                  <c:v>72.900000000000006</c:v>
                </c:pt>
                <c:pt idx="5603">
                  <c:v>72.3</c:v>
                </c:pt>
                <c:pt idx="5604">
                  <c:v>71.5</c:v>
                </c:pt>
                <c:pt idx="5605">
                  <c:v>71.8</c:v>
                </c:pt>
                <c:pt idx="5606">
                  <c:v>72.099999999999994</c:v>
                </c:pt>
                <c:pt idx="5607">
                  <c:v>70.400000000000006</c:v>
                </c:pt>
                <c:pt idx="5608">
                  <c:v>69.2</c:v>
                </c:pt>
                <c:pt idx="5609">
                  <c:v>68.900000000000006</c:v>
                </c:pt>
                <c:pt idx="5610">
                  <c:v>68.099999999999994</c:v>
                </c:pt>
                <c:pt idx="5611">
                  <c:v>66.7</c:v>
                </c:pt>
                <c:pt idx="5612">
                  <c:v>67.7</c:v>
                </c:pt>
                <c:pt idx="5613">
                  <c:v>68.2</c:v>
                </c:pt>
                <c:pt idx="5614">
                  <c:v>68.5</c:v>
                </c:pt>
                <c:pt idx="5615">
                  <c:v>68.5</c:v>
                </c:pt>
                <c:pt idx="5616">
                  <c:v>72.5</c:v>
                </c:pt>
                <c:pt idx="5617">
                  <c:v>71.900000000000006</c:v>
                </c:pt>
                <c:pt idx="5618">
                  <c:v>72.5</c:v>
                </c:pt>
                <c:pt idx="5619">
                  <c:v>71</c:v>
                </c:pt>
                <c:pt idx="5620">
                  <c:v>70.099999999999994</c:v>
                </c:pt>
                <c:pt idx="5621">
                  <c:v>69</c:v>
                </c:pt>
                <c:pt idx="5622">
                  <c:v>68.900000000000006</c:v>
                </c:pt>
                <c:pt idx="5623">
                  <c:v>69</c:v>
                </c:pt>
                <c:pt idx="5624">
                  <c:v>69.099999999999994</c:v>
                </c:pt>
                <c:pt idx="5625">
                  <c:v>69.2</c:v>
                </c:pt>
                <c:pt idx="5626">
                  <c:v>69.3</c:v>
                </c:pt>
                <c:pt idx="5627">
                  <c:v>69</c:v>
                </c:pt>
                <c:pt idx="5628">
                  <c:v>68.2</c:v>
                </c:pt>
                <c:pt idx="5629">
                  <c:v>68.099999999999994</c:v>
                </c:pt>
                <c:pt idx="5630">
                  <c:v>67.400000000000006</c:v>
                </c:pt>
                <c:pt idx="5631">
                  <c:v>68.3</c:v>
                </c:pt>
                <c:pt idx="5632">
                  <c:v>67.8</c:v>
                </c:pt>
                <c:pt idx="5633">
                  <c:v>67.7</c:v>
                </c:pt>
                <c:pt idx="5634">
                  <c:v>67</c:v>
                </c:pt>
                <c:pt idx="5635">
                  <c:v>66.7</c:v>
                </c:pt>
                <c:pt idx="5636">
                  <c:v>67</c:v>
                </c:pt>
                <c:pt idx="5637">
                  <c:v>68</c:v>
                </c:pt>
                <c:pt idx="5638">
                  <c:v>67.900000000000006</c:v>
                </c:pt>
                <c:pt idx="5639">
                  <c:v>66.8</c:v>
                </c:pt>
                <c:pt idx="5640">
                  <c:v>68</c:v>
                </c:pt>
                <c:pt idx="5641">
                  <c:v>66.8</c:v>
                </c:pt>
                <c:pt idx="5642">
                  <c:v>67</c:v>
                </c:pt>
                <c:pt idx="5643">
                  <c:v>67</c:v>
                </c:pt>
                <c:pt idx="5644">
                  <c:v>68.5</c:v>
                </c:pt>
                <c:pt idx="5645">
                  <c:v>68.2</c:v>
                </c:pt>
                <c:pt idx="5646">
                  <c:v>67.5</c:v>
                </c:pt>
                <c:pt idx="5647">
                  <c:v>66.5</c:v>
                </c:pt>
                <c:pt idx="5648">
                  <c:v>67.3</c:v>
                </c:pt>
                <c:pt idx="5649">
                  <c:v>71</c:v>
                </c:pt>
                <c:pt idx="5650">
                  <c:v>71.599999999999994</c:v>
                </c:pt>
                <c:pt idx="5651">
                  <c:v>68.900000000000006</c:v>
                </c:pt>
                <c:pt idx="5652">
                  <c:v>71.3</c:v>
                </c:pt>
                <c:pt idx="5653">
                  <c:v>70.8</c:v>
                </c:pt>
                <c:pt idx="5654">
                  <c:v>69.099999999999994</c:v>
                </c:pt>
                <c:pt idx="5655">
                  <c:v>67.8</c:v>
                </c:pt>
                <c:pt idx="5656">
                  <c:v>68.2</c:v>
                </c:pt>
                <c:pt idx="5657">
                  <c:v>68</c:v>
                </c:pt>
                <c:pt idx="5658">
                  <c:v>67.2</c:v>
                </c:pt>
                <c:pt idx="5659">
                  <c:v>66.599999999999994</c:v>
                </c:pt>
                <c:pt idx="5660">
                  <c:v>66.5</c:v>
                </c:pt>
                <c:pt idx="5661">
                  <c:v>66.7</c:v>
                </c:pt>
                <c:pt idx="5662">
                  <c:v>66.2</c:v>
                </c:pt>
                <c:pt idx="5663">
                  <c:v>67</c:v>
                </c:pt>
                <c:pt idx="5664">
                  <c:v>67.599999999999994</c:v>
                </c:pt>
                <c:pt idx="5665">
                  <c:v>68.2</c:v>
                </c:pt>
                <c:pt idx="5666">
                  <c:v>67.7</c:v>
                </c:pt>
                <c:pt idx="5667">
                  <c:v>67.8</c:v>
                </c:pt>
                <c:pt idx="5668">
                  <c:v>67.8</c:v>
                </c:pt>
                <c:pt idx="5669">
                  <c:v>68.3</c:v>
                </c:pt>
                <c:pt idx="5670">
                  <c:v>69.099999999999994</c:v>
                </c:pt>
                <c:pt idx="5671">
                  <c:v>67.599999999999994</c:v>
                </c:pt>
                <c:pt idx="5672">
                  <c:v>68.400000000000006</c:v>
                </c:pt>
                <c:pt idx="5673">
                  <c:v>68.7</c:v>
                </c:pt>
                <c:pt idx="5674">
                  <c:v>68.3</c:v>
                </c:pt>
                <c:pt idx="5675">
                  <c:v>68</c:v>
                </c:pt>
                <c:pt idx="5676">
                  <c:v>68.7</c:v>
                </c:pt>
                <c:pt idx="5677">
                  <c:v>68.099999999999994</c:v>
                </c:pt>
                <c:pt idx="5678">
                  <c:v>68.099999999999994</c:v>
                </c:pt>
                <c:pt idx="5679">
                  <c:v>67.400000000000006</c:v>
                </c:pt>
                <c:pt idx="5680">
                  <c:v>65.8</c:v>
                </c:pt>
                <c:pt idx="5681">
                  <c:v>66.2</c:v>
                </c:pt>
                <c:pt idx="5682">
                  <c:v>66.8</c:v>
                </c:pt>
                <c:pt idx="5683">
                  <c:v>67.8</c:v>
                </c:pt>
                <c:pt idx="5684">
                  <c:v>67</c:v>
                </c:pt>
                <c:pt idx="5685">
                  <c:v>67.2</c:v>
                </c:pt>
                <c:pt idx="5686">
                  <c:v>67.099999999999994</c:v>
                </c:pt>
                <c:pt idx="5687">
                  <c:v>66.599999999999994</c:v>
                </c:pt>
                <c:pt idx="5688">
                  <c:v>66.5</c:v>
                </c:pt>
                <c:pt idx="5689">
                  <c:v>67.2</c:v>
                </c:pt>
                <c:pt idx="5690">
                  <c:v>67.599999999999994</c:v>
                </c:pt>
                <c:pt idx="5691">
                  <c:v>68.099999999999994</c:v>
                </c:pt>
                <c:pt idx="5692">
                  <c:v>68.8</c:v>
                </c:pt>
                <c:pt idx="5693">
                  <c:v>68.099999999999994</c:v>
                </c:pt>
                <c:pt idx="5694">
                  <c:v>67.400000000000006</c:v>
                </c:pt>
                <c:pt idx="5695">
                  <c:v>67.099999999999994</c:v>
                </c:pt>
                <c:pt idx="5696">
                  <c:v>67.599999999999994</c:v>
                </c:pt>
                <c:pt idx="5697">
                  <c:v>66.400000000000006</c:v>
                </c:pt>
                <c:pt idx="5698">
                  <c:v>66.599999999999994</c:v>
                </c:pt>
                <c:pt idx="5699">
                  <c:v>67.3</c:v>
                </c:pt>
                <c:pt idx="5700">
                  <c:v>67.599999999999994</c:v>
                </c:pt>
                <c:pt idx="5701">
                  <c:v>67.099999999999994</c:v>
                </c:pt>
                <c:pt idx="5702">
                  <c:v>67.3</c:v>
                </c:pt>
                <c:pt idx="5703">
                  <c:v>67.7</c:v>
                </c:pt>
                <c:pt idx="5704">
                  <c:v>67.900000000000006</c:v>
                </c:pt>
                <c:pt idx="5705">
                  <c:v>68</c:v>
                </c:pt>
                <c:pt idx="5706">
                  <c:v>67.2</c:v>
                </c:pt>
                <c:pt idx="5707">
                  <c:v>68.3</c:v>
                </c:pt>
                <c:pt idx="5708">
                  <c:v>69.099999999999994</c:v>
                </c:pt>
                <c:pt idx="5709">
                  <c:v>68.2</c:v>
                </c:pt>
                <c:pt idx="5710">
                  <c:v>68.599999999999994</c:v>
                </c:pt>
                <c:pt idx="5711">
                  <c:v>68.400000000000006</c:v>
                </c:pt>
                <c:pt idx="5712">
                  <c:v>68.5</c:v>
                </c:pt>
                <c:pt idx="5713">
                  <c:v>69.2</c:v>
                </c:pt>
                <c:pt idx="5714">
                  <c:v>68.8</c:v>
                </c:pt>
                <c:pt idx="5715">
                  <c:v>68.900000000000006</c:v>
                </c:pt>
                <c:pt idx="5716">
                  <c:v>69.2</c:v>
                </c:pt>
                <c:pt idx="5717">
                  <c:v>69.3</c:v>
                </c:pt>
                <c:pt idx="5718">
                  <c:v>69.3</c:v>
                </c:pt>
                <c:pt idx="5719">
                  <c:v>69</c:v>
                </c:pt>
                <c:pt idx="5720">
                  <c:v>69.099999999999994</c:v>
                </c:pt>
                <c:pt idx="5721">
                  <c:v>69</c:v>
                </c:pt>
                <c:pt idx="5722">
                  <c:v>69.2</c:v>
                </c:pt>
                <c:pt idx="5723">
                  <c:v>68.8</c:v>
                </c:pt>
                <c:pt idx="5724">
                  <c:v>69.099999999999994</c:v>
                </c:pt>
                <c:pt idx="5725">
                  <c:v>69</c:v>
                </c:pt>
                <c:pt idx="5726">
                  <c:v>70.5</c:v>
                </c:pt>
                <c:pt idx="5727">
                  <c:v>71.3</c:v>
                </c:pt>
                <c:pt idx="5728">
                  <c:v>71.900000000000006</c:v>
                </c:pt>
                <c:pt idx="5729">
                  <c:v>74.7</c:v>
                </c:pt>
                <c:pt idx="5730">
                  <c:v>76.099999999999994</c:v>
                </c:pt>
                <c:pt idx="5731">
                  <c:v>74.599999999999994</c:v>
                </c:pt>
                <c:pt idx="5732">
                  <c:v>72.400000000000006</c:v>
                </c:pt>
                <c:pt idx="5733">
                  <c:v>71.8</c:v>
                </c:pt>
                <c:pt idx="5734">
                  <c:v>72.3</c:v>
                </c:pt>
                <c:pt idx="5735">
                  <c:v>73.2</c:v>
                </c:pt>
                <c:pt idx="5736">
                  <c:v>72.3</c:v>
                </c:pt>
                <c:pt idx="5737">
                  <c:v>72</c:v>
                </c:pt>
                <c:pt idx="5738">
                  <c:v>72</c:v>
                </c:pt>
                <c:pt idx="5739">
                  <c:v>71.599999999999994</c:v>
                </c:pt>
                <c:pt idx="5740">
                  <c:v>71.599999999999994</c:v>
                </c:pt>
                <c:pt idx="5741">
                  <c:v>71.099999999999994</c:v>
                </c:pt>
                <c:pt idx="5742">
                  <c:v>69.900000000000006</c:v>
                </c:pt>
                <c:pt idx="5743">
                  <c:v>68.900000000000006</c:v>
                </c:pt>
                <c:pt idx="5744">
                  <c:v>68.5</c:v>
                </c:pt>
                <c:pt idx="5745">
                  <c:v>68.8</c:v>
                </c:pt>
                <c:pt idx="5746">
                  <c:v>69.2</c:v>
                </c:pt>
                <c:pt idx="5747">
                  <c:v>70</c:v>
                </c:pt>
                <c:pt idx="5748">
                  <c:v>70.400000000000006</c:v>
                </c:pt>
                <c:pt idx="5749">
                  <c:v>70.099999999999994</c:v>
                </c:pt>
                <c:pt idx="5750">
                  <c:v>69.8</c:v>
                </c:pt>
                <c:pt idx="5751">
                  <c:v>70.900000000000006</c:v>
                </c:pt>
                <c:pt idx="5752">
                  <c:v>70.400000000000006</c:v>
                </c:pt>
                <c:pt idx="5753">
                  <c:v>69.599999999999994</c:v>
                </c:pt>
                <c:pt idx="5754">
                  <c:v>70.7</c:v>
                </c:pt>
                <c:pt idx="5755">
                  <c:v>70.099999999999994</c:v>
                </c:pt>
                <c:pt idx="5756">
                  <c:v>70.900000000000006</c:v>
                </c:pt>
                <c:pt idx="5757">
                  <c:v>71</c:v>
                </c:pt>
                <c:pt idx="5758">
                  <c:v>71.3</c:v>
                </c:pt>
                <c:pt idx="5759">
                  <c:v>71.599999999999994</c:v>
                </c:pt>
                <c:pt idx="5760">
                  <c:v>72.900000000000006</c:v>
                </c:pt>
                <c:pt idx="5761">
                  <c:v>75.599999999999994</c:v>
                </c:pt>
                <c:pt idx="5762">
                  <c:v>75.5</c:v>
                </c:pt>
                <c:pt idx="5763">
                  <c:v>81.3</c:v>
                </c:pt>
                <c:pt idx="5764">
                  <c:v>81.5</c:v>
                </c:pt>
                <c:pt idx="5765">
                  <c:v>79.900000000000006</c:v>
                </c:pt>
                <c:pt idx="5766">
                  <c:v>76.7</c:v>
                </c:pt>
                <c:pt idx="5767">
                  <c:v>75.2</c:v>
                </c:pt>
                <c:pt idx="5768">
                  <c:v>75.099999999999994</c:v>
                </c:pt>
                <c:pt idx="5769">
                  <c:v>72.3</c:v>
                </c:pt>
                <c:pt idx="5770">
                  <c:v>71.400000000000006</c:v>
                </c:pt>
                <c:pt idx="5771">
                  <c:v>71.5</c:v>
                </c:pt>
                <c:pt idx="5772">
                  <c:v>71.400000000000006</c:v>
                </c:pt>
                <c:pt idx="5773">
                  <c:v>70.5</c:v>
                </c:pt>
                <c:pt idx="5774">
                  <c:v>70.900000000000006</c:v>
                </c:pt>
                <c:pt idx="5775">
                  <c:v>70.599999999999994</c:v>
                </c:pt>
                <c:pt idx="5776">
                  <c:v>70.900000000000006</c:v>
                </c:pt>
                <c:pt idx="5777">
                  <c:v>72.099999999999994</c:v>
                </c:pt>
                <c:pt idx="5778">
                  <c:v>72.8</c:v>
                </c:pt>
                <c:pt idx="5779">
                  <c:v>72.400000000000006</c:v>
                </c:pt>
                <c:pt idx="5780">
                  <c:v>73.2</c:v>
                </c:pt>
                <c:pt idx="5781">
                  <c:v>74.099999999999994</c:v>
                </c:pt>
                <c:pt idx="5782">
                  <c:v>74.8</c:v>
                </c:pt>
                <c:pt idx="5783">
                  <c:v>75.099999999999994</c:v>
                </c:pt>
                <c:pt idx="5784">
                  <c:v>76.2</c:v>
                </c:pt>
                <c:pt idx="5785">
                  <c:v>77.2</c:v>
                </c:pt>
                <c:pt idx="5786">
                  <c:v>76.099999999999994</c:v>
                </c:pt>
                <c:pt idx="5787">
                  <c:v>76.7</c:v>
                </c:pt>
                <c:pt idx="5788">
                  <c:v>76.2</c:v>
                </c:pt>
                <c:pt idx="5789">
                  <c:v>75.8</c:v>
                </c:pt>
                <c:pt idx="5790">
                  <c:v>76.3</c:v>
                </c:pt>
                <c:pt idx="5791">
                  <c:v>75.7</c:v>
                </c:pt>
                <c:pt idx="5792">
                  <c:v>74.7</c:v>
                </c:pt>
                <c:pt idx="5793">
                  <c:v>74.2</c:v>
                </c:pt>
                <c:pt idx="5794">
                  <c:v>74.7</c:v>
                </c:pt>
                <c:pt idx="5795">
                  <c:v>73.7</c:v>
                </c:pt>
                <c:pt idx="5796">
                  <c:v>72.900000000000006</c:v>
                </c:pt>
                <c:pt idx="5797">
                  <c:v>72.099999999999994</c:v>
                </c:pt>
                <c:pt idx="5798">
                  <c:v>72.400000000000006</c:v>
                </c:pt>
                <c:pt idx="5799">
                  <c:v>72.2</c:v>
                </c:pt>
                <c:pt idx="5800">
                  <c:v>71.400000000000006</c:v>
                </c:pt>
                <c:pt idx="5801">
                  <c:v>71.599999999999994</c:v>
                </c:pt>
                <c:pt idx="5802">
                  <c:v>71.5</c:v>
                </c:pt>
                <c:pt idx="5803">
                  <c:v>71.7</c:v>
                </c:pt>
                <c:pt idx="5804">
                  <c:v>71.900000000000006</c:v>
                </c:pt>
                <c:pt idx="5805">
                  <c:v>71.099999999999994</c:v>
                </c:pt>
                <c:pt idx="5806">
                  <c:v>72.2</c:v>
                </c:pt>
                <c:pt idx="5807">
                  <c:v>73</c:v>
                </c:pt>
                <c:pt idx="5808">
                  <c:v>73.900000000000006</c:v>
                </c:pt>
                <c:pt idx="5809">
                  <c:v>72.099999999999994</c:v>
                </c:pt>
                <c:pt idx="5810">
                  <c:v>74.5</c:v>
                </c:pt>
                <c:pt idx="5811">
                  <c:v>75.5</c:v>
                </c:pt>
                <c:pt idx="5812">
                  <c:v>78.599999999999994</c:v>
                </c:pt>
                <c:pt idx="5813">
                  <c:v>81.599999999999994</c:v>
                </c:pt>
                <c:pt idx="5814">
                  <c:v>83.2</c:v>
                </c:pt>
                <c:pt idx="5815">
                  <c:v>86.9</c:v>
                </c:pt>
                <c:pt idx="5816">
                  <c:v>84.2</c:v>
                </c:pt>
                <c:pt idx="5817">
                  <c:v>81.7</c:v>
                </c:pt>
                <c:pt idx="5818">
                  <c:v>83.7</c:v>
                </c:pt>
                <c:pt idx="5819">
                  <c:v>82.7</c:v>
                </c:pt>
                <c:pt idx="5820">
                  <c:v>82.2</c:v>
                </c:pt>
                <c:pt idx="5821">
                  <c:v>78.400000000000006</c:v>
                </c:pt>
                <c:pt idx="5822">
                  <c:v>77.099999999999994</c:v>
                </c:pt>
                <c:pt idx="5823">
                  <c:v>76</c:v>
                </c:pt>
                <c:pt idx="5824">
                  <c:v>75.900000000000006</c:v>
                </c:pt>
                <c:pt idx="5825">
                  <c:v>76.8</c:v>
                </c:pt>
                <c:pt idx="5826">
                  <c:v>75.8</c:v>
                </c:pt>
                <c:pt idx="5827">
                  <c:v>75.099999999999994</c:v>
                </c:pt>
                <c:pt idx="5828">
                  <c:v>76.900000000000006</c:v>
                </c:pt>
                <c:pt idx="5829">
                  <c:v>79.900000000000006</c:v>
                </c:pt>
                <c:pt idx="5830">
                  <c:v>75.2</c:v>
                </c:pt>
                <c:pt idx="5831">
                  <c:v>78</c:v>
                </c:pt>
                <c:pt idx="5832">
                  <c:v>76.400000000000006</c:v>
                </c:pt>
                <c:pt idx="5833">
                  <c:v>73</c:v>
                </c:pt>
                <c:pt idx="5834">
                  <c:v>76.8</c:v>
                </c:pt>
                <c:pt idx="5835">
                  <c:v>77.3</c:v>
                </c:pt>
                <c:pt idx="5836">
                  <c:v>78.099999999999994</c:v>
                </c:pt>
                <c:pt idx="5837">
                  <c:v>77.400000000000006</c:v>
                </c:pt>
                <c:pt idx="5838">
                  <c:v>81.7</c:v>
                </c:pt>
                <c:pt idx="5839">
                  <c:v>84.4</c:v>
                </c:pt>
                <c:pt idx="5840">
                  <c:v>89.2</c:v>
                </c:pt>
                <c:pt idx="5841">
                  <c:v>93.3</c:v>
                </c:pt>
                <c:pt idx="5842">
                  <c:v>90.5</c:v>
                </c:pt>
                <c:pt idx="5843">
                  <c:v>89.9</c:v>
                </c:pt>
                <c:pt idx="5844">
                  <c:v>85.3</c:v>
                </c:pt>
                <c:pt idx="5845">
                  <c:v>84.2</c:v>
                </c:pt>
                <c:pt idx="5846">
                  <c:v>82.6</c:v>
                </c:pt>
                <c:pt idx="5847">
                  <c:v>81.5</c:v>
                </c:pt>
                <c:pt idx="5848">
                  <c:v>84.2</c:v>
                </c:pt>
                <c:pt idx="5849">
                  <c:v>81.7</c:v>
                </c:pt>
                <c:pt idx="5850">
                  <c:v>82.6</c:v>
                </c:pt>
                <c:pt idx="5851">
                  <c:v>82.4</c:v>
                </c:pt>
                <c:pt idx="5852">
                  <c:v>84.6</c:v>
                </c:pt>
                <c:pt idx="5853">
                  <c:v>84.6</c:v>
                </c:pt>
                <c:pt idx="5854">
                  <c:v>81.2</c:v>
                </c:pt>
                <c:pt idx="5855">
                  <c:v>79.8</c:v>
                </c:pt>
                <c:pt idx="5856">
                  <c:v>77.8</c:v>
                </c:pt>
                <c:pt idx="5857">
                  <c:v>76.3</c:v>
                </c:pt>
                <c:pt idx="5858">
                  <c:v>73.3</c:v>
                </c:pt>
                <c:pt idx="5859">
                  <c:v>75</c:v>
                </c:pt>
                <c:pt idx="5860">
                  <c:v>75.3</c:v>
                </c:pt>
                <c:pt idx="5861">
                  <c:v>75.3</c:v>
                </c:pt>
                <c:pt idx="5862">
                  <c:v>75.2</c:v>
                </c:pt>
                <c:pt idx="5863">
                  <c:v>74.400000000000006</c:v>
                </c:pt>
                <c:pt idx="5864">
                  <c:v>73.900000000000006</c:v>
                </c:pt>
                <c:pt idx="5865">
                  <c:v>77.8</c:v>
                </c:pt>
                <c:pt idx="5866">
                  <c:v>87.5</c:v>
                </c:pt>
                <c:pt idx="5867">
                  <c:v>90.3</c:v>
                </c:pt>
                <c:pt idx="5868">
                  <c:v>93.7</c:v>
                </c:pt>
                <c:pt idx="5869">
                  <c:v>91.4</c:v>
                </c:pt>
                <c:pt idx="5870">
                  <c:v>91.3</c:v>
                </c:pt>
                <c:pt idx="5871">
                  <c:v>94.2</c:v>
                </c:pt>
                <c:pt idx="5872">
                  <c:v>95.5</c:v>
                </c:pt>
                <c:pt idx="5873">
                  <c:v>94.1</c:v>
                </c:pt>
                <c:pt idx="5874">
                  <c:v>89.4</c:v>
                </c:pt>
                <c:pt idx="5875">
                  <c:v>87.6</c:v>
                </c:pt>
                <c:pt idx="5876">
                  <c:v>86.8</c:v>
                </c:pt>
                <c:pt idx="5877">
                  <c:v>86.9</c:v>
                </c:pt>
                <c:pt idx="5878">
                  <c:v>85</c:v>
                </c:pt>
                <c:pt idx="5879">
                  <c:v>83.7</c:v>
                </c:pt>
                <c:pt idx="5880">
                  <c:v>83.8</c:v>
                </c:pt>
                <c:pt idx="5881">
                  <c:v>83.5</c:v>
                </c:pt>
                <c:pt idx="5882">
                  <c:v>83.7</c:v>
                </c:pt>
                <c:pt idx="5883">
                  <c:v>84.2</c:v>
                </c:pt>
                <c:pt idx="5884">
                  <c:v>82.6</c:v>
                </c:pt>
                <c:pt idx="5885">
                  <c:v>82.7</c:v>
                </c:pt>
                <c:pt idx="5886">
                  <c:v>80.5</c:v>
                </c:pt>
                <c:pt idx="5887">
                  <c:v>78.599999999999994</c:v>
                </c:pt>
                <c:pt idx="5888">
                  <c:v>78.099999999999994</c:v>
                </c:pt>
                <c:pt idx="5889">
                  <c:v>77.900000000000006</c:v>
                </c:pt>
                <c:pt idx="5890">
                  <c:v>79.400000000000006</c:v>
                </c:pt>
                <c:pt idx="5891">
                  <c:v>80.400000000000006</c:v>
                </c:pt>
                <c:pt idx="5892">
                  <c:v>81.3</c:v>
                </c:pt>
                <c:pt idx="5893">
                  <c:v>79.5</c:v>
                </c:pt>
                <c:pt idx="5894">
                  <c:v>78.3</c:v>
                </c:pt>
                <c:pt idx="5895">
                  <c:v>76.599999999999994</c:v>
                </c:pt>
                <c:pt idx="5896">
                  <c:v>76.3</c:v>
                </c:pt>
                <c:pt idx="5897">
                  <c:v>77.900000000000006</c:v>
                </c:pt>
                <c:pt idx="5898">
                  <c:v>80.3</c:v>
                </c:pt>
                <c:pt idx="5899">
                  <c:v>84.2</c:v>
                </c:pt>
                <c:pt idx="5900">
                  <c:v>89.6</c:v>
                </c:pt>
                <c:pt idx="5901">
                  <c:v>91.8</c:v>
                </c:pt>
                <c:pt idx="5902">
                  <c:v>89.4</c:v>
                </c:pt>
                <c:pt idx="5903">
                  <c:v>86.4</c:v>
                </c:pt>
                <c:pt idx="5904">
                  <c:v>85.2</c:v>
                </c:pt>
                <c:pt idx="5905">
                  <c:v>86.7</c:v>
                </c:pt>
                <c:pt idx="5906">
                  <c:v>85.8</c:v>
                </c:pt>
                <c:pt idx="5907">
                  <c:v>84.4</c:v>
                </c:pt>
                <c:pt idx="5908">
                  <c:v>83.5</c:v>
                </c:pt>
                <c:pt idx="5909">
                  <c:v>84.8</c:v>
                </c:pt>
                <c:pt idx="5910">
                  <c:v>82.5</c:v>
                </c:pt>
                <c:pt idx="5911">
                  <c:v>83.9</c:v>
                </c:pt>
                <c:pt idx="5912">
                  <c:v>84.4</c:v>
                </c:pt>
                <c:pt idx="5913">
                  <c:v>87.6</c:v>
                </c:pt>
                <c:pt idx="5914">
                  <c:v>85.9</c:v>
                </c:pt>
                <c:pt idx="5915">
                  <c:v>88.1</c:v>
                </c:pt>
                <c:pt idx="5916">
                  <c:v>86</c:v>
                </c:pt>
                <c:pt idx="5917">
                  <c:v>83.2</c:v>
                </c:pt>
                <c:pt idx="5918">
                  <c:v>82.8</c:v>
                </c:pt>
                <c:pt idx="5919">
                  <c:v>81</c:v>
                </c:pt>
                <c:pt idx="5920">
                  <c:v>79.2</c:v>
                </c:pt>
                <c:pt idx="5921">
                  <c:v>76.2</c:v>
                </c:pt>
                <c:pt idx="5922">
                  <c:v>77.400000000000006</c:v>
                </c:pt>
                <c:pt idx="5923">
                  <c:v>78.7</c:v>
                </c:pt>
                <c:pt idx="5924">
                  <c:v>79.3</c:v>
                </c:pt>
                <c:pt idx="5925">
                  <c:v>77.5</c:v>
                </c:pt>
                <c:pt idx="5926">
                  <c:v>76.3</c:v>
                </c:pt>
                <c:pt idx="5927">
                  <c:v>75.7</c:v>
                </c:pt>
                <c:pt idx="5928">
                  <c:v>76</c:v>
                </c:pt>
                <c:pt idx="5929">
                  <c:v>75</c:v>
                </c:pt>
                <c:pt idx="5930">
                  <c:v>74.599999999999994</c:v>
                </c:pt>
                <c:pt idx="5931">
                  <c:v>74.5</c:v>
                </c:pt>
                <c:pt idx="5932">
                  <c:v>74.900000000000006</c:v>
                </c:pt>
                <c:pt idx="5933">
                  <c:v>75.099999999999994</c:v>
                </c:pt>
                <c:pt idx="5934">
                  <c:v>74.5</c:v>
                </c:pt>
                <c:pt idx="5935">
                  <c:v>74.8</c:v>
                </c:pt>
                <c:pt idx="5936">
                  <c:v>73.900000000000006</c:v>
                </c:pt>
                <c:pt idx="5937">
                  <c:v>74.7</c:v>
                </c:pt>
                <c:pt idx="5938">
                  <c:v>75.400000000000006</c:v>
                </c:pt>
                <c:pt idx="5939">
                  <c:v>75.599999999999994</c:v>
                </c:pt>
                <c:pt idx="5940">
                  <c:v>76.099999999999994</c:v>
                </c:pt>
                <c:pt idx="5941">
                  <c:v>76.099999999999994</c:v>
                </c:pt>
                <c:pt idx="5942">
                  <c:v>75</c:v>
                </c:pt>
                <c:pt idx="5943">
                  <c:v>74.2</c:v>
                </c:pt>
                <c:pt idx="5944">
                  <c:v>75.400000000000006</c:v>
                </c:pt>
                <c:pt idx="5945">
                  <c:v>76</c:v>
                </c:pt>
                <c:pt idx="5946">
                  <c:v>74.8</c:v>
                </c:pt>
                <c:pt idx="5947">
                  <c:v>76.099999999999994</c:v>
                </c:pt>
                <c:pt idx="5948">
                  <c:v>76.2</c:v>
                </c:pt>
                <c:pt idx="5949">
                  <c:v>78.599999999999994</c:v>
                </c:pt>
                <c:pt idx="5950">
                  <c:v>77.8</c:v>
                </c:pt>
                <c:pt idx="5951">
                  <c:v>79.5</c:v>
                </c:pt>
                <c:pt idx="5952">
                  <c:v>80.3</c:v>
                </c:pt>
                <c:pt idx="5953">
                  <c:v>81.7</c:v>
                </c:pt>
                <c:pt idx="5954">
                  <c:v>83.2</c:v>
                </c:pt>
                <c:pt idx="5955">
                  <c:v>79.099999999999994</c:v>
                </c:pt>
                <c:pt idx="5956">
                  <c:v>79</c:v>
                </c:pt>
                <c:pt idx="5957">
                  <c:v>78.8</c:v>
                </c:pt>
                <c:pt idx="5958">
                  <c:v>75.400000000000006</c:v>
                </c:pt>
                <c:pt idx="5959">
                  <c:v>73.599999999999994</c:v>
                </c:pt>
                <c:pt idx="5960">
                  <c:v>73.5</c:v>
                </c:pt>
                <c:pt idx="5961">
                  <c:v>71.2</c:v>
                </c:pt>
                <c:pt idx="5962">
                  <c:v>69.400000000000006</c:v>
                </c:pt>
                <c:pt idx="5963">
                  <c:v>69.7</c:v>
                </c:pt>
                <c:pt idx="5964">
                  <c:v>70.3</c:v>
                </c:pt>
                <c:pt idx="5965">
                  <c:v>68.5</c:v>
                </c:pt>
                <c:pt idx="5966">
                  <c:v>69.2</c:v>
                </c:pt>
                <c:pt idx="5967">
                  <c:v>68.7</c:v>
                </c:pt>
                <c:pt idx="5968">
                  <c:v>68.599999999999994</c:v>
                </c:pt>
                <c:pt idx="5969">
                  <c:v>68.8</c:v>
                </c:pt>
                <c:pt idx="5970">
                  <c:v>70.900000000000006</c:v>
                </c:pt>
                <c:pt idx="5971">
                  <c:v>72.5</c:v>
                </c:pt>
                <c:pt idx="5972">
                  <c:v>74.5</c:v>
                </c:pt>
                <c:pt idx="5973">
                  <c:v>72.599999999999994</c:v>
                </c:pt>
                <c:pt idx="5974">
                  <c:v>73.2</c:v>
                </c:pt>
                <c:pt idx="5975">
                  <c:v>72.400000000000006</c:v>
                </c:pt>
                <c:pt idx="5976">
                  <c:v>72.7</c:v>
                </c:pt>
                <c:pt idx="5977">
                  <c:v>73.2</c:v>
                </c:pt>
                <c:pt idx="5978">
                  <c:v>73.7</c:v>
                </c:pt>
                <c:pt idx="5979">
                  <c:v>73</c:v>
                </c:pt>
                <c:pt idx="5980">
                  <c:v>72</c:v>
                </c:pt>
                <c:pt idx="5981">
                  <c:v>72.7</c:v>
                </c:pt>
                <c:pt idx="5982">
                  <c:v>74</c:v>
                </c:pt>
                <c:pt idx="5983">
                  <c:v>74.599999999999994</c:v>
                </c:pt>
                <c:pt idx="5984">
                  <c:v>71.900000000000006</c:v>
                </c:pt>
                <c:pt idx="5985">
                  <c:v>70.3</c:v>
                </c:pt>
                <c:pt idx="5986">
                  <c:v>68</c:v>
                </c:pt>
                <c:pt idx="5987">
                  <c:v>68.5</c:v>
                </c:pt>
                <c:pt idx="5988">
                  <c:v>71.900000000000006</c:v>
                </c:pt>
                <c:pt idx="5989">
                  <c:v>71.5</c:v>
                </c:pt>
                <c:pt idx="5990">
                  <c:v>72.900000000000006</c:v>
                </c:pt>
                <c:pt idx="5991">
                  <c:v>74.599999999999994</c:v>
                </c:pt>
                <c:pt idx="5992">
                  <c:v>76.2</c:v>
                </c:pt>
                <c:pt idx="5993">
                  <c:v>76.3</c:v>
                </c:pt>
                <c:pt idx="5994">
                  <c:v>72.8</c:v>
                </c:pt>
                <c:pt idx="5995">
                  <c:v>70.099999999999994</c:v>
                </c:pt>
                <c:pt idx="5996">
                  <c:v>71.599999999999994</c:v>
                </c:pt>
                <c:pt idx="5997">
                  <c:v>70.400000000000006</c:v>
                </c:pt>
                <c:pt idx="5998">
                  <c:v>70.5</c:v>
                </c:pt>
                <c:pt idx="5999">
                  <c:v>68.900000000000006</c:v>
                </c:pt>
                <c:pt idx="6000">
                  <c:v>70</c:v>
                </c:pt>
                <c:pt idx="6001">
                  <c:v>72</c:v>
                </c:pt>
                <c:pt idx="6002">
                  <c:v>73.3</c:v>
                </c:pt>
                <c:pt idx="6003">
                  <c:v>74</c:v>
                </c:pt>
                <c:pt idx="6004">
                  <c:v>74.400000000000006</c:v>
                </c:pt>
                <c:pt idx="6005">
                  <c:v>74.5</c:v>
                </c:pt>
                <c:pt idx="6006">
                  <c:v>74.5</c:v>
                </c:pt>
                <c:pt idx="6007">
                  <c:v>72.900000000000006</c:v>
                </c:pt>
                <c:pt idx="6008">
                  <c:v>73.900000000000006</c:v>
                </c:pt>
                <c:pt idx="6009">
                  <c:v>73.599999999999994</c:v>
                </c:pt>
                <c:pt idx="6010">
                  <c:v>73.8</c:v>
                </c:pt>
                <c:pt idx="6011">
                  <c:v>73</c:v>
                </c:pt>
                <c:pt idx="6012">
                  <c:v>73.400000000000006</c:v>
                </c:pt>
                <c:pt idx="6013">
                  <c:v>72.400000000000006</c:v>
                </c:pt>
                <c:pt idx="6014">
                  <c:v>71.599999999999994</c:v>
                </c:pt>
                <c:pt idx="6015">
                  <c:v>72.7</c:v>
                </c:pt>
                <c:pt idx="6016">
                  <c:v>72.7</c:v>
                </c:pt>
                <c:pt idx="6017">
                  <c:v>74.099999999999994</c:v>
                </c:pt>
                <c:pt idx="6018">
                  <c:v>75.599999999999994</c:v>
                </c:pt>
                <c:pt idx="6019">
                  <c:v>80</c:v>
                </c:pt>
                <c:pt idx="6020">
                  <c:v>79.900000000000006</c:v>
                </c:pt>
                <c:pt idx="6021">
                  <c:v>82.6</c:v>
                </c:pt>
                <c:pt idx="6022">
                  <c:v>80</c:v>
                </c:pt>
                <c:pt idx="6023">
                  <c:v>78.5</c:v>
                </c:pt>
                <c:pt idx="6024">
                  <c:v>77.7</c:v>
                </c:pt>
                <c:pt idx="6025">
                  <c:v>75.900000000000006</c:v>
                </c:pt>
                <c:pt idx="6026">
                  <c:v>76.599999999999994</c:v>
                </c:pt>
                <c:pt idx="6027">
                  <c:v>78.7</c:v>
                </c:pt>
                <c:pt idx="6028">
                  <c:v>76.900000000000006</c:v>
                </c:pt>
                <c:pt idx="6029">
                  <c:v>79.8</c:v>
                </c:pt>
                <c:pt idx="6030">
                  <c:v>87</c:v>
                </c:pt>
                <c:pt idx="6031">
                  <c:v>89.1</c:v>
                </c:pt>
                <c:pt idx="6032">
                  <c:v>87.7</c:v>
                </c:pt>
                <c:pt idx="6033">
                  <c:v>86.4</c:v>
                </c:pt>
                <c:pt idx="6034">
                  <c:v>85.2</c:v>
                </c:pt>
                <c:pt idx="6035">
                  <c:v>85.2</c:v>
                </c:pt>
                <c:pt idx="6036">
                  <c:v>84.4</c:v>
                </c:pt>
                <c:pt idx="6037">
                  <c:v>82.6</c:v>
                </c:pt>
                <c:pt idx="6038">
                  <c:v>85.3</c:v>
                </c:pt>
                <c:pt idx="6039">
                  <c:v>84.6</c:v>
                </c:pt>
                <c:pt idx="6040">
                  <c:v>83.2</c:v>
                </c:pt>
                <c:pt idx="6041">
                  <c:v>81.5</c:v>
                </c:pt>
                <c:pt idx="6042">
                  <c:v>79.7</c:v>
                </c:pt>
                <c:pt idx="6043">
                  <c:v>79.099999999999994</c:v>
                </c:pt>
                <c:pt idx="6044">
                  <c:v>80.599999999999994</c:v>
                </c:pt>
                <c:pt idx="6045">
                  <c:v>80.8</c:v>
                </c:pt>
                <c:pt idx="6046">
                  <c:v>82.7</c:v>
                </c:pt>
                <c:pt idx="6047">
                  <c:v>82</c:v>
                </c:pt>
                <c:pt idx="6048">
                  <c:v>90.5</c:v>
                </c:pt>
                <c:pt idx="6049">
                  <c:v>82.6</c:v>
                </c:pt>
                <c:pt idx="6050">
                  <c:v>84.1</c:v>
                </c:pt>
                <c:pt idx="6051">
                  <c:v>83.5</c:v>
                </c:pt>
                <c:pt idx="6052">
                  <c:v>85.8</c:v>
                </c:pt>
                <c:pt idx="6053">
                  <c:v>83.8</c:v>
                </c:pt>
                <c:pt idx="6054">
                  <c:v>83.7</c:v>
                </c:pt>
                <c:pt idx="6055">
                  <c:v>85.2</c:v>
                </c:pt>
                <c:pt idx="6056">
                  <c:v>85.6</c:v>
                </c:pt>
                <c:pt idx="6057">
                  <c:v>84.7</c:v>
                </c:pt>
                <c:pt idx="6058">
                  <c:v>81.099999999999994</c:v>
                </c:pt>
                <c:pt idx="6059">
                  <c:v>79.8</c:v>
                </c:pt>
                <c:pt idx="6060">
                  <c:v>77.900000000000006</c:v>
                </c:pt>
                <c:pt idx="6061">
                  <c:v>77.099999999999994</c:v>
                </c:pt>
                <c:pt idx="6062">
                  <c:v>75.5</c:v>
                </c:pt>
                <c:pt idx="6063">
                  <c:v>74.599999999999994</c:v>
                </c:pt>
                <c:pt idx="6064">
                  <c:v>74.900000000000006</c:v>
                </c:pt>
                <c:pt idx="6065">
                  <c:v>73.599999999999994</c:v>
                </c:pt>
                <c:pt idx="6066">
                  <c:v>73.5</c:v>
                </c:pt>
                <c:pt idx="6067">
                  <c:v>73.400000000000006</c:v>
                </c:pt>
                <c:pt idx="6068">
                  <c:v>73.2</c:v>
                </c:pt>
                <c:pt idx="6069">
                  <c:v>71.900000000000006</c:v>
                </c:pt>
                <c:pt idx="6070">
                  <c:v>73.900000000000006</c:v>
                </c:pt>
                <c:pt idx="6071">
                  <c:v>75</c:v>
                </c:pt>
                <c:pt idx="6072">
                  <c:v>74.599999999999994</c:v>
                </c:pt>
                <c:pt idx="6073">
                  <c:v>76.3</c:v>
                </c:pt>
                <c:pt idx="6074">
                  <c:v>77</c:v>
                </c:pt>
                <c:pt idx="6075">
                  <c:v>77.2</c:v>
                </c:pt>
                <c:pt idx="6076">
                  <c:v>82.2</c:v>
                </c:pt>
                <c:pt idx="6077">
                  <c:v>82.1</c:v>
                </c:pt>
                <c:pt idx="6078">
                  <c:v>79.7</c:v>
                </c:pt>
                <c:pt idx="6079">
                  <c:v>76.2</c:v>
                </c:pt>
                <c:pt idx="6080">
                  <c:v>74.5</c:v>
                </c:pt>
                <c:pt idx="6081">
                  <c:v>73.7</c:v>
                </c:pt>
                <c:pt idx="6082">
                  <c:v>75.3</c:v>
                </c:pt>
                <c:pt idx="6083">
                  <c:v>78</c:v>
                </c:pt>
                <c:pt idx="6084">
                  <c:v>78.3</c:v>
                </c:pt>
                <c:pt idx="6085">
                  <c:v>79.5</c:v>
                </c:pt>
                <c:pt idx="6086">
                  <c:v>80.7</c:v>
                </c:pt>
                <c:pt idx="6087">
                  <c:v>81.2</c:v>
                </c:pt>
                <c:pt idx="6088">
                  <c:v>82.5</c:v>
                </c:pt>
                <c:pt idx="6089">
                  <c:v>82.2</c:v>
                </c:pt>
                <c:pt idx="6090">
                  <c:v>82.1</c:v>
                </c:pt>
                <c:pt idx="6091">
                  <c:v>81.2</c:v>
                </c:pt>
                <c:pt idx="6092">
                  <c:v>82.6</c:v>
                </c:pt>
                <c:pt idx="6093">
                  <c:v>84.6</c:v>
                </c:pt>
                <c:pt idx="6094">
                  <c:v>84.8</c:v>
                </c:pt>
                <c:pt idx="6095">
                  <c:v>84.3</c:v>
                </c:pt>
                <c:pt idx="6096">
                  <c:v>82.6</c:v>
                </c:pt>
                <c:pt idx="6097">
                  <c:v>82.9</c:v>
                </c:pt>
                <c:pt idx="6098">
                  <c:v>83.9</c:v>
                </c:pt>
                <c:pt idx="6099">
                  <c:v>83</c:v>
                </c:pt>
                <c:pt idx="6100">
                  <c:v>83.2</c:v>
                </c:pt>
                <c:pt idx="6101">
                  <c:v>90.7</c:v>
                </c:pt>
                <c:pt idx="6102">
                  <c:v>89.9</c:v>
                </c:pt>
                <c:pt idx="6103">
                  <c:v>86.7</c:v>
                </c:pt>
                <c:pt idx="6104">
                  <c:v>85</c:v>
                </c:pt>
                <c:pt idx="6105">
                  <c:v>80</c:v>
                </c:pt>
                <c:pt idx="6106">
                  <c:v>76.099999999999994</c:v>
                </c:pt>
                <c:pt idx="6107">
                  <c:v>75.400000000000006</c:v>
                </c:pt>
                <c:pt idx="6108">
                  <c:v>74.2</c:v>
                </c:pt>
                <c:pt idx="6109">
                  <c:v>75.099999999999994</c:v>
                </c:pt>
                <c:pt idx="6110">
                  <c:v>74.900000000000006</c:v>
                </c:pt>
                <c:pt idx="6111">
                  <c:v>76.400000000000006</c:v>
                </c:pt>
                <c:pt idx="6112">
                  <c:v>75.900000000000006</c:v>
                </c:pt>
                <c:pt idx="6113">
                  <c:v>75.3</c:v>
                </c:pt>
                <c:pt idx="6114">
                  <c:v>75.2</c:v>
                </c:pt>
                <c:pt idx="6115">
                  <c:v>78.099999999999994</c:v>
                </c:pt>
                <c:pt idx="6116">
                  <c:v>80.400000000000006</c:v>
                </c:pt>
                <c:pt idx="6117">
                  <c:v>82.2</c:v>
                </c:pt>
                <c:pt idx="6118">
                  <c:v>86.9</c:v>
                </c:pt>
                <c:pt idx="6119">
                  <c:v>83.6</c:v>
                </c:pt>
                <c:pt idx="6120">
                  <c:v>90.6</c:v>
                </c:pt>
                <c:pt idx="6121">
                  <c:v>86.6</c:v>
                </c:pt>
                <c:pt idx="6122">
                  <c:v>83.9</c:v>
                </c:pt>
                <c:pt idx="6123">
                  <c:v>83.5</c:v>
                </c:pt>
                <c:pt idx="6124">
                  <c:v>82.2</c:v>
                </c:pt>
                <c:pt idx="6125">
                  <c:v>84.3</c:v>
                </c:pt>
                <c:pt idx="6126">
                  <c:v>82.1</c:v>
                </c:pt>
                <c:pt idx="6127">
                  <c:v>86.2</c:v>
                </c:pt>
                <c:pt idx="6128">
                  <c:v>86.1</c:v>
                </c:pt>
                <c:pt idx="6129">
                  <c:v>87.6</c:v>
                </c:pt>
                <c:pt idx="6130">
                  <c:v>86.4</c:v>
                </c:pt>
                <c:pt idx="6131">
                  <c:v>85.7</c:v>
                </c:pt>
                <c:pt idx="6132">
                  <c:v>84.8</c:v>
                </c:pt>
                <c:pt idx="6133">
                  <c:v>81.2</c:v>
                </c:pt>
                <c:pt idx="6134">
                  <c:v>79.099999999999994</c:v>
                </c:pt>
                <c:pt idx="6135">
                  <c:v>78.900000000000006</c:v>
                </c:pt>
                <c:pt idx="6136">
                  <c:v>78.5</c:v>
                </c:pt>
                <c:pt idx="6137">
                  <c:v>79.2</c:v>
                </c:pt>
                <c:pt idx="6138">
                  <c:v>83</c:v>
                </c:pt>
                <c:pt idx="6139">
                  <c:v>88.6</c:v>
                </c:pt>
                <c:pt idx="6140">
                  <c:v>85</c:v>
                </c:pt>
                <c:pt idx="6141">
                  <c:v>83.7</c:v>
                </c:pt>
                <c:pt idx="6142">
                  <c:v>84.1</c:v>
                </c:pt>
                <c:pt idx="6143">
                  <c:v>85.6</c:v>
                </c:pt>
                <c:pt idx="6144">
                  <c:v>84.5</c:v>
                </c:pt>
                <c:pt idx="6145">
                  <c:v>85.4</c:v>
                </c:pt>
                <c:pt idx="6146">
                  <c:v>85.4</c:v>
                </c:pt>
                <c:pt idx="6147">
                  <c:v>86.4</c:v>
                </c:pt>
                <c:pt idx="6148">
                  <c:v>90.8</c:v>
                </c:pt>
                <c:pt idx="6149">
                  <c:v>91.8</c:v>
                </c:pt>
                <c:pt idx="6150">
                  <c:v>91.2</c:v>
                </c:pt>
                <c:pt idx="6151">
                  <c:v>86.5</c:v>
                </c:pt>
                <c:pt idx="6152">
                  <c:v>84</c:v>
                </c:pt>
                <c:pt idx="6153">
                  <c:v>79.8</c:v>
                </c:pt>
                <c:pt idx="6154">
                  <c:v>77.599999999999994</c:v>
                </c:pt>
                <c:pt idx="6155">
                  <c:v>74.8</c:v>
                </c:pt>
                <c:pt idx="6156">
                  <c:v>75.3</c:v>
                </c:pt>
                <c:pt idx="6157">
                  <c:v>75.8</c:v>
                </c:pt>
                <c:pt idx="6158">
                  <c:v>77.900000000000006</c:v>
                </c:pt>
                <c:pt idx="6159">
                  <c:v>76.2</c:v>
                </c:pt>
                <c:pt idx="6160">
                  <c:v>76.5</c:v>
                </c:pt>
                <c:pt idx="6161">
                  <c:v>80.099999999999994</c:v>
                </c:pt>
                <c:pt idx="6162">
                  <c:v>82.5</c:v>
                </c:pt>
                <c:pt idx="6163">
                  <c:v>86.4</c:v>
                </c:pt>
                <c:pt idx="6164">
                  <c:v>86.5</c:v>
                </c:pt>
                <c:pt idx="6165">
                  <c:v>86.5</c:v>
                </c:pt>
                <c:pt idx="6166">
                  <c:v>86.8</c:v>
                </c:pt>
                <c:pt idx="6167">
                  <c:v>87.4</c:v>
                </c:pt>
                <c:pt idx="6168">
                  <c:v>87.9</c:v>
                </c:pt>
                <c:pt idx="6169">
                  <c:v>88.5</c:v>
                </c:pt>
                <c:pt idx="6170">
                  <c:v>87.1</c:v>
                </c:pt>
                <c:pt idx="6171">
                  <c:v>87.2</c:v>
                </c:pt>
                <c:pt idx="6172">
                  <c:v>86.8</c:v>
                </c:pt>
                <c:pt idx="6173">
                  <c:v>88.4</c:v>
                </c:pt>
                <c:pt idx="6174">
                  <c:v>86.9</c:v>
                </c:pt>
                <c:pt idx="6175">
                  <c:v>89.4</c:v>
                </c:pt>
                <c:pt idx="6176">
                  <c:v>87.7</c:v>
                </c:pt>
                <c:pt idx="6177">
                  <c:v>90.3</c:v>
                </c:pt>
                <c:pt idx="6178">
                  <c:v>86.9</c:v>
                </c:pt>
                <c:pt idx="6179">
                  <c:v>84.1</c:v>
                </c:pt>
                <c:pt idx="6180">
                  <c:v>81.599999999999994</c:v>
                </c:pt>
                <c:pt idx="6181">
                  <c:v>80.5</c:v>
                </c:pt>
                <c:pt idx="6182">
                  <c:v>80.900000000000006</c:v>
                </c:pt>
                <c:pt idx="6183">
                  <c:v>77.900000000000006</c:v>
                </c:pt>
                <c:pt idx="6184">
                  <c:v>77.900000000000006</c:v>
                </c:pt>
                <c:pt idx="6185">
                  <c:v>77.7</c:v>
                </c:pt>
                <c:pt idx="6186">
                  <c:v>80.099999999999994</c:v>
                </c:pt>
                <c:pt idx="6187">
                  <c:v>78.599999999999994</c:v>
                </c:pt>
                <c:pt idx="6188">
                  <c:v>79.400000000000006</c:v>
                </c:pt>
                <c:pt idx="6189">
                  <c:v>80.5</c:v>
                </c:pt>
                <c:pt idx="6190">
                  <c:v>80.099999999999994</c:v>
                </c:pt>
                <c:pt idx="6191">
                  <c:v>80.7</c:v>
                </c:pt>
                <c:pt idx="6192">
                  <c:v>82.6</c:v>
                </c:pt>
                <c:pt idx="6193">
                  <c:v>82.9</c:v>
                </c:pt>
                <c:pt idx="6194">
                  <c:v>90.9</c:v>
                </c:pt>
                <c:pt idx="6196">
                  <c:v>91.1</c:v>
                </c:pt>
                <c:pt idx="6197">
                  <c:v>92.1</c:v>
                </c:pt>
                <c:pt idx="6198">
                  <c:v>90.6</c:v>
                </c:pt>
                <c:pt idx="6199">
                  <c:v>87.7</c:v>
                </c:pt>
                <c:pt idx="6200">
                  <c:v>86.8</c:v>
                </c:pt>
                <c:pt idx="6201">
                  <c:v>86.4</c:v>
                </c:pt>
                <c:pt idx="6202">
                  <c:v>84.8</c:v>
                </c:pt>
                <c:pt idx="6203">
                  <c:v>82.7</c:v>
                </c:pt>
                <c:pt idx="6204">
                  <c:v>83.3</c:v>
                </c:pt>
                <c:pt idx="6205">
                  <c:v>82.6</c:v>
                </c:pt>
                <c:pt idx="6206">
                  <c:v>80</c:v>
                </c:pt>
                <c:pt idx="6207">
                  <c:v>79.5</c:v>
                </c:pt>
                <c:pt idx="6208">
                  <c:v>79.3</c:v>
                </c:pt>
                <c:pt idx="6209">
                  <c:v>80.2</c:v>
                </c:pt>
                <c:pt idx="6210">
                  <c:v>80.3</c:v>
                </c:pt>
                <c:pt idx="6211">
                  <c:v>81.8</c:v>
                </c:pt>
                <c:pt idx="6212">
                  <c:v>81</c:v>
                </c:pt>
                <c:pt idx="6213">
                  <c:v>80.8</c:v>
                </c:pt>
                <c:pt idx="6214">
                  <c:v>82.3</c:v>
                </c:pt>
                <c:pt idx="6215">
                  <c:v>87.5</c:v>
                </c:pt>
                <c:pt idx="6216">
                  <c:v>87.7</c:v>
                </c:pt>
                <c:pt idx="6217">
                  <c:v>84.3</c:v>
                </c:pt>
                <c:pt idx="6218">
                  <c:v>82.5</c:v>
                </c:pt>
                <c:pt idx="6219">
                  <c:v>80.5</c:v>
                </c:pt>
                <c:pt idx="6220">
                  <c:v>80</c:v>
                </c:pt>
                <c:pt idx="6221">
                  <c:v>80.5</c:v>
                </c:pt>
                <c:pt idx="6222">
                  <c:v>80.599999999999994</c:v>
                </c:pt>
                <c:pt idx="6223">
                  <c:v>81.400000000000006</c:v>
                </c:pt>
                <c:pt idx="6224">
                  <c:v>82.6</c:v>
                </c:pt>
                <c:pt idx="6225">
                  <c:v>81.3</c:v>
                </c:pt>
                <c:pt idx="6226">
                  <c:v>79.900000000000006</c:v>
                </c:pt>
                <c:pt idx="6227">
                  <c:v>79.2</c:v>
                </c:pt>
                <c:pt idx="6228">
                  <c:v>80.400000000000006</c:v>
                </c:pt>
                <c:pt idx="6229">
                  <c:v>82.1</c:v>
                </c:pt>
                <c:pt idx="6230">
                  <c:v>81</c:v>
                </c:pt>
                <c:pt idx="6231">
                  <c:v>80.2</c:v>
                </c:pt>
                <c:pt idx="6232">
                  <c:v>82.3</c:v>
                </c:pt>
                <c:pt idx="6233">
                  <c:v>89.7</c:v>
                </c:pt>
                <c:pt idx="6234">
                  <c:v>88.7</c:v>
                </c:pt>
                <c:pt idx="6235">
                  <c:v>91.4</c:v>
                </c:pt>
                <c:pt idx="6236">
                  <c:v>91.2</c:v>
                </c:pt>
                <c:pt idx="6237">
                  <c:v>95.6</c:v>
                </c:pt>
                <c:pt idx="6238">
                  <c:v>106.8</c:v>
                </c:pt>
                <c:pt idx="6239">
                  <c:v>112.6</c:v>
                </c:pt>
                <c:pt idx="6240">
                  <c:v>112.8</c:v>
                </c:pt>
                <c:pt idx="6241">
                  <c:v>114.1</c:v>
                </c:pt>
                <c:pt idx="6242">
                  <c:v>110.9</c:v>
                </c:pt>
                <c:pt idx="6243">
                  <c:v>124.8</c:v>
                </c:pt>
                <c:pt idx="6244">
                  <c:v>109.4</c:v>
                </c:pt>
                <c:pt idx="6245">
                  <c:v>104.6</c:v>
                </c:pt>
                <c:pt idx="6246">
                  <c:v>96.7</c:v>
                </c:pt>
                <c:pt idx="6247">
                  <c:v>90.9</c:v>
                </c:pt>
                <c:pt idx="6248">
                  <c:v>89.3</c:v>
                </c:pt>
                <c:pt idx="6249">
                  <c:v>88.9</c:v>
                </c:pt>
                <c:pt idx="6250">
                  <c:v>88.2</c:v>
                </c:pt>
                <c:pt idx="6251">
                  <c:v>90.2</c:v>
                </c:pt>
                <c:pt idx="6252">
                  <c:v>90.4</c:v>
                </c:pt>
                <c:pt idx="6253">
                  <c:v>95.8</c:v>
                </c:pt>
                <c:pt idx="6254">
                  <c:v>110.5</c:v>
                </c:pt>
                <c:pt idx="6255">
                  <c:v>113.4</c:v>
                </c:pt>
                <c:pt idx="6256">
                  <c:v>120.9</c:v>
                </c:pt>
                <c:pt idx="6257">
                  <c:v>126.8</c:v>
                </c:pt>
                <c:pt idx="6258">
                  <c:v>134.6</c:v>
                </c:pt>
                <c:pt idx="6259">
                  <c:v>142.5</c:v>
                </c:pt>
                <c:pt idx="6260">
                  <c:v>151.9</c:v>
                </c:pt>
                <c:pt idx="6261">
                  <c:v>166.7</c:v>
                </c:pt>
                <c:pt idx="6262">
                  <c:v>143.1</c:v>
                </c:pt>
                <c:pt idx="6263">
                  <c:v>131.30000000000001</c:v>
                </c:pt>
                <c:pt idx="6264">
                  <c:v>123.1</c:v>
                </c:pt>
                <c:pt idx="6265">
                  <c:v>120.7</c:v>
                </c:pt>
                <c:pt idx="6266">
                  <c:v>112.9</c:v>
                </c:pt>
                <c:pt idx="6267">
                  <c:v>107.4</c:v>
                </c:pt>
                <c:pt idx="6268">
                  <c:v>101.5</c:v>
                </c:pt>
                <c:pt idx="6269">
                  <c:v>104.9</c:v>
                </c:pt>
                <c:pt idx="6270">
                  <c:v>90.1</c:v>
                </c:pt>
                <c:pt idx="6271">
                  <c:v>87.6</c:v>
                </c:pt>
                <c:pt idx="6272">
                  <c:v>88.8</c:v>
                </c:pt>
                <c:pt idx="6273">
                  <c:v>92</c:v>
                </c:pt>
                <c:pt idx="6274">
                  <c:v>101</c:v>
                </c:pt>
                <c:pt idx="6275">
                  <c:v>99.8</c:v>
                </c:pt>
                <c:pt idx="6276">
                  <c:v>104.6</c:v>
                </c:pt>
                <c:pt idx="6277">
                  <c:v>107.6</c:v>
                </c:pt>
                <c:pt idx="6278">
                  <c:v>112.6</c:v>
                </c:pt>
                <c:pt idx="6279">
                  <c:v>114.5</c:v>
                </c:pt>
                <c:pt idx="6280">
                  <c:v>115.6</c:v>
                </c:pt>
                <c:pt idx="6281">
                  <c:v>118.5</c:v>
                </c:pt>
                <c:pt idx="6282">
                  <c:v>116.2</c:v>
                </c:pt>
                <c:pt idx="6283">
                  <c:v>117.6</c:v>
                </c:pt>
                <c:pt idx="6284">
                  <c:v>113.3</c:v>
                </c:pt>
                <c:pt idx="6285">
                  <c:v>108.9</c:v>
                </c:pt>
                <c:pt idx="6286">
                  <c:v>107.5</c:v>
                </c:pt>
                <c:pt idx="6287">
                  <c:v>114</c:v>
                </c:pt>
                <c:pt idx="6288">
                  <c:v>112.7</c:v>
                </c:pt>
                <c:pt idx="6289">
                  <c:v>109.2</c:v>
                </c:pt>
                <c:pt idx="6290">
                  <c:v>117.1</c:v>
                </c:pt>
                <c:pt idx="6291">
                  <c:v>112.3</c:v>
                </c:pt>
                <c:pt idx="6292">
                  <c:v>108.7</c:v>
                </c:pt>
                <c:pt idx="6293">
                  <c:v>105</c:v>
                </c:pt>
                <c:pt idx="6294">
                  <c:v>104.8</c:v>
                </c:pt>
                <c:pt idx="6295">
                  <c:v>105.8</c:v>
                </c:pt>
                <c:pt idx="6296">
                  <c:v>110.3</c:v>
                </c:pt>
                <c:pt idx="6297">
                  <c:v>117.8</c:v>
                </c:pt>
                <c:pt idx="6298">
                  <c:v>118.7</c:v>
                </c:pt>
                <c:pt idx="6299">
                  <c:v>129.4</c:v>
                </c:pt>
                <c:pt idx="6300">
                  <c:v>119.2</c:v>
                </c:pt>
                <c:pt idx="6301">
                  <c:v>114.4</c:v>
                </c:pt>
                <c:pt idx="6302">
                  <c:v>111</c:v>
                </c:pt>
                <c:pt idx="6303">
                  <c:v>110.9</c:v>
                </c:pt>
                <c:pt idx="6304">
                  <c:v>117</c:v>
                </c:pt>
                <c:pt idx="6305">
                  <c:v>113</c:v>
                </c:pt>
                <c:pt idx="6306">
                  <c:v>114.8</c:v>
                </c:pt>
                <c:pt idx="6307">
                  <c:v>119.1</c:v>
                </c:pt>
                <c:pt idx="6308">
                  <c:v>117.2</c:v>
                </c:pt>
                <c:pt idx="6309">
                  <c:v>112.1</c:v>
                </c:pt>
                <c:pt idx="6310">
                  <c:v>109.4</c:v>
                </c:pt>
                <c:pt idx="6311">
                  <c:v>107.9</c:v>
                </c:pt>
                <c:pt idx="6312">
                  <c:v>110.4</c:v>
                </c:pt>
                <c:pt idx="6313">
                  <c:v>109.6</c:v>
                </c:pt>
                <c:pt idx="6314">
                  <c:v>109.5</c:v>
                </c:pt>
                <c:pt idx="6315">
                  <c:v>106.1</c:v>
                </c:pt>
                <c:pt idx="6316">
                  <c:v>109.8</c:v>
                </c:pt>
                <c:pt idx="6317">
                  <c:v>107</c:v>
                </c:pt>
                <c:pt idx="6318">
                  <c:v>106.9</c:v>
                </c:pt>
                <c:pt idx="6319">
                  <c:v>104.9</c:v>
                </c:pt>
                <c:pt idx="6320">
                  <c:v>101.9</c:v>
                </c:pt>
                <c:pt idx="6321">
                  <c:v>102.2</c:v>
                </c:pt>
                <c:pt idx="6322">
                  <c:v>102.2</c:v>
                </c:pt>
                <c:pt idx="6323">
                  <c:v>103.7</c:v>
                </c:pt>
                <c:pt idx="6324">
                  <c:v>97.5</c:v>
                </c:pt>
                <c:pt idx="6325">
                  <c:v>94.1</c:v>
                </c:pt>
                <c:pt idx="6326">
                  <c:v>92.8</c:v>
                </c:pt>
                <c:pt idx="6327">
                  <c:v>91.5</c:v>
                </c:pt>
                <c:pt idx="6328">
                  <c:v>91.4</c:v>
                </c:pt>
                <c:pt idx="6329">
                  <c:v>94.5</c:v>
                </c:pt>
                <c:pt idx="6330">
                  <c:v>92.2</c:v>
                </c:pt>
                <c:pt idx="6331">
                  <c:v>91.5</c:v>
                </c:pt>
                <c:pt idx="6332">
                  <c:v>90.6</c:v>
                </c:pt>
                <c:pt idx="6333">
                  <c:v>84.4</c:v>
                </c:pt>
                <c:pt idx="6334">
                  <c:v>83.7</c:v>
                </c:pt>
                <c:pt idx="6335">
                  <c:v>83.6</c:v>
                </c:pt>
                <c:pt idx="6336">
                  <c:v>84.5</c:v>
                </c:pt>
                <c:pt idx="6337">
                  <c:v>84.1</c:v>
                </c:pt>
                <c:pt idx="6338">
                  <c:v>81.7</c:v>
                </c:pt>
                <c:pt idx="6339">
                  <c:v>80.3</c:v>
                </c:pt>
                <c:pt idx="6340">
                  <c:v>82.7</c:v>
                </c:pt>
                <c:pt idx="6341">
                  <c:v>89.9</c:v>
                </c:pt>
                <c:pt idx="6342">
                  <c:v>100.5</c:v>
                </c:pt>
                <c:pt idx="6343">
                  <c:v>110.8</c:v>
                </c:pt>
                <c:pt idx="6344">
                  <c:v>111.9</c:v>
                </c:pt>
                <c:pt idx="6345">
                  <c:v>112</c:v>
                </c:pt>
                <c:pt idx="6346">
                  <c:v>113.6</c:v>
                </c:pt>
                <c:pt idx="6347">
                  <c:v>111.6</c:v>
                </c:pt>
                <c:pt idx="6348">
                  <c:v>107.1</c:v>
                </c:pt>
                <c:pt idx="6349">
                  <c:v>102.8</c:v>
                </c:pt>
                <c:pt idx="6350">
                  <c:v>102.9</c:v>
                </c:pt>
                <c:pt idx="6351">
                  <c:v>100.2</c:v>
                </c:pt>
                <c:pt idx="6352">
                  <c:v>96.4</c:v>
                </c:pt>
                <c:pt idx="6353">
                  <c:v>90.2</c:v>
                </c:pt>
                <c:pt idx="6354">
                  <c:v>87.5</c:v>
                </c:pt>
                <c:pt idx="6355">
                  <c:v>86.7</c:v>
                </c:pt>
                <c:pt idx="6356">
                  <c:v>84.5</c:v>
                </c:pt>
                <c:pt idx="6357">
                  <c:v>84.6</c:v>
                </c:pt>
                <c:pt idx="6358">
                  <c:v>86.6</c:v>
                </c:pt>
                <c:pt idx="6359">
                  <c:v>99.3</c:v>
                </c:pt>
                <c:pt idx="6360">
                  <c:v>101.5</c:v>
                </c:pt>
                <c:pt idx="6361">
                  <c:v>103.3</c:v>
                </c:pt>
                <c:pt idx="6362">
                  <c:v>104.3</c:v>
                </c:pt>
                <c:pt idx="6363">
                  <c:v>99.2</c:v>
                </c:pt>
                <c:pt idx="6364">
                  <c:v>99.1</c:v>
                </c:pt>
                <c:pt idx="6365">
                  <c:v>96.4</c:v>
                </c:pt>
                <c:pt idx="6366">
                  <c:v>95.1</c:v>
                </c:pt>
                <c:pt idx="6367">
                  <c:v>92.9</c:v>
                </c:pt>
                <c:pt idx="6368">
                  <c:v>96.3</c:v>
                </c:pt>
                <c:pt idx="6369">
                  <c:v>96.2</c:v>
                </c:pt>
                <c:pt idx="6370">
                  <c:v>93.6</c:v>
                </c:pt>
                <c:pt idx="6371">
                  <c:v>90.1</c:v>
                </c:pt>
                <c:pt idx="6372">
                  <c:v>89.2</c:v>
                </c:pt>
                <c:pt idx="6373">
                  <c:v>86.9</c:v>
                </c:pt>
                <c:pt idx="6374">
                  <c:v>87.3</c:v>
                </c:pt>
                <c:pt idx="6375">
                  <c:v>89.2</c:v>
                </c:pt>
                <c:pt idx="6376">
                  <c:v>87.6</c:v>
                </c:pt>
                <c:pt idx="6377">
                  <c:v>85.6</c:v>
                </c:pt>
                <c:pt idx="6378">
                  <c:v>86.2</c:v>
                </c:pt>
                <c:pt idx="6379">
                  <c:v>85</c:v>
                </c:pt>
                <c:pt idx="6380">
                  <c:v>84.8</c:v>
                </c:pt>
                <c:pt idx="6381">
                  <c:v>84.6</c:v>
                </c:pt>
                <c:pt idx="6382">
                  <c:v>85.5</c:v>
                </c:pt>
                <c:pt idx="6383">
                  <c:v>85.8</c:v>
                </c:pt>
                <c:pt idx="6384">
                  <c:v>85.6</c:v>
                </c:pt>
                <c:pt idx="6385">
                  <c:v>90.7</c:v>
                </c:pt>
                <c:pt idx="6386">
                  <c:v>90.1</c:v>
                </c:pt>
                <c:pt idx="6387">
                  <c:v>91.7</c:v>
                </c:pt>
                <c:pt idx="6388">
                  <c:v>94.6</c:v>
                </c:pt>
                <c:pt idx="6389">
                  <c:v>94.1</c:v>
                </c:pt>
                <c:pt idx="6390">
                  <c:v>93.8</c:v>
                </c:pt>
                <c:pt idx="6391">
                  <c:v>93.8</c:v>
                </c:pt>
                <c:pt idx="6392">
                  <c:v>103.6</c:v>
                </c:pt>
                <c:pt idx="6393">
                  <c:v>102</c:v>
                </c:pt>
                <c:pt idx="6394">
                  <c:v>100.3</c:v>
                </c:pt>
                <c:pt idx="6395">
                  <c:v>100.1</c:v>
                </c:pt>
                <c:pt idx="6396">
                  <c:v>96</c:v>
                </c:pt>
                <c:pt idx="6397">
                  <c:v>92.4</c:v>
                </c:pt>
                <c:pt idx="6398">
                  <c:v>88.2</c:v>
                </c:pt>
                <c:pt idx="6399">
                  <c:v>86.2</c:v>
                </c:pt>
                <c:pt idx="6400">
                  <c:v>87</c:v>
                </c:pt>
                <c:pt idx="6401">
                  <c:v>93.5</c:v>
                </c:pt>
                <c:pt idx="6402">
                  <c:v>99.3</c:v>
                </c:pt>
                <c:pt idx="6403">
                  <c:v>107.3</c:v>
                </c:pt>
                <c:pt idx="6404">
                  <c:v>111.7</c:v>
                </c:pt>
                <c:pt idx="6405">
                  <c:v>112.7</c:v>
                </c:pt>
                <c:pt idx="6406">
                  <c:v>118.6</c:v>
                </c:pt>
                <c:pt idx="6407">
                  <c:v>124.9</c:v>
                </c:pt>
                <c:pt idx="6408">
                  <c:v>121.6</c:v>
                </c:pt>
                <c:pt idx="6409">
                  <c:v>119.9</c:v>
                </c:pt>
                <c:pt idx="6410">
                  <c:v>116.3</c:v>
                </c:pt>
                <c:pt idx="6411">
                  <c:v>109.4</c:v>
                </c:pt>
                <c:pt idx="6412">
                  <c:v>110</c:v>
                </c:pt>
                <c:pt idx="6413">
                  <c:v>105.4</c:v>
                </c:pt>
                <c:pt idx="6414">
                  <c:v>101.5</c:v>
                </c:pt>
                <c:pt idx="6415">
                  <c:v>97.5</c:v>
                </c:pt>
                <c:pt idx="6416">
                  <c:v>90.3</c:v>
                </c:pt>
                <c:pt idx="6417">
                  <c:v>84.2</c:v>
                </c:pt>
                <c:pt idx="6418">
                  <c:v>83.4</c:v>
                </c:pt>
                <c:pt idx="6419">
                  <c:v>83.1</c:v>
                </c:pt>
                <c:pt idx="6420">
                  <c:v>88.1</c:v>
                </c:pt>
                <c:pt idx="6421">
                  <c:v>90.4</c:v>
                </c:pt>
                <c:pt idx="6422">
                  <c:v>93</c:v>
                </c:pt>
                <c:pt idx="6423">
                  <c:v>97.5</c:v>
                </c:pt>
                <c:pt idx="6424">
                  <c:v>97.8</c:v>
                </c:pt>
                <c:pt idx="6425">
                  <c:v>98.2</c:v>
                </c:pt>
                <c:pt idx="6426">
                  <c:v>100.5</c:v>
                </c:pt>
                <c:pt idx="6427">
                  <c:v>100.9</c:v>
                </c:pt>
                <c:pt idx="6428">
                  <c:v>108.2</c:v>
                </c:pt>
                <c:pt idx="6429">
                  <c:v>103.7</c:v>
                </c:pt>
                <c:pt idx="6430">
                  <c:v>104.1</c:v>
                </c:pt>
                <c:pt idx="6431">
                  <c:v>104.2</c:v>
                </c:pt>
                <c:pt idx="6432">
                  <c:v>104.6</c:v>
                </c:pt>
                <c:pt idx="6433">
                  <c:v>103.8</c:v>
                </c:pt>
                <c:pt idx="6434">
                  <c:v>101</c:v>
                </c:pt>
                <c:pt idx="6435">
                  <c:v>101.2</c:v>
                </c:pt>
                <c:pt idx="6436">
                  <c:v>101.3</c:v>
                </c:pt>
                <c:pt idx="6437">
                  <c:v>109</c:v>
                </c:pt>
                <c:pt idx="6438">
                  <c:v>111.8</c:v>
                </c:pt>
                <c:pt idx="6439">
                  <c:v>115.4</c:v>
                </c:pt>
                <c:pt idx="6440">
                  <c:v>118.7</c:v>
                </c:pt>
                <c:pt idx="6441">
                  <c:v>119.4</c:v>
                </c:pt>
                <c:pt idx="6442">
                  <c:v>118.7</c:v>
                </c:pt>
                <c:pt idx="6443">
                  <c:v>111.5</c:v>
                </c:pt>
                <c:pt idx="6444">
                  <c:v>112.8</c:v>
                </c:pt>
                <c:pt idx="6445">
                  <c:v>110.1</c:v>
                </c:pt>
                <c:pt idx="6446">
                  <c:v>111.8</c:v>
                </c:pt>
                <c:pt idx="6447">
                  <c:v>116.2</c:v>
                </c:pt>
                <c:pt idx="6448">
                  <c:v>121.3</c:v>
                </c:pt>
                <c:pt idx="6449">
                  <c:v>123.9</c:v>
                </c:pt>
                <c:pt idx="6450">
                  <c:v>129.4</c:v>
                </c:pt>
                <c:pt idx="6451">
                  <c:v>142.6</c:v>
                </c:pt>
                <c:pt idx="6452">
                  <c:v>140.69999999999999</c:v>
                </c:pt>
                <c:pt idx="6453">
                  <c:v>143.1</c:v>
                </c:pt>
                <c:pt idx="6454">
                  <c:v>144.80000000000001</c:v>
                </c:pt>
                <c:pt idx="6455">
                  <c:v>150.1</c:v>
                </c:pt>
                <c:pt idx="6456">
                  <c:v>140.9</c:v>
                </c:pt>
                <c:pt idx="6457">
                  <c:v>144.30000000000001</c:v>
                </c:pt>
                <c:pt idx="6458">
                  <c:v>144.19999999999999</c:v>
                </c:pt>
                <c:pt idx="6459">
                  <c:v>150.80000000000001</c:v>
                </c:pt>
                <c:pt idx="6460">
                  <c:v>158.19999999999999</c:v>
                </c:pt>
                <c:pt idx="6461">
                  <c:v>190.4</c:v>
                </c:pt>
                <c:pt idx="6462">
                  <c:v>168.8</c:v>
                </c:pt>
                <c:pt idx="6463">
                  <c:v>148.19999999999999</c:v>
                </c:pt>
                <c:pt idx="6464">
                  <c:v>139</c:v>
                </c:pt>
                <c:pt idx="6465">
                  <c:v>133.4</c:v>
                </c:pt>
                <c:pt idx="6466">
                  <c:v>136.6</c:v>
                </c:pt>
                <c:pt idx="6467">
                  <c:v>138.1</c:v>
                </c:pt>
                <c:pt idx="6468">
                  <c:v>136.9</c:v>
                </c:pt>
                <c:pt idx="6469">
                  <c:v>130.9</c:v>
                </c:pt>
                <c:pt idx="6470">
                  <c:v>128.9</c:v>
                </c:pt>
                <c:pt idx="6471">
                  <c:v>130.30000000000001</c:v>
                </c:pt>
                <c:pt idx="6472">
                  <c:v>126.7</c:v>
                </c:pt>
                <c:pt idx="6473">
                  <c:v>123.9</c:v>
                </c:pt>
                <c:pt idx="6474">
                  <c:v>122</c:v>
                </c:pt>
                <c:pt idx="6475">
                  <c:v>118.4</c:v>
                </c:pt>
                <c:pt idx="6476">
                  <c:v>121</c:v>
                </c:pt>
                <c:pt idx="6477">
                  <c:v>126.4</c:v>
                </c:pt>
                <c:pt idx="6478">
                  <c:v>130.1</c:v>
                </c:pt>
                <c:pt idx="6479">
                  <c:v>134.1</c:v>
                </c:pt>
                <c:pt idx="6480">
                  <c:v>137.6</c:v>
                </c:pt>
                <c:pt idx="6481">
                  <c:v>136.1</c:v>
                </c:pt>
                <c:pt idx="6482">
                  <c:v>137.69999999999999</c:v>
                </c:pt>
                <c:pt idx="6483">
                  <c:v>151</c:v>
                </c:pt>
                <c:pt idx="6484">
                  <c:v>152.6</c:v>
                </c:pt>
                <c:pt idx="6485">
                  <c:v>146.80000000000001</c:v>
                </c:pt>
                <c:pt idx="6486">
                  <c:v>147.30000000000001</c:v>
                </c:pt>
                <c:pt idx="6487">
                  <c:v>159.1</c:v>
                </c:pt>
                <c:pt idx="6488">
                  <c:v>167.8</c:v>
                </c:pt>
                <c:pt idx="6489">
                  <c:v>164.1</c:v>
                </c:pt>
                <c:pt idx="6490">
                  <c:v>155.5</c:v>
                </c:pt>
                <c:pt idx="6491">
                  <c:v>145.30000000000001</c:v>
                </c:pt>
                <c:pt idx="6492">
                  <c:v>138.80000000000001</c:v>
                </c:pt>
                <c:pt idx="6493">
                  <c:v>132.19999999999999</c:v>
                </c:pt>
                <c:pt idx="6494">
                  <c:v>131.5</c:v>
                </c:pt>
                <c:pt idx="6495">
                  <c:v>133.9</c:v>
                </c:pt>
                <c:pt idx="6496">
                  <c:v>123</c:v>
                </c:pt>
                <c:pt idx="6497">
                  <c:v>126.7</c:v>
                </c:pt>
                <c:pt idx="6498">
                  <c:v>138.1</c:v>
                </c:pt>
                <c:pt idx="6499">
                  <c:v>138.6</c:v>
                </c:pt>
                <c:pt idx="6500">
                  <c:v>153.6</c:v>
                </c:pt>
                <c:pt idx="6501">
                  <c:v>160.4</c:v>
                </c:pt>
                <c:pt idx="6502">
                  <c:v>163.9</c:v>
                </c:pt>
                <c:pt idx="6503">
                  <c:v>171.9</c:v>
                </c:pt>
                <c:pt idx="6504">
                  <c:v>176.7</c:v>
                </c:pt>
                <c:pt idx="6505">
                  <c:v>182.1</c:v>
                </c:pt>
                <c:pt idx="6506">
                  <c:v>181</c:v>
                </c:pt>
                <c:pt idx="6507">
                  <c:v>180.2</c:v>
                </c:pt>
                <c:pt idx="6508">
                  <c:v>178.6</c:v>
                </c:pt>
                <c:pt idx="6509">
                  <c:v>173.9</c:v>
                </c:pt>
                <c:pt idx="6510">
                  <c:v>168.8</c:v>
                </c:pt>
                <c:pt idx="6511">
                  <c:v>155.30000000000001</c:v>
                </c:pt>
                <c:pt idx="6512">
                  <c:v>161.1</c:v>
                </c:pt>
                <c:pt idx="6513">
                  <c:v>148.30000000000001</c:v>
                </c:pt>
                <c:pt idx="6514">
                  <c:v>142.30000000000001</c:v>
                </c:pt>
                <c:pt idx="6515">
                  <c:v>147.69999999999999</c:v>
                </c:pt>
                <c:pt idx="6516">
                  <c:v>144.4</c:v>
                </c:pt>
                <c:pt idx="6517">
                  <c:v>139.6</c:v>
                </c:pt>
                <c:pt idx="6518">
                  <c:v>139.9</c:v>
                </c:pt>
                <c:pt idx="6519">
                  <c:v>141.1</c:v>
                </c:pt>
                <c:pt idx="6520">
                  <c:v>142.4</c:v>
                </c:pt>
                <c:pt idx="6521">
                  <c:v>140</c:v>
                </c:pt>
                <c:pt idx="6522">
                  <c:v>137.19999999999999</c:v>
                </c:pt>
                <c:pt idx="6523">
                  <c:v>135.19999999999999</c:v>
                </c:pt>
                <c:pt idx="6524">
                  <c:v>132.80000000000001</c:v>
                </c:pt>
                <c:pt idx="6525">
                  <c:v>135.19999999999999</c:v>
                </c:pt>
                <c:pt idx="6526">
                  <c:v>137.6</c:v>
                </c:pt>
                <c:pt idx="6527">
                  <c:v>140.6</c:v>
                </c:pt>
                <c:pt idx="6528">
                  <c:v>144</c:v>
                </c:pt>
                <c:pt idx="6529">
                  <c:v>152.19999999999999</c:v>
                </c:pt>
                <c:pt idx="6530">
                  <c:v>157.30000000000001</c:v>
                </c:pt>
                <c:pt idx="6531">
                  <c:v>164.1</c:v>
                </c:pt>
                <c:pt idx="6532">
                  <c:v>163.6</c:v>
                </c:pt>
                <c:pt idx="6533">
                  <c:v>158.1</c:v>
                </c:pt>
                <c:pt idx="6534">
                  <c:v>151.1</c:v>
                </c:pt>
                <c:pt idx="6535">
                  <c:v>148.9</c:v>
                </c:pt>
                <c:pt idx="6536">
                  <c:v>144.80000000000001</c:v>
                </c:pt>
                <c:pt idx="6537">
                  <c:v>143.5</c:v>
                </c:pt>
                <c:pt idx="6538">
                  <c:v>140</c:v>
                </c:pt>
                <c:pt idx="6539">
                  <c:v>134.30000000000001</c:v>
                </c:pt>
                <c:pt idx="6540">
                  <c:v>131.5</c:v>
                </c:pt>
                <c:pt idx="6541">
                  <c:v>133.1</c:v>
                </c:pt>
                <c:pt idx="6542">
                  <c:v>132</c:v>
                </c:pt>
                <c:pt idx="6543">
                  <c:v>124.2</c:v>
                </c:pt>
                <c:pt idx="6544">
                  <c:v>121</c:v>
                </c:pt>
                <c:pt idx="6545">
                  <c:v>119.6</c:v>
                </c:pt>
                <c:pt idx="6546">
                  <c:v>127.4</c:v>
                </c:pt>
                <c:pt idx="6547">
                  <c:v>128.19999999999999</c:v>
                </c:pt>
                <c:pt idx="6548">
                  <c:v>137.4</c:v>
                </c:pt>
                <c:pt idx="6549">
                  <c:v>144.5</c:v>
                </c:pt>
                <c:pt idx="6550">
                  <c:v>145.80000000000001</c:v>
                </c:pt>
                <c:pt idx="6551">
                  <c:v>138.19999999999999</c:v>
                </c:pt>
                <c:pt idx="6552">
                  <c:v>142.80000000000001</c:v>
                </c:pt>
                <c:pt idx="6553">
                  <c:v>144.30000000000001</c:v>
                </c:pt>
                <c:pt idx="6554">
                  <c:v>145.6</c:v>
                </c:pt>
                <c:pt idx="6555">
                  <c:v>140.30000000000001</c:v>
                </c:pt>
                <c:pt idx="6556">
                  <c:v>144.80000000000001</c:v>
                </c:pt>
                <c:pt idx="6557">
                  <c:v>147.1</c:v>
                </c:pt>
                <c:pt idx="6558">
                  <c:v>141.1</c:v>
                </c:pt>
                <c:pt idx="6559">
                  <c:v>132.9</c:v>
                </c:pt>
                <c:pt idx="6560">
                  <c:v>134.69999999999999</c:v>
                </c:pt>
                <c:pt idx="6561">
                  <c:v>134.6</c:v>
                </c:pt>
                <c:pt idx="6562">
                  <c:v>136.19999999999999</c:v>
                </c:pt>
                <c:pt idx="6563">
                  <c:v>141.30000000000001</c:v>
                </c:pt>
                <c:pt idx="6564">
                  <c:v>135.5</c:v>
                </c:pt>
                <c:pt idx="6565">
                  <c:v>140.5</c:v>
                </c:pt>
                <c:pt idx="6566">
                  <c:v>135.80000000000001</c:v>
                </c:pt>
                <c:pt idx="6567">
                  <c:v>142.30000000000001</c:v>
                </c:pt>
                <c:pt idx="6568">
                  <c:v>128.80000000000001</c:v>
                </c:pt>
                <c:pt idx="6569">
                  <c:v>120.1</c:v>
                </c:pt>
                <c:pt idx="6570">
                  <c:v>116.8</c:v>
                </c:pt>
                <c:pt idx="6571">
                  <c:v>124.1</c:v>
                </c:pt>
                <c:pt idx="6572">
                  <c:v>132.30000000000001</c:v>
                </c:pt>
                <c:pt idx="6573">
                  <c:v>133.5</c:v>
                </c:pt>
                <c:pt idx="6574">
                  <c:v>139.69999999999999</c:v>
                </c:pt>
                <c:pt idx="6575">
                  <c:v>139</c:v>
                </c:pt>
                <c:pt idx="6576">
                  <c:v>148.1</c:v>
                </c:pt>
                <c:pt idx="6577">
                  <c:v>157</c:v>
                </c:pt>
                <c:pt idx="6578">
                  <c:v>141.19999999999999</c:v>
                </c:pt>
                <c:pt idx="6579">
                  <c:v>141.6</c:v>
                </c:pt>
                <c:pt idx="6580">
                  <c:v>141</c:v>
                </c:pt>
                <c:pt idx="6581">
                  <c:v>144.30000000000001</c:v>
                </c:pt>
                <c:pt idx="6582">
                  <c:v>135.69999999999999</c:v>
                </c:pt>
                <c:pt idx="6583">
                  <c:v>126.4</c:v>
                </c:pt>
                <c:pt idx="6584">
                  <c:v>128.19999999999999</c:v>
                </c:pt>
                <c:pt idx="6585">
                  <c:v>141.69999999999999</c:v>
                </c:pt>
                <c:pt idx="6586">
                  <c:v>114.5</c:v>
                </c:pt>
                <c:pt idx="6587">
                  <c:v>109.8</c:v>
                </c:pt>
                <c:pt idx="6588">
                  <c:v>114.4</c:v>
                </c:pt>
                <c:pt idx="6589">
                  <c:v>116.5</c:v>
                </c:pt>
                <c:pt idx="6590">
                  <c:v>117.5</c:v>
                </c:pt>
                <c:pt idx="6591">
                  <c:v>118</c:v>
                </c:pt>
                <c:pt idx="6592">
                  <c:v>111.1</c:v>
                </c:pt>
                <c:pt idx="6593">
                  <c:v>107</c:v>
                </c:pt>
                <c:pt idx="6594">
                  <c:v>102.7</c:v>
                </c:pt>
                <c:pt idx="6595">
                  <c:v>112</c:v>
                </c:pt>
                <c:pt idx="6596">
                  <c:v>107.2</c:v>
                </c:pt>
                <c:pt idx="6597">
                  <c:v>97.2</c:v>
                </c:pt>
                <c:pt idx="6598">
                  <c:v>99.2</c:v>
                </c:pt>
                <c:pt idx="6599">
                  <c:v>110.8</c:v>
                </c:pt>
                <c:pt idx="6600">
                  <c:v>112.3</c:v>
                </c:pt>
                <c:pt idx="6601">
                  <c:v>110.4</c:v>
                </c:pt>
                <c:pt idx="6602">
                  <c:v>108.4</c:v>
                </c:pt>
                <c:pt idx="6603">
                  <c:v>107.4</c:v>
                </c:pt>
                <c:pt idx="6604">
                  <c:v>104.6</c:v>
                </c:pt>
                <c:pt idx="6605">
                  <c:v>103.2</c:v>
                </c:pt>
                <c:pt idx="6606">
                  <c:v>103.7</c:v>
                </c:pt>
                <c:pt idx="6607">
                  <c:v>104.1</c:v>
                </c:pt>
                <c:pt idx="6608">
                  <c:v>105.3</c:v>
                </c:pt>
                <c:pt idx="6609">
                  <c:v>111.1</c:v>
                </c:pt>
                <c:pt idx="6610">
                  <c:v>103.3</c:v>
                </c:pt>
                <c:pt idx="6611">
                  <c:v>104.2</c:v>
                </c:pt>
                <c:pt idx="6612">
                  <c:v>103.3</c:v>
                </c:pt>
                <c:pt idx="6613">
                  <c:v>108.9</c:v>
                </c:pt>
                <c:pt idx="6614">
                  <c:v>108</c:v>
                </c:pt>
                <c:pt idx="6615">
                  <c:v>107</c:v>
                </c:pt>
                <c:pt idx="6616">
                  <c:v>105.5</c:v>
                </c:pt>
                <c:pt idx="6617">
                  <c:v>103.3</c:v>
                </c:pt>
                <c:pt idx="6618">
                  <c:v>102</c:v>
                </c:pt>
                <c:pt idx="6619">
                  <c:v>103.4</c:v>
                </c:pt>
                <c:pt idx="6620">
                  <c:v>108.2</c:v>
                </c:pt>
                <c:pt idx="6621">
                  <c:v>116.4</c:v>
                </c:pt>
                <c:pt idx="6622">
                  <c:v>120.1</c:v>
                </c:pt>
                <c:pt idx="6623">
                  <c:v>131.6</c:v>
                </c:pt>
                <c:pt idx="6624">
                  <c:v>138.1</c:v>
                </c:pt>
                <c:pt idx="6625">
                  <c:v>135.69999999999999</c:v>
                </c:pt>
                <c:pt idx="6626">
                  <c:v>139.5</c:v>
                </c:pt>
                <c:pt idx="6627">
                  <c:v>145.5</c:v>
                </c:pt>
                <c:pt idx="6628">
                  <c:v>148.9</c:v>
                </c:pt>
                <c:pt idx="6629">
                  <c:v>131.19999999999999</c:v>
                </c:pt>
                <c:pt idx="6630">
                  <c:v>114.9</c:v>
                </c:pt>
                <c:pt idx="6631">
                  <c:v>140.69999999999999</c:v>
                </c:pt>
                <c:pt idx="6632">
                  <c:v>118.8</c:v>
                </c:pt>
                <c:pt idx="6633">
                  <c:v>110.6</c:v>
                </c:pt>
                <c:pt idx="6634">
                  <c:v>98.5</c:v>
                </c:pt>
                <c:pt idx="6635">
                  <c:v>102.4</c:v>
                </c:pt>
                <c:pt idx="6636">
                  <c:v>102</c:v>
                </c:pt>
                <c:pt idx="6637">
                  <c:v>101.8</c:v>
                </c:pt>
                <c:pt idx="6638">
                  <c:v>99.6</c:v>
                </c:pt>
                <c:pt idx="6639">
                  <c:v>99.9</c:v>
                </c:pt>
                <c:pt idx="6640">
                  <c:v>102.4</c:v>
                </c:pt>
                <c:pt idx="6641">
                  <c:v>104.8</c:v>
                </c:pt>
                <c:pt idx="6642">
                  <c:v>102.7</c:v>
                </c:pt>
                <c:pt idx="6643">
                  <c:v>101.3</c:v>
                </c:pt>
                <c:pt idx="6644">
                  <c:v>102.4</c:v>
                </c:pt>
                <c:pt idx="6645">
                  <c:v>105.6</c:v>
                </c:pt>
                <c:pt idx="6646">
                  <c:v>107</c:v>
                </c:pt>
                <c:pt idx="6647">
                  <c:v>111.5</c:v>
                </c:pt>
                <c:pt idx="6648">
                  <c:v>110.6</c:v>
                </c:pt>
                <c:pt idx="6649">
                  <c:v>110.1</c:v>
                </c:pt>
                <c:pt idx="6650">
                  <c:v>107.3</c:v>
                </c:pt>
                <c:pt idx="6651">
                  <c:v>105.9</c:v>
                </c:pt>
                <c:pt idx="6652">
                  <c:v>103.5</c:v>
                </c:pt>
                <c:pt idx="6653">
                  <c:v>102.1</c:v>
                </c:pt>
                <c:pt idx="6654">
                  <c:v>100.9</c:v>
                </c:pt>
                <c:pt idx="6655">
                  <c:v>97.4</c:v>
                </c:pt>
                <c:pt idx="6656">
                  <c:v>98.5</c:v>
                </c:pt>
                <c:pt idx="6657">
                  <c:v>93.3</c:v>
                </c:pt>
                <c:pt idx="6658">
                  <c:v>94.5</c:v>
                </c:pt>
                <c:pt idx="6659">
                  <c:v>93.3</c:v>
                </c:pt>
                <c:pt idx="6660">
                  <c:v>93.4</c:v>
                </c:pt>
                <c:pt idx="6661">
                  <c:v>95.3</c:v>
                </c:pt>
                <c:pt idx="6662">
                  <c:v>97.7</c:v>
                </c:pt>
                <c:pt idx="6663">
                  <c:v>98.1</c:v>
                </c:pt>
                <c:pt idx="6664">
                  <c:v>101.7</c:v>
                </c:pt>
                <c:pt idx="6665">
                  <c:v>107.9</c:v>
                </c:pt>
                <c:pt idx="6666">
                  <c:v>113.8</c:v>
                </c:pt>
                <c:pt idx="6667">
                  <c:v>121.5</c:v>
                </c:pt>
                <c:pt idx="6668">
                  <c:v>137.80000000000001</c:v>
                </c:pt>
                <c:pt idx="6669">
                  <c:v>141.69999999999999</c:v>
                </c:pt>
                <c:pt idx="6670">
                  <c:v>149.1</c:v>
                </c:pt>
                <c:pt idx="6671">
                  <c:v>147.9</c:v>
                </c:pt>
                <c:pt idx="6672">
                  <c:v>141.80000000000001</c:v>
                </c:pt>
                <c:pt idx="6673">
                  <c:v>133.6</c:v>
                </c:pt>
                <c:pt idx="6674">
                  <c:v>127.2</c:v>
                </c:pt>
                <c:pt idx="6675">
                  <c:v>119.2</c:v>
                </c:pt>
                <c:pt idx="6676">
                  <c:v>117.9</c:v>
                </c:pt>
                <c:pt idx="6677">
                  <c:v>121.1</c:v>
                </c:pt>
                <c:pt idx="6678">
                  <c:v>116</c:v>
                </c:pt>
                <c:pt idx="6679">
                  <c:v>114.1</c:v>
                </c:pt>
                <c:pt idx="6680">
                  <c:v>109.9</c:v>
                </c:pt>
                <c:pt idx="6681">
                  <c:v>115.5</c:v>
                </c:pt>
                <c:pt idx="6682">
                  <c:v>114</c:v>
                </c:pt>
                <c:pt idx="6683">
                  <c:v>114</c:v>
                </c:pt>
                <c:pt idx="6684">
                  <c:v>116</c:v>
                </c:pt>
                <c:pt idx="6685">
                  <c:v>117.3</c:v>
                </c:pt>
                <c:pt idx="6686">
                  <c:v>121.7</c:v>
                </c:pt>
                <c:pt idx="6687">
                  <c:v>122.8</c:v>
                </c:pt>
                <c:pt idx="6688">
                  <c:v>127.3</c:v>
                </c:pt>
                <c:pt idx="6689">
                  <c:v>130.69999999999999</c:v>
                </c:pt>
                <c:pt idx="6690">
                  <c:v>136.4</c:v>
                </c:pt>
                <c:pt idx="6691">
                  <c:v>129.5</c:v>
                </c:pt>
                <c:pt idx="6692">
                  <c:v>130.5</c:v>
                </c:pt>
                <c:pt idx="6693">
                  <c:v>130</c:v>
                </c:pt>
                <c:pt idx="6694">
                  <c:v>129</c:v>
                </c:pt>
                <c:pt idx="6695">
                  <c:v>130.9</c:v>
                </c:pt>
                <c:pt idx="6696">
                  <c:v>136.30000000000001</c:v>
                </c:pt>
                <c:pt idx="6697">
                  <c:v>132.19999999999999</c:v>
                </c:pt>
                <c:pt idx="6698">
                  <c:v>130.9</c:v>
                </c:pt>
                <c:pt idx="6699">
                  <c:v>130.80000000000001</c:v>
                </c:pt>
                <c:pt idx="6700">
                  <c:v>125.1</c:v>
                </c:pt>
                <c:pt idx="6701">
                  <c:v>121.3</c:v>
                </c:pt>
                <c:pt idx="6702">
                  <c:v>117.2</c:v>
                </c:pt>
                <c:pt idx="6703">
                  <c:v>115.5</c:v>
                </c:pt>
                <c:pt idx="6704">
                  <c:v>117.2</c:v>
                </c:pt>
                <c:pt idx="6705">
                  <c:v>110</c:v>
                </c:pt>
                <c:pt idx="6706">
                  <c:v>110.7</c:v>
                </c:pt>
                <c:pt idx="6707">
                  <c:v>110.3</c:v>
                </c:pt>
                <c:pt idx="6708">
                  <c:v>106.3</c:v>
                </c:pt>
                <c:pt idx="6709">
                  <c:v>111</c:v>
                </c:pt>
                <c:pt idx="6710">
                  <c:v>117.3</c:v>
                </c:pt>
                <c:pt idx="6711">
                  <c:v>128.6</c:v>
                </c:pt>
                <c:pt idx="6712">
                  <c:v>129.1</c:v>
                </c:pt>
                <c:pt idx="6713">
                  <c:v>129.4</c:v>
                </c:pt>
                <c:pt idx="6714">
                  <c:v>128.19999999999999</c:v>
                </c:pt>
                <c:pt idx="6715">
                  <c:v>138.69999999999999</c:v>
                </c:pt>
                <c:pt idx="6716">
                  <c:v>151.9</c:v>
                </c:pt>
                <c:pt idx="6717">
                  <c:v>128.19999999999999</c:v>
                </c:pt>
                <c:pt idx="6718">
                  <c:v>124.2</c:v>
                </c:pt>
                <c:pt idx="6719">
                  <c:v>128.30000000000001</c:v>
                </c:pt>
                <c:pt idx="6720">
                  <c:v>128.30000000000001</c:v>
                </c:pt>
                <c:pt idx="6721">
                  <c:v>133.9</c:v>
                </c:pt>
                <c:pt idx="6722">
                  <c:v>141.30000000000001</c:v>
                </c:pt>
                <c:pt idx="6723">
                  <c:v>142.80000000000001</c:v>
                </c:pt>
                <c:pt idx="6724">
                  <c:v>148.6</c:v>
                </c:pt>
                <c:pt idx="6725">
                  <c:v>144.9</c:v>
                </c:pt>
                <c:pt idx="6726">
                  <c:v>134.5</c:v>
                </c:pt>
                <c:pt idx="6727">
                  <c:v>124</c:v>
                </c:pt>
                <c:pt idx="6728">
                  <c:v>118</c:v>
                </c:pt>
                <c:pt idx="6729">
                  <c:v>109.9</c:v>
                </c:pt>
                <c:pt idx="6730">
                  <c:v>103.7</c:v>
                </c:pt>
                <c:pt idx="6731">
                  <c:v>97.7</c:v>
                </c:pt>
                <c:pt idx="6732">
                  <c:v>88.4</c:v>
                </c:pt>
                <c:pt idx="6733">
                  <c:v>84</c:v>
                </c:pt>
                <c:pt idx="6734">
                  <c:v>85.3</c:v>
                </c:pt>
                <c:pt idx="6735">
                  <c:v>88.6</c:v>
                </c:pt>
                <c:pt idx="6736">
                  <c:v>99.2</c:v>
                </c:pt>
                <c:pt idx="6737">
                  <c:v>106.3</c:v>
                </c:pt>
                <c:pt idx="6738">
                  <c:v>119.7</c:v>
                </c:pt>
                <c:pt idx="6739">
                  <c:v>117.4</c:v>
                </c:pt>
                <c:pt idx="6740">
                  <c:v>124</c:v>
                </c:pt>
                <c:pt idx="6741">
                  <c:v>133.4</c:v>
                </c:pt>
                <c:pt idx="6742">
                  <c:v>165.9</c:v>
                </c:pt>
                <c:pt idx="6743">
                  <c:v>145.80000000000001</c:v>
                </c:pt>
                <c:pt idx="6744">
                  <c:v>163.19999999999999</c:v>
                </c:pt>
                <c:pt idx="6745">
                  <c:v>164.6</c:v>
                </c:pt>
                <c:pt idx="6746">
                  <c:v>157.69999999999999</c:v>
                </c:pt>
                <c:pt idx="6747">
                  <c:v>158.4</c:v>
                </c:pt>
                <c:pt idx="6748">
                  <c:v>177.7</c:v>
                </c:pt>
                <c:pt idx="6749">
                  <c:v>173.8</c:v>
                </c:pt>
                <c:pt idx="6750">
                  <c:v>173.4</c:v>
                </c:pt>
                <c:pt idx="6751">
                  <c:v>161.69999999999999</c:v>
                </c:pt>
                <c:pt idx="6752">
                  <c:v>165.4</c:v>
                </c:pt>
                <c:pt idx="6753">
                  <c:v>147.19999999999999</c:v>
                </c:pt>
                <c:pt idx="6754">
                  <c:v>147.9</c:v>
                </c:pt>
                <c:pt idx="6755">
                  <c:v>140.5</c:v>
                </c:pt>
                <c:pt idx="6756">
                  <c:v>154.4</c:v>
                </c:pt>
                <c:pt idx="6757">
                  <c:v>127.5</c:v>
                </c:pt>
                <c:pt idx="6758">
                  <c:v>109.5</c:v>
                </c:pt>
                <c:pt idx="6759">
                  <c:v>100</c:v>
                </c:pt>
                <c:pt idx="6760">
                  <c:v>92.3</c:v>
                </c:pt>
                <c:pt idx="6761">
                  <c:v>89.9</c:v>
                </c:pt>
                <c:pt idx="6762">
                  <c:v>93.7</c:v>
                </c:pt>
                <c:pt idx="6763">
                  <c:v>96.7</c:v>
                </c:pt>
                <c:pt idx="6764">
                  <c:v>102.4</c:v>
                </c:pt>
                <c:pt idx="6765">
                  <c:v>105.4</c:v>
                </c:pt>
                <c:pt idx="6766">
                  <c:v>114.7</c:v>
                </c:pt>
                <c:pt idx="6767">
                  <c:v>123.3</c:v>
                </c:pt>
                <c:pt idx="6768">
                  <c:v>126.6</c:v>
                </c:pt>
                <c:pt idx="6769">
                  <c:v>131.4</c:v>
                </c:pt>
                <c:pt idx="6770">
                  <c:v>136</c:v>
                </c:pt>
                <c:pt idx="6771">
                  <c:v>139.80000000000001</c:v>
                </c:pt>
                <c:pt idx="6772">
                  <c:v>150.1</c:v>
                </c:pt>
                <c:pt idx="6773">
                  <c:v>134.6</c:v>
                </c:pt>
                <c:pt idx="6774">
                  <c:v>139.69999999999999</c:v>
                </c:pt>
                <c:pt idx="6775">
                  <c:v>138.69999999999999</c:v>
                </c:pt>
                <c:pt idx="6776">
                  <c:v>134</c:v>
                </c:pt>
                <c:pt idx="6777">
                  <c:v>134.1</c:v>
                </c:pt>
                <c:pt idx="6778">
                  <c:v>128.5</c:v>
                </c:pt>
                <c:pt idx="6779">
                  <c:v>133.30000000000001</c:v>
                </c:pt>
                <c:pt idx="6780">
                  <c:v>131.19999999999999</c:v>
                </c:pt>
                <c:pt idx="6781">
                  <c:v>125.4</c:v>
                </c:pt>
                <c:pt idx="6782">
                  <c:v>119.7</c:v>
                </c:pt>
                <c:pt idx="6783">
                  <c:v>112.3</c:v>
                </c:pt>
                <c:pt idx="6784">
                  <c:v>108.1</c:v>
                </c:pt>
                <c:pt idx="6785">
                  <c:v>105.8</c:v>
                </c:pt>
                <c:pt idx="6786">
                  <c:v>100.7</c:v>
                </c:pt>
              </c:numCache>
            </c:numRef>
          </c:yVal>
          <c:smooth val="1"/>
          <c:extLst>
            <c:ext xmlns:c16="http://schemas.microsoft.com/office/drawing/2014/chart" uri="{C3380CC4-5D6E-409C-BE32-E72D297353CC}">
              <c16:uniqueId val="{00000000-7035-4300-B09D-5CCA3010072C}"/>
            </c:ext>
          </c:extLst>
        </c:ser>
        <c:ser>
          <c:idx val="1"/>
          <c:order val="1"/>
          <c:marker>
            <c:symbol val="none"/>
          </c:marker>
          <c:xVal>
            <c:numRef>
              <c:f>'Work Area'!$BQ$16:$BQ$6802</c:f>
              <c:numCache>
                <c:formatCode>m/d/yyyy</c:formatCode>
                <c:ptCount val="6787"/>
                <c:pt idx="0">
                  <c:v>34349</c:v>
                </c:pt>
                <c:pt idx="1">
                  <c:v>34350</c:v>
                </c:pt>
                <c:pt idx="2">
                  <c:v>34351</c:v>
                </c:pt>
                <c:pt idx="3">
                  <c:v>34352</c:v>
                </c:pt>
                <c:pt idx="4">
                  <c:v>34353</c:v>
                </c:pt>
                <c:pt idx="5">
                  <c:v>34354</c:v>
                </c:pt>
                <c:pt idx="6">
                  <c:v>34355</c:v>
                </c:pt>
                <c:pt idx="7">
                  <c:v>34356</c:v>
                </c:pt>
                <c:pt idx="8">
                  <c:v>34357</c:v>
                </c:pt>
                <c:pt idx="9">
                  <c:v>34358</c:v>
                </c:pt>
                <c:pt idx="10">
                  <c:v>34359</c:v>
                </c:pt>
                <c:pt idx="418">
                  <c:v>34767</c:v>
                </c:pt>
                <c:pt idx="419">
                  <c:v>34768</c:v>
                </c:pt>
                <c:pt idx="420">
                  <c:v>34769</c:v>
                </c:pt>
                <c:pt idx="421">
                  <c:v>34770</c:v>
                </c:pt>
                <c:pt idx="422">
                  <c:v>34771</c:v>
                </c:pt>
                <c:pt idx="423">
                  <c:v>34772</c:v>
                </c:pt>
                <c:pt idx="424">
                  <c:v>34773</c:v>
                </c:pt>
                <c:pt idx="425">
                  <c:v>34774</c:v>
                </c:pt>
                <c:pt idx="426">
                  <c:v>34775</c:v>
                </c:pt>
                <c:pt idx="427">
                  <c:v>34776</c:v>
                </c:pt>
                <c:pt idx="428">
                  <c:v>34777</c:v>
                </c:pt>
                <c:pt idx="429">
                  <c:v>34778</c:v>
                </c:pt>
                <c:pt idx="430">
                  <c:v>34779</c:v>
                </c:pt>
                <c:pt idx="431">
                  <c:v>34780</c:v>
                </c:pt>
                <c:pt idx="432">
                  <c:v>34781</c:v>
                </c:pt>
                <c:pt idx="433">
                  <c:v>34782</c:v>
                </c:pt>
                <c:pt idx="434">
                  <c:v>34783</c:v>
                </c:pt>
                <c:pt idx="435">
                  <c:v>34784</c:v>
                </c:pt>
                <c:pt idx="436">
                  <c:v>34785</c:v>
                </c:pt>
                <c:pt idx="437">
                  <c:v>34786</c:v>
                </c:pt>
                <c:pt idx="438">
                  <c:v>34787</c:v>
                </c:pt>
                <c:pt idx="439">
                  <c:v>34788</c:v>
                </c:pt>
                <c:pt idx="440">
                  <c:v>34789</c:v>
                </c:pt>
                <c:pt idx="441">
                  <c:v>34790</c:v>
                </c:pt>
                <c:pt idx="442">
                  <c:v>34791</c:v>
                </c:pt>
                <c:pt idx="443">
                  <c:v>34792</c:v>
                </c:pt>
                <c:pt idx="444">
                  <c:v>34793</c:v>
                </c:pt>
                <c:pt idx="445">
                  <c:v>34794</c:v>
                </c:pt>
                <c:pt idx="446">
                  <c:v>34795</c:v>
                </c:pt>
                <c:pt idx="447">
                  <c:v>34796</c:v>
                </c:pt>
                <c:pt idx="448">
                  <c:v>34797</c:v>
                </c:pt>
                <c:pt idx="449">
                  <c:v>34798</c:v>
                </c:pt>
                <c:pt idx="450">
                  <c:v>34799</c:v>
                </c:pt>
                <c:pt idx="451">
                  <c:v>34800</c:v>
                </c:pt>
                <c:pt idx="452">
                  <c:v>34801</c:v>
                </c:pt>
                <c:pt idx="453">
                  <c:v>34802</c:v>
                </c:pt>
                <c:pt idx="454">
                  <c:v>34803</c:v>
                </c:pt>
                <c:pt idx="455">
                  <c:v>34804</c:v>
                </c:pt>
                <c:pt idx="456">
                  <c:v>34805</c:v>
                </c:pt>
                <c:pt idx="457">
                  <c:v>34806</c:v>
                </c:pt>
                <c:pt idx="458">
                  <c:v>34807</c:v>
                </c:pt>
                <c:pt idx="459">
                  <c:v>34808</c:v>
                </c:pt>
                <c:pt idx="460">
                  <c:v>34809</c:v>
                </c:pt>
                <c:pt idx="461">
                  <c:v>34810</c:v>
                </c:pt>
                <c:pt idx="462">
                  <c:v>34811</c:v>
                </c:pt>
                <c:pt idx="463">
                  <c:v>34812</c:v>
                </c:pt>
                <c:pt idx="464">
                  <c:v>34813</c:v>
                </c:pt>
                <c:pt idx="465">
                  <c:v>34814</c:v>
                </c:pt>
                <c:pt idx="466">
                  <c:v>34815</c:v>
                </c:pt>
                <c:pt idx="467">
                  <c:v>34816</c:v>
                </c:pt>
                <c:pt idx="468">
                  <c:v>34817</c:v>
                </c:pt>
                <c:pt idx="469">
                  <c:v>34818</c:v>
                </c:pt>
                <c:pt idx="470">
                  <c:v>34819</c:v>
                </c:pt>
                <c:pt idx="471">
                  <c:v>34820</c:v>
                </c:pt>
                <c:pt idx="472">
                  <c:v>34821</c:v>
                </c:pt>
                <c:pt idx="473">
                  <c:v>34822</c:v>
                </c:pt>
                <c:pt idx="474">
                  <c:v>34823</c:v>
                </c:pt>
                <c:pt idx="475">
                  <c:v>34824</c:v>
                </c:pt>
                <c:pt idx="476">
                  <c:v>34825</c:v>
                </c:pt>
                <c:pt idx="477">
                  <c:v>34826</c:v>
                </c:pt>
                <c:pt idx="478">
                  <c:v>34827</c:v>
                </c:pt>
                <c:pt idx="479">
                  <c:v>34828</c:v>
                </c:pt>
                <c:pt idx="480">
                  <c:v>34829</c:v>
                </c:pt>
                <c:pt idx="481">
                  <c:v>34830</c:v>
                </c:pt>
                <c:pt idx="482">
                  <c:v>34831</c:v>
                </c:pt>
                <c:pt idx="483">
                  <c:v>34832</c:v>
                </c:pt>
                <c:pt idx="484">
                  <c:v>34833</c:v>
                </c:pt>
                <c:pt idx="485">
                  <c:v>34834</c:v>
                </c:pt>
                <c:pt idx="486">
                  <c:v>34835</c:v>
                </c:pt>
                <c:pt idx="487">
                  <c:v>34836</c:v>
                </c:pt>
                <c:pt idx="488">
                  <c:v>34837</c:v>
                </c:pt>
                <c:pt idx="489">
                  <c:v>34838</c:v>
                </c:pt>
                <c:pt idx="490">
                  <c:v>34839</c:v>
                </c:pt>
                <c:pt idx="491">
                  <c:v>34840</c:v>
                </c:pt>
                <c:pt idx="492">
                  <c:v>34841</c:v>
                </c:pt>
                <c:pt idx="493">
                  <c:v>34842</c:v>
                </c:pt>
                <c:pt idx="494">
                  <c:v>34843</c:v>
                </c:pt>
                <c:pt idx="495">
                  <c:v>34844</c:v>
                </c:pt>
                <c:pt idx="496">
                  <c:v>34845</c:v>
                </c:pt>
                <c:pt idx="497">
                  <c:v>34846</c:v>
                </c:pt>
                <c:pt idx="498">
                  <c:v>34847</c:v>
                </c:pt>
                <c:pt idx="499">
                  <c:v>34848</c:v>
                </c:pt>
                <c:pt idx="500">
                  <c:v>34849</c:v>
                </c:pt>
                <c:pt idx="501">
                  <c:v>34850</c:v>
                </c:pt>
                <c:pt idx="502">
                  <c:v>34851</c:v>
                </c:pt>
                <c:pt idx="503">
                  <c:v>34852</c:v>
                </c:pt>
                <c:pt idx="504">
                  <c:v>34853</c:v>
                </c:pt>
                <c:pt idx="505">
                  <c:v>34854</c:v>
                </c:pt>
                <c:pt idx="506">
                  <c:v>34855</c:v>
                </c:pt>
                <c:pt idx="507">
                  <c:v>34856</c:v>
                </c:pt>
                <c:pt idx="508">
                  <c:v>34857</c:v>
                </c:pt>
                <c:pt idx="509">
                  <c:v>34858</c:v>
                </c:pt>
                <c:pt idx="510">
                  <c:v>34859</c:v>
                </c:pt>
                <c:pt idx="511">
                  <c:v>34860</c:v>
                </c:pt>
                <c:pt idx="512">
                  <c:v>34861</c:v>
                </c:pt>
                <c:pt idx="513">
                  <c:v>34862</c:v>
                </c:pt>
                <c:pt idx="514">
                  <c:v>34863</c:v>
                </c:pt>
                <c:pt idx="515">
                  <c:v>34864</c:v>
                </c:pt>
                <c:pt idx="516">
                  <c:v>34865</c:v>
                </c:pt>
                <c:pt idx="517">
                  <c:v>34866</c:v>
                </c:pt>
                <c:pt idx="518">
                  <c:v>34867</c:v>
                </c:pt>
                <c:pt idx="519">
                  <c:v>34868</c:v>
                </c:pt>
                <c:pt idx="520">
                  <c:v>34869</c:v>
                </c:pt>
                <c:pt idx="521">
                  <c:v>34870</c:v>
                </c:pt>
                <c:pt idx="522">
                  <c:v>34871</c:v>
                </c:pt>
                <c:pt idx="523">
                  <c:v>34872</c:v>
                </c:pt>
                <c:pt idx="524">
                  <c:v>34873</c:v>
                </c:pt>
                <c:pt idx="525">
                  <c:v>34874</c:v>
                </c:pt>
                <c:pt idx="526">
                  <c:v>34875</c:v>
                </c:pt>
                <c:pt idx="527">
                  <c:v>34876</c:v>
                </c:pt>
                <c:pt idx="528">
                  <c:v>34877</c:v>
                </c:pt>
                <c:pt idx="529">
                  <c:v>34878</c:v>
                </c:pt>
                <c:pt idx="530">
                  <c:v>34879</c:v>
                </c:pt>
                <c:pt idx="531">
                  <c:v>34880</c:v>
                </c:pt>
                <c:pt idx="532">
                  <c:v>34881</c:v>
                </c:pt>
                <c:pt idx="533">
                  <c:v>34882</c:v>
                </c:pt>
                <c:pt idx="534">
                  <c:v>34883</c:v>
                </c:pt>
                <c:pt idx="535">
                  <c:v>34884</c:v>
                </c:pt>
                <c:pt idx="536">
                  <c:v>34885</c:v>
                </c:pt>
                <c:pt idx="537">
                  <c:v>34886</c:v>
                </c:pt>
                <c:pt idx="538">
                  <c:v>34887</c:v>
                </c:pt>
                <c:pt idx="539">
                  <c:v>34888</c:v>
                </c:pt>
                <c:pt idx="540">
                  <c:v>34889</c:v>
                </c:pt>
                <c:pt idx="541">
                  <c:v>34890</c:v>
                </c:pt>
                <c:pt idx="542">
                  <c:v>34891</c:v>
                </c:pt>
                <c:pt idx="543">
                  <c:v>34892</c:v>
                </c:pt>
                <c:pt idx="544">
                  <c:v>34893</c:v>
                </c:pt>
                <c:pt idx="545">
                  <c:v>34894</c:v>
                </c:pt>
                <c:pt idx="546">
                  <c:v>34895</c:v>
                </c:pt>
                <c:pt idx="547">
                  <c:v>34896</c:v>
                </c:pt>
                <c:pt idx="548">
                  <c:v>34897</c:v>
                </c:pt>
                <c:pt idx="549">
                  <c:v>34898</c:v>
                </c:pt>
                <c:pt idx="550">
                  <c:v>34899</c:v>
                </c:pt>
                <c:pt idx="551">
                  <c:v>34900</c:v>
                </c:pt>
                <c:pt idx="552">
                  <c:v>34901</c:v>
                </c:pt>
                <c:pt idx="553">
                  <c:v>34902</c:v>
                </c:pt>
                <c:pt idx="554">
                  <c:v>34903</c:v>
                </c:pt>
                <c:pt idx="555">
                  <c:v>34904</c:v>
                </c:pt>
                <c:pt idx="556">
                  <c:v>34905</c:v>
                </c:pt>
                <c:pt idx="557">
                  <c:v>34906</c:v>
                </c:pt>
                <c:pt idx="558">
                  <c:v>34907</c:v>
                </c:pt>
                <c:pt idx="559">
                  <c:v>34908</c:v>
                </c:pt>
                <c:pt idx="560">
                  <c:v>34909</c:v>
                </c:pt>
                <c:pt idx="561">
                  <c:v>34910</c:v>
                </c:pt>
                <c:pt idx="562">
                  <c:v>34911</c:v>
                </c:pt>
                <c:pt idx="563">
                  <c:v>34912</c:v>
                </c:pt>
                <c:pt idx="564">
                  <c:v>34913</c:v>
                </c:pt>
                <c:pt idx="565">
                  <c:v>34914</c:v>
                </c:pt>
                <c:pt idx="566">
                  <c:v>34915</c:v>
                </c:pt>
                <c:pt idx="567">
                  <c:v>34916</c:v>
                </c:pt>
                <c:pt idx="568">
                  <c:v>34917</c:v>
                </c:pt>
                <c:pt idx="569">
                  <c:v>34918</c:v>
                </c:pt>
                <c:pt idx="570">
                  <c:v>34919</c:v>
                </c:pt>
                <c:pt idx="571">
                  <c:v>34920</c:v>
                </c:pt>
                <c:pt idx="572">
                  <c:v>34921</c:v>
                </c:pt>
                <c:pt idx="573">
                  <c:v>34922</c:v>
                </c:pt>
                <c:pt idx="574">
                  <c:v>34923</c:v>
                </c:pt>
                <c:pt idx="575">
                  <c:v>34924</c:v>
                </c:pt>
                <c:pt idx="576">
                  <c:v>34925</c:v>
                </c:pt>
                <c:pt idx="577">
                  <c:v>34926</c:v>
                </c:pt>
                <c:pt idx="578">
                  <c:v>34927</c:v>
                </c:pt>
                <c:pt idx="579">
                  <c:v>34928</c:v>
                </c:pt>
                <c:pt idx="580">
                  <c:v>34929</c:v>
                </c:pt>
                <c:pt idx="581">
                  <c:v>34930</c:v>
                </c:pt>
                <c:pt idx="582">
                  <c:v>34931</c:v>
                </c:pt>
                <c:pt idx="583">
                  <c:v>34932</c:v>
                </c:pt>
                <c:pt idx="584">
                  <c:v>34933</c:v>
                </c:pt>
                <c:pt idx="585">
                  <c:v>34934</c:v>
                </c:pt>
                <c:pt idx="586">
                  <c:v>34935</c:v>
                </c:pt>
                <c:pt idx="587">
                  <c:v>34936</c:v>
                </c:pt>
                <c:pt idx="588">
                  <c:v>34937</c:v>
                </c:pt>
                <c:pt idx="589">
                  <c:v>34938</c:v>
                </c:pt>
                <c:pt idx="590">
                  <c:v>34939</c:v>
                </c:pt>
                <c:pt idx="591">
                  <c:v>34940</c:v>
                </c:pt>
                <c:pt idx="592">
                  <c:v>34941</c:v>
                </c:pt>
                <c:pt idx="593">
                  <c:v>34942</c:v>
                </c:pt>
                <c:pt idx="594">
                  <c:v>34943</c:v>
                </c:pt>
                <c:pt idx="595">
                  <c:v>34944</c:v>
                </c:pt>
                <c:pt idx="596">
                  <c:v>34945</c:v>
                </c:pt>
                <c:pt idx="597">
                  <c:v>34946</c:v>
                </c:pt>
                <c:pt idx="598">
                  <c:v>34947</c:v>
                </c:pt>
                <c:pt idx="599">
                  <c:v>34948</c:v>
                </c:pt>
                <c:pt idx="600">
                  <c:v>34949</c:v>
                </c:pt>
                <c:pt idx="601">
                  <c:v>34950</c:v>
                </c:pt>
                <c:pt idx="602">
                  <c:v>34951</c:v>
                </c:pt>
                <c:pt idx="603">
                  <c:v>34952</c:v>
                </c:pt>
                <c:pt idx="604">
                  <c:v>34953</c:v>
                </c:pt>
                <c:pt idx="605">
                  <c:v>34954</c:v>
                </c:pt>
                <c:pt idx="606">
                  <c:v>34955</c:v>
                </c:pt>
                <c:pt idx="607">
                  <c:v>34956</c:v>
                </c:pt>
                <c:pt idx="608">
                  <c:v>34957</c:v>
                </c:pt>
                <c:pt idx="609">
                  <c:v>34958</c:v>
                </c:pt>
                <c:pt idx="610">
                  <c:v>34959</c:v>
                </c:pt>
                <c:pt idx="611">
                  <c:v>34960</c:v>
                </c:pt>
                <c:pt idx="612">
                  <c:v>34961</c:v>
                </c:pt>
                <c:pt idx="613">
                  <c:v>34962</c:v>
                </c:pt>
                <c:pt idx="614">
                  <c:v>34963</c:v>
                </c:pt>
                <c:pt idx="615">
                  <c:v>34964</c:v>
                </c:pt>
                <c:pt idx="616">
                  <c:v>34965</c:v>
                </c:pt>
                <c:pt idx="617">
                  <c:v>34966</c:v>
                </c:pt>
                <c:pt idx="618">
                  <c:v>34967</c:v>
                </c:pt>
                <c:pt idx="619">
                  <c:v>34968</c:v>
                </c:pt>
                <c:pt idx="620">
                  <c:v>34969</c:v>
                </c:pt>
                <c:pt idx="621">
                  <c:v>34970</c:v>
                </c:pt>
                <c:pt idx="622">
                  <c:v>34971</c:v>
                </c:pt>
                <c:pt idx="623">
                  <c:v>34972</c:v>
                </c:pt>
                <c:pt idx="624">
                  <c:v>34973</c:v>
                </c:pt>
                <c:pt idx="625">
                  <c:v>34974</c:v>
                </c:pt>
                <c:pt idx="626">
                  <c:v>34975</c:v>
                </c:pt>
                <c:pt idx="627">
                  <c:v>34976</c:v>
                </c:pt>
                <c:pt idx="628">
                  <c:v>34977</c:v>
                </c:pt>
                <c:pt idx="629">
                  <c:v>34978</c:v>
                </c:pt>
                <c:pt idx="630">
                  <c:v>34979</c:v>
                </c:pt>
                <c:pt idx="631">
                  <c:v>34980</c:v>
                </c:pt>
                <c:pt idx="632">
                  <c:v>34981</c:v>
                </c:pt>
                <c:pt idx="633">
                  <c:v>34982</c:v>
                </c:pt>
                <c:pt idx="634">
                  <c:v>34983</c:v>
                </c:pt>
                <c:pt idx="635">
                  <c:v>34984</c:v>
                </c:pt>
                <c:pt idx="636">
                  <c:v>34985</c:v>
                </c:pt>
                <c:pt idx="637">
                  <c:v>34986</c:v>
                </c:pt>
                <c:pt idx="638">
                  <c:v>34987</c:v>
                </c:pt>
                <c:pt idx="639">
                  <c:v>34988</c:v>
                </c:pt>
                <c:pt idx="640">
                  <c:v>34989</c:v>
                </c:pt>
                <c:pt idx="641">
                  <c:v>34990</c:v>
                </c:pt>
                <c:pt idx="642">
                  <c:v>34991</c:v>
                </c:pt>
                <c:pt idx="643">
                  <c:v>34992</c:v>
                </c:pt>
                <c:pt idx="644">
                  <c:v>34993</c:v>
                </c:pt>
                <c:pt idx="645">
                  <c:v>34994</c:v>
                </c:pt>
                <c:pt idx="646">
                  <c:v>34995</c:v>
                </c:pt>
                <c:pt idx="647">
                  <c:v>34996</c:v>
                </c:pt>
                <c:pt idx="648">
                  <c:v>34997</c:v>
                </c:pt>
                <c:pt idx="649">
                  <c:v>34998</c:v>
                </c:pt>
                <c:pt idx="650">
                  <c:v>34999</c:v>
                </c:pt>
                <c:pt idx="651">
                  <c:v>35000</c:v>
                </c:pt>
                <c:pt idx="652">
                  <c:v>35001</c:v>
                </c:pt>
                <c:pt idx="653">
                  <c:v>35002</c:v>
                </c:pt>
                <c:pt idx="654">
                  <c:v>35003</c:v>
                </c:pt>
                <c:pt idx="655">
                  <c:v>35004</c:v>
                </c:pt>
                <c:pt idx="656">
                  <c:v>35005</c:v>
                </c:pt>
                <c:pt idx="657">
                  <c:v>35006</c:v>
                </c:pt>
                <c:pt idx="658">
                  <c:v>35007</c:v>
                </c:pt>
                <c:pt idx="659">
                  <c:v>35008</c:v>
                </c:pt>
                <c:pt idx="660">
                  <c:v>35009</c:v>
                </c:pt>
                <c:pt idx="661">
                  <c:v>35010</c:v>
                </c:pt>
                <c:pt idx="662">
                  <c:v>35011</c:v>
                </c:pt>
                <c:pt idx="663">
                  <c:v>35012</c:v>
                </c:pt>
                <c:pt idx="664">
                  <c:v>35013</c:v>
                </c:pt>
                <c:pt idx="665">
                  <c:v>35014</c:v>
                </c:pt>
                <c:pt idx="666">
                  <c:v>35015</c:v>
                </c:pt>
                <c:pt idx="667">
                  <c:v>35016</c:v>
                </c:pt>
                <c:pt idx="668">
                  <c:v>35017</c:v>
                </c:pt>
                <c:pt idx="669">
                  <c:v>35018</c:v>
                </c:pt>
                <c:pt idx="670">
                  <c:v>35019</c:v>
                </c:pt>
                <c:pt idx="671">
                  <c:v>35020</c:v>
                </c:pt>
                <c:pt idx="672">
                  <c:v>35021</c:v>
                </c:pt>
                <c:pt idx="673">
                  <c:v>35022</c:v>
                </c:pt>
                <c:pt idx="674">
                  <c:v>35023</c:v>
                </c:pt>
                <c:pt idx="675">
                  <c:v>35024</c:v>
                </c:pt>
                <c:pt idx="676">
                  <c:v>35025</c:v>
                </c:pt>
                <c:pt idx="677">
                  <c:v>35026</c:v>
                </c:pt>
                <c:pt idx="678">
                  <c:v>35027</c:v>
                </c:pt>
                <c:pt idx="679">
                  <c:v>35028</c:v>
                </c:pt>
                <c:pt idx="680">
                  <c:v>35029</c:v>
                </c:pt>
                <c:pt idx="681">
                  <c:v>35030</c:v>
                </c:pt>
                <c:pt idx="682">
                  <c:v>35031</c:v>
                </c:pt>
                <c:pt idx="683">
                  <c:v>35032</c:v>
                </c:pt>
                <c:pt idx="684">
                  <c:v>35033</c:v>
                </c:pt>
                <c:pt idx="685">
                  <c:v>35034</c:v>
                </c:pt>
                <c:pt idx="686">
                  <c:v>35035</c:v>
                </c:pt>
                <c:pt idx="687">
                  <c:v>35036</c:v>
                </c:pt>
                <c:pt idx="688">
                  <c:v>35037</c:v>
                </c:pt>
                <c:pt idx="689">
                  <c:v>35038</c:v>
                </c:pt>
                <c:pt idx="690">
                  <c:v>35039</c:v>
                </c:pt>
                <c:pt idx="691">
                  <c:v>35040</c:v>
                </c:pt>
                <c:pt idx="692">
                  <c:v>35041</c:v>
                </c:pt>
                <c:pt idx="693">
                  <c:v>35042</c:v>
                </c:pt>
                <c:pt idx="694">
                  <c:v>35043</c:v>
                </c:pt>
                <c:pt idx="695">
                  <c:v>35044</c:v>
                </c:pt>
                <c:pt idx="696">
                  <c:v>35045</c:v>
                </c:pt>
                <c:pt idx="697">
                  <c:v>35046</c:v>
                </c:pt>
                <c:pt idx="698">
                  <c:v>35047</c:v>
                </c:pt>
                <c:pt idx="699">
                  <c:v>35048</c:v>
                </c:pt>
                <c:pt idx="700">
                  <c:v>35049</c:v>
                </c:pt>
                <c:pt idx="701">
                  <c:v>35050</c:v>
                </c:pt>
                <c:pt idx="702">
                  <c:v>35051</c:v>
                </c:pt>
                <c:pt idx="703">
                  <c:v>35052</c:v>
                </c:pt>
                <c:pt idx="704">
                  <c:v>35053</c:v>
                </c:pt>
                <c:pt idx="705">
                  <c:v>35054</c:v>
                </c:pt>
                <c:pt idx="706">
                  <c:v>35055</c:v>
                </c:pt>
                <c:pt idx="707">
                  <c:v>35056</c:v>
                </c:pt>
                <c:pt idx="708">
                  <c:v>35057</c:v>
                </c:pt>
                <c:pt idx="709">
                  <c:v>35058</c:v>
                </c:pt>
                <c:pt idx="710">
                  <c:v>35059</c:v>
                </c:pt>
                <c:pt idx="711">
                  <c:v>35060</c:v>
                </c:pt>
                <c:pt idx="712">
                  <c:v>35061</c:v>
                </c:pt>
                <c:pt idx="713">
                  <c:v>35062</c:v>
                </c:pt>
                <c:pt idx="714">
                  <c:v>35063</c:v>
                </c:pt>
                <c:pt idx="715">
                  <c:v>35064</c:v>
                </c:pt>
                <c:pt idx="716">
                  <c:v>35065</c:v>
                </c:pt>
                <c:pt idx="717">
                  <c:v>35066</c:v>
                </c:pt>
                <c:pt idx="718">
                  <c:v>35067</c:v>
                </c:pt>
                <c:pt idx="719">
                  <c:v>35068</c:v>
                </c:pt>
                <c:pt idx="720">
                  <c:v>35069</c:v>
                </c:pt>
                <c:pt idx="721">
                  <c:v>35070</c:v>
                </c:pt>
                <c:pt idx="722">
                  <c:v>35071</c:v>
                </c:pt>
                <c:pt idx="723">
                  <c:v>35072</c:v>
                </c:pt>
                <c:pt idx="724">
                  <c:v>35073</c:v>
                </c:pt>
                <c:pt idx="725">
                  <c:v>35074</c:v>
                </c:pt>
                <c:pt idx="726">
                  <c:v>35075</c:v>
                </c:pt>
                <c:pt idx="727">
                  <c:v>35076</c:v>
                </c:pt>
                <c:pt idx="728">
                  <c:v>35077</c:v>
                </c:pt>
                <c:pt idx="729">
                  <c:v>35078</c:v>
                </c:pt>
                <c:pt idx="730">
                  <c:v>35079</c:v>
                </c:pt>
                <c:pt idx="731">
                  <c:v>35080</c:v>
                </c:pt>
                <c:pt idx="732">
                  <c:v>35081</c:v>
                </c:pt>
                <c:pt idx="733">
                  <c:v>35082</c:v>
                </c:pt>
                <c:pt idx="734">
                  <c:v>35083</c:v>
                </c:pt>
                <c:pt idx="735">
                  <c:v>35084</c:v>
                </c:pt>
                <c:pt idx="736">
                  <c:v>35085</c:v>
                </c:pt>
                <c:pt idx="737">
                  <c:v>35086</c:v>
                </c:pt>
                <c:pt idx="738">
                  <c:v>35087</c:v>
                </c:pt>
                <c:pt idx="739">
                  <c:v>35088</c:v>
                </c:pt>
                <c:pt idx="740">
                  <c:v>35089</c:v>
                </c:pt>
                <c:pt idx="741">
                  <c:v>35090</c:v>
                </c:pt>
                <c:pt idx="742">
                  <c:v>35091</c:v>
                </c:pt>
                <c:pt idx="743">
                  <c:v>35092</c:v>
                </c:pt>
                <c:pt idx="744">
                  <c:v>35093</c:v>
                </c:pt>
                <c:pt idx="745">
                  <c:v>35094</c:v>
                </c:pt>
                <c:pt idx="746">
                  <c:v>35095</c:v>
                </c:pt>
                <c:pt idx="747">
                  <c:v>35096</c:v>
                </c:pt>
                <c:pt idx="748">
                  <c:v>35097</c:v>
                </c:pt>
                <c:pt idx="749">
                  <c:v>35098</c:v>
                </c:pt>
                <c:pt idx="750">
                  <c:v>35099</c:v>
                </c:pt>
                <c:pt idx="751">
                  <c:v>35100</c:v>
                </c:pt>
                <c:pt idx="752">
                  <c:v>35101</c:v>
                </c:pt>
                <c:pt idx="753">
                  <c:v>35102</c:v>
                </c:pt>
                <c:pt idx="754">
                  <c:v>35103</c:v>
                </c:pt>
                <c:pt idx="755">
                  <c:v>35104</c:v>
                </c:pt>
                <c:pt idx="756">
                  <c:v>35105</c:v>
                </c:pt>
                <c:pt idx="757">
                  <c:v>35106</c:v>
                </c:pt>
                <c:pt idx="758">
                  <c:v>35107</c:v>
                </c:pt>
                <c:pt idx="759">
                  <c:v>35108</c:v>
                </c:pt>
                <c:pt idx="760">
                  <c:v>35109</c:v>
                </c:pt>
                <c:pt idx="761">
                  <c:v>35110</c:v>
                </c:pt>
                <c:pt idx="762">
                  <c:v>35111</c:v>
                </c:pt>
                <c:pt idx="763">
                  <c:v>35112</c:v>
                </c:pt>
                <c:pt idx="764">
                  <c:v>35113</c:v>
                </c:pt>
                <c:pt idx="765">
                  <c:v>35114</c:v>
                </c:pt>
                <c:pt idx="766">
                  <c:v>35115</c:v>
                </c:pt>
                <c:pt idx="767">
                  <c:v>35116</c:v>
                </c:pt>
                <c:pt idx="768">
                  <c:v>35117</c:v>
                </c:pt>
                <c:pt idx="769">
                  <c:v>35118</c:v>
                </c:pt>
                <c:pt idx="770">
                  <c:v>35119</c:v>
                </c:pt>
                <c:pt idx="771">
                  <c:v>35120</c:v>
                </c:pt>
                <c:pt idx="772">
                  <c:v>35121</c:v>
                </c:pt>
                <c:pt idx="773">
                  <c:v>35122</c:v>
                </c:pt>
                <c:pt idx="774">
                  <c:v>35123</c:v>
                </c:pt>
                <c:pt idx="775">
                  <c:v>35124</c:v>
                </c:pt>
                <c:pt idx="776">
                  <c:v>35125</c:v>
                </c:pt>
                <c:pt idx="777">
                  <c:v>35126</c:v>
                </c:pt>
                <c:pt idx="778">
                  <c:v>35127</c:v>
                </c:pt>
                <c:pt idx="779">
                  <c:v>35128</c:v>
                </c:pt>
                <c:pt idx="780">
                  <c:v>35129</c:v>
                </c:pt>
                <c:pt idx="781">
                  <c:v>35130</c:v>
                </c:pt>
                <c:pt idx="782">
                  <c:v>35131</c:v>
                </c:pt>
                <c:pt idx="783">
                  <c:v>35132</c:v>
                </c:pt>
                <c:pt idx="784">
                  <c:v>35133</c:v>
                </c:pt>
                <c:pt idx="785">
                  <c:v>35134</c:v>
                </c:pt>
                <c:pt idx="786">
                  <c:v>35135</c:v>
                </c:pt>
                <c:pt idx="787">
                  <c:v>35136</c:v>
                </c:pt>
                <c:pt idx="788">
                  <c:v>35137</c:v>
                </c:pt>
                <c:pt idx="789">
                  <c:v>35138</c:v>
                </c:pt>
                <c:pt idx="790">
                  <c:v>35139</c:v>
                </c:pt>
                <c:pt idx="791">
                  <c:v>35140</c:v>
                </c:pt>
                <c:pt idx="792">
                  <c:v>35141</c:v>
                </c:pt>
                <c:pt idx="793">
                  <c:v>35142</c:v>
                </c:pt>
                <c:pt idx="794">
                  <c:v>35143</c:v>
                </c:pt>
                <c:pt idx="795">
                  <c:v>35144</c:v>
                </c:pt>
                <c:pt idx="796">
                  <c:v>35145</c:v>
                </c:pt>
                <c:pt idx="797">
                  <c:v>35146</c:v>
                </c:pt>
                <c:pt idx="798">
                  <c:v>35147</c:v>
                </c:pt>
                <c:pt idx="799">
                  <c:v>35148</c:v>
                </c:pt>
                <c:pt idx="800">
                  <c:v>35149</c:v>
                </c:pt>
                <c:pt idx="801">
                  <c:v>35150</c:v>
                </c:pt>
                <c:pt idx="802">
                  <c:v>35151</c:v>
                </c:pt>
                <c:pt idx="803">
                  <c:v>35152</c:v>
                </c:pt>
                <c:pt idx="804">
                  <c:v>35153</c:v>
                </c:pt>
                <c:pt idx="805">
                  <c:v>35154</c:v>
                </c:pt>
                <c:pt idx="806">
                  <c:v>35155</c:v>
                </c:pt>
                <c:pt idx="807">
                  <c:v>35156</c:v>
                </c:pt>
                <c:pt idx="808">
                  <c:v>35157</c:v>
                </c:pt>
                <c:pt idx="809">
                  <c:v>35158</c:v>
                </c:pt>
                <c:pt idx="810">
                  <c:v>35159</c:v>
                </c:pt>
                <c:pt idx="811">
                  <c:v>35160</c:v>
                </c:pt>
                <c:pt idx="812">
                  <c:v>35161</c:v>
                </c:pt>
                <c:pt idx="813">
                  <c:v>35162</c:v>
                </c:pt>
                <c:pt idx="814">
                  <c:v>35163</c:v>
                </c:pt>
                <c:pt idx="815">
                  <c:v>35164</c:v>
                </c:pt>
                <c:pt idx="816">
                  <c:v>35165</c:v>
                </c:pt>
                <c:pt idx="817">
                  <c:v>35166</c:v>
                </c:pt>
                <c:pt idx="818">
                  <c:v>35167</c:v>
                </c:pt>
                <c:pt idx="819">
                  <c:v>35168</c:v>
                </c:pt>
                <c:pt idx="820">
                  <c:v>35169</c:v>
                </c:pt>
                <c:pt idx="821">
                  <c:v>35170</c:v>
                </c:pt>
                <c:pt idx="822">
                  <c:v>35171</c:v>
                </c:pt>
                <c:pt idx="823">
                  <c:v>35172</c:v>
                </c:pt>
                <c:pt idx="824">
                  <c:v>35173</c:v>
                </c:pt>
                <c:pt idx="825">
                  <c:v>35174</c:v>
                </c:pt>
                <c:pt idx="826">
                  <c:v>35175</c:v>
                </c:pt>
                <c:pt idx="827">
                  <c:v>35176</c:v>
                </c:pt>
                <c:pt idx="828">
                  <c:v>35177</c:v>
                </c:pt>
                <c:pt idx="829">
                  <c:v>35178</c:v>
                </c:pt>
                <c:pt idx="830">
                  <c:v>35179</c:v>
                </c:pt>
                <c:pt idx="831">
                  <c:v>35180</c:v>
                </c:pt>
                <c:pt idx="832">
                  <c:v>35181</c:v>
                </c:pt>
                <c:pt idx="833">
                  <c:v>35182</c:v>
                </c:pt>
                <c:pt idx="834">
                  <c:v>35183</c:v>
                </c:pt>
                <c:pt idx="835">
                  <c:v>35184</c:v>
                </c:pt>
                <c:pt idx="836">
                  <c:v>35185</c:v>
                </c:pt>
                <c:pt idx="837">
                  <c:v>35186</c:v>
                </c:pt>
                <c:pt idx="838">
                  <c:v>35187</c:v>
                </c:pt>
                <c:pt idx="839">
                  <c:v>35188</c:v>
                </c:pt>
                <c:pt idx="840">
                  <c:v>35189</c:v>
                </c:pt>
                <c:pt idx="841">
                  <c:v>35190</c:v>
                </c:pt>
                <c:pt idx="842">
                  <c:v>35191</c:v>
                </c:pt>
                <c:pt idx="843">
                  <c:v>35192</c:v>
                </c:pt>
                <c:pt idx="844">
                  <c:v>35193</c:v>
                </c:pt>
                <c:pt idx="845">
                  <c:v>35194</c:v>
                </c:pt>
                <c:pt idx="846">
                  <c:v>35195</c:v>
                </c:pt>
                <c:pt idx="847">
                  <c:v>35196</c:v>
                </c:pt>
                <c:pt idx="848">
                  <c:v>35197</c:v>
                </c:pt>
                <c:pt idx="849">
                  <c:v>35198</c:v>
                </c:pt>
                <c:pt idx="850">
                  <c:v>35199</c:v>
                </c:pt>
                <c:pt idx="851">
                  <c:v>35200</c:v>
                </c:pt>
                <c:pt idx="852">
                  <c:v>35201</c:v>
                </c:pt>
                <c:pt idx="853">
                  <c:v>35202</c:v>
                </c:pt>
                <c:pt idx="854">
                  <c:v>35203</c:v>
                </c:pt>
                <c:pt idx="855">
                  <c:v>35204</c:v>
                </c:pt>
                <c:pt idx="856">
                  <c:v>35205</c:v>
                </c:pt>
                <c:pt idx="857">
                  <c:v>35206</c:v>
                </c:pt>
                <c:pt idx="858">
                  <c:v>35207</c:v>
                </c:pt>
                <c:pt idx="859">
                  <c:v>35208</c:v>
                </c:pt>
                <c:pt idx="860">
                  <c:v>35209</c:v>
                </c:pt>
                <c:pt idx="861">
                  <c:v>35210</c:v>
                </c:pt>
                <c:pt idx="862">
                  <c:v>35211</c:v>
                </c:pt>
                <c:pt idx="863">
                  <c:v>35212</c:v>
                </c:pt>
                <c:pt idx="864">
                  <c:v>35213</c:v>
                </c:pt>
                <c:pt idx="865">
                  <c:v>35214</c:v>
                </c:pt>
                <c:pt idx="866">
                  <c:v>35215</c:v>
                </c:pt>
                <c:pt idx="867">
                  <c:v>35216</c:v>
                </c:pt>
                <c:pt idx="868">
                  <c:v>35217</c:v>
                </c:pt>
                <c:pt idx="869">
                  <c:v>35218</c:v>
                </c:pt>
                <c:pt idx="870">
                  <c:v>35219</c:v>
                </c:pt>
                <c:pt idx="871">
                  <c:v>35220</c:v>
                </c:pt>
                <c:pt idx="872">
                  <c:v>35221</c:v>
                </c:pt>
                <c:pt idx="873">
                  <c:v>35222</c:v>
                </c:pt>
                <c:pt idx="874">
                  <c:v>35223</c:v>
                </c:pt>
                <c:pt idx="875">
                  <c:v>35224</c:v>
                </c:pt>
                <c:pt idx="876">
                  <c:v>35225</c:v>
                </c:pt>
                <c:pt idx="877">
                  <c:v>35226</c:v>
                </c:pt>
                <c:pt idx="878">
                  <c:v>35227</c:v>
                </c:pt>
                <c:pt idx="879">
                  <c:v>35228</c:v>
                </c:pt>
                <c:pt idx="880">
                  <c:v>35229</c:v>
                </c:pt>
                <c:pt idx="881">
                  <c:v>35230</c:v>
                </c:pt>
                <c:pt idx="882">
                  <c:v>35231</c:v>
                </c:pt>
                <c:pt idx="883">
                  <c:v>35232</c:v>
                </c:pt>
                <c:pt idx="884">
                  <c:v>35233</c:v>
                </c:pt>
                <c:pt idx="885">
                  <c:v>35234</c:v>
                </c:pt>
                <c:pt idx="886">
                  <c:v>35235</c:v>
                </c:pt>
                <c:pt idx="887">
                  <c:v>35236</c:v>
                </c:pt>
                <c:pt idx="888">
                  <c:v>35237</c:v>
                </c:pt>
                <c:pt idx="889">
                  <c:v>35238</c:v>
                </c:pt>
                <c:pt idx="890">
                  <c:v>35239</c:v>
                </c:pt>
                <c:pt idx="891">
                  <c:v>35240</c:v>
                </c:pt>
                <c:pt idx="892">
                  <c:v>35241</c:v>
                </c:pt>
                <c:pt idx="893">
                  <c:v>35242</c:v>
                </c:pt>
                <c:pt idx="894">
                  <c:v>35243</c:v>
                </c:pt>
                <c:pt idx="895">
                  <c:v>35244</c:v>
                </c:pt>
                <c:pt idx="896">
                  <c:v>35245</c:v>
                </c:pt>
                <c:pt idx="897">
                  <c:v>35246</c:v>
                </c:pt>
                <c:pt idx="898">
                  <c:v>35247</c:v>
                </c:pt>
                <c:pt idx="899">
                  <c:v>35248</c:v>
                </c:pt>
                <c:pt idx="900">
                  <c:v>35249</c:v>
                </c:pt>
                <c:pt idx="901">
                  <c:v>35250</c:v>
                </c:pt>
                <c:pt idx="902">
                  <c:v>35251</c:v>
                </c:pt>
                <c:pt idx="903">
                  <c:v>35252</c:v>
                </c:pt>
                <c:pt idx="904">
                  <c:v>35253</c:v>
                </c:pt>
                <c:pt idx="905">
                  <c:v>35254</c:v>
                </c:pt>
                <c:pt idx="906">
                  <c:v>35255</c:v>
                </c:pt>
                <c:pt idx="907">
                  <c:v>35256</c:v>
                </c:pt>
                <c:pt idx="908">
                  <c:v>35257</c:v>
                </c:pt>
                <c:pt idx="909">
                  <c:v>35258</c:v>
                </c:pt>
                <c:pt idx="910">
                  <c:v>35259</c:v>
                </c:pt>
                <c:pt idx="911">
                  <c:v>35260</c:v>
                </c:pt>
                <c:pt idx="912">
                  <c:v>35261</c:v>
                </c:pt>
                <c:pt idx="913">
                  <c:v>35262</c:v>
                </c:pt>
                <c:pt idx="914">
                  <c:v>35263</c:v>
                </c:pt>
                <c:pt idx="915">
                  <c:v>35264</c:v>
                </c:pt>
                <c:pt idx="916">
                  <c:v>35265</c:v>
                </c:pt>
                <c:pt idx="917">
                  <c:v>35266</c:v>
                </c:pt>
                <c:pt idx="918">
                  <c:v>35267</c:v>
                </c:pt>
                <c:pt idx="919">
                  <c:v>35268</c:v>
                </c:pt>
                <c:pt idx="920">
                  <c:v>35269</c:v>
                </c:pt>
                <c:pt idx="921">
                  <c:v>35270</c:v>
                </c:pt>
                <c:pt idx="922">
                  <c:v>35271</c:v>
                </c:pt>
                <c:pt idx="923">
                  <c:v>35272</c:v>
                </c:pt>
                <c:pt idx="924">
                  <c:v>35273</c:v>
                </c:pt>
                <c:pt idx="925">
                  <c:v>35274</c:v>
                </c:pt>
                <c:pt idx="926">
                  <c:v>35275</c:v>
                </c:pt>
                <c:pt idx="927">
                  <c:v>35276</c:v>
                </c:pt>
                <c:pt idx="928">
                  <c:v>35277</c:v>
                </c:pt>
                <c:pt idx="929">
                  <c:v>35278</c:v>
                </c:pt>
                <c:pt idx="930">
                  <c:v>35279</c:v>
                </c:pt>
                <c:pt idx="931">
                  <c:v>35280</c:v>
                </c:pt>
                <c:pt idx="932">
                  <c:v>35281</c:v>
                </c:pt>
                <c:pt idx="933">
                  <c:v>35282</c:v>
                </c:pt>
                <c:pt idx="934">
                  <c:v>35283</c:v>
                </c:pt>
                <c:pt idx="935">
                  <c:v>35284</c:v>
                </c:pt>
                <c:pt idx="936">
                  <c:v>35285</c:v>
                </c:pt>
                <c:pt idx="937">
                  <c:v>35286</c:v>
                </c:pt>
                <c:pt idx="938">
                  <c:v>35287</c:v>
                </c:pt>
                <c:pt idx="939">
                  <c:v>35288</c:v>
                </c:pt>
                <c:pt idx="940">
                  <c:v>35289</c:v>
                </c:pt>
                <c:pt idx="941">
                  <c:v>35290</c:v>
                </c:pt>
                <c:pt idx="942">
                  <c:v>35291</c:v>
                </c:pt>
                <c:pt idx="943">
                  <c:v>35292</c:v>
                </c:pt>
                <c:pt idx="944">
                  <c:v>35293</c:v>
                </c:pt>
                <c:pt idx="945">
                  <c:v>35294</c:v>
                </c:pt>
                <c:pt idx="946">
                  <c:v>35295</c:v>
                </c:pt>
                <c:pt idx="947">
                  <c:v>35296</c:v>
                </c:pt>
                <c:pt idx="948">
                  <c:v>35297</c:v>
                </c:pt>
                <c:pt idx="949">
                  <c:v>35298</c:v>
                </c:pt>
                <c:pt idx="950">
                  <c:v>35299</c:v>
                </c:pt>
                <c:pt idx="951">
                  <c:v>35300</c:v>
                </c:pt>
                <c:pt idx="952">
                  <c:v>35301</c:v>
                </c:pt>
                <c:pt idx="953">
                  <c:v>35302</c:v>
                </c:pt>
                <c:pt idx="954">
                  <c:v>35303</c:v>
                </c:pt>
                <c:pt idx="955">
                  <c:v>35304</c:v>
                </c:pt>
                <c:pt idx="956">
                  <c:v>35305</c:v>
                </c:pt>
                <c:pt idx="957">
                  <c:v>35306</c:v>
                </c:pt>
                <c:pt idx="958">
                  <c:v>35307</c:v>
                </c:pt>
                <c:pt idx="959">
                  <c:v>35308</c:v>
                </c:pt>
                <c:pt idx="960">
                  <c:v>35309</c:v>
                </c:pt>
                <c:pt idx="961">
                  <c:v>35310</c:v>
                </c:pt>
                <c:pt idx="962">
                  <c:v>35311</c:v>
                </c:pt>
                <c:pt idx="963">
                  <c:v>35312</c:v>
                </c:pt>
                <c:pt idx="964">
                  <c:v>35313</c:v>
                </c:pt>
                <c:pt idx="965">
                  <c:v>35314</c:v>
                </c:pt>
                <c:pt idx="966">
                  <c:v>35315</c:v>
                </c:pt>
                <c:pt idx="967">
                  <c:v>35316</c:v>
                </c:pt>
                <c:pt idx="968">
                  <c:v>35317</c:v>
                </c:pt>
                <c:pt idx="969">
                  <c:v>35318</c:v>
                </c:pt>
                <c:pt idx="970">
                  <c:v>35319</c:v>
                </c:pt>
                <c:pt idx="971">
                  <c:v>35320</c:v>
                </c:pt>
                <c:pt idx="972">
                  <c:v>35321</c:v>
                </c:pt>
                <c:pt idx="973">
                  <c:v>35322</c:v>
                </c:pt>
                <c:pt idx="974">
                  <c:v>35323</c:v>
                </c:pt>
                <c:pt idx="975">
                  <c:v>35324</c:v>
                </c:pt>
                <c:pt idx="976">
                  <c:v>35325</c:v>
                </c:pt>
                <c:pt idx="977">
                  <c:v>35326</c:v>
                </c:pt>
                <c:pt idx="978">
                  <c:v>35327</c:v>
                </c:pt>
                <c:pt idx="979">
                  <c:v>35328</c:v>
                </c:pt>
                <c:pt idx="980">
                  <c:v>35329</c:v>
                </c:pt>
                <c:pt idx="981">
                  <c:v>35330</c:v>
                </c:pt>
                <c:pt idx="982">
                  <c:v>35331</c:v>
                </c:pt>
                <c:pt idx="983">
                  <c:v>35332</c:v>
                </c:pt>
                <c:pt idx="984">
                  <c:v>35333</c:v>
                </c:pt>
                <c:pt idx="985">
                  <c:v>35334</c:v>
                </c:pt>
                <c:pt idx="986">
                  <c:v>35335</c:v>
                </c:pt>
                <c:pt idx="987">
                  <c:v>35336</c:v>
                </c:pt>
                <c:pt idx="988">
                  <c:v>35337</c:v>
                </c:pt>
                <c:pt idx="989">
                  <c:v>35338</c:v>
                </c:pt>
                <c:pt idx="990">
                  <c:v>35339</c:v>
                </c:pt>
                <c:pt idx="991">
                  <c:v>35340</c:v>
                </c:pt>
                <c:pt idx="992">
                  <c:v>35341</c:v>
                </c:pt>
                <c:pt idx="993">
                  <c:v>35342</c:v>
                </c:pt>
                <c:pt idx="994">
                  <c:v>35343</c:v>
                </c:pt>
                <c:pt idx="995">
                  <c:v>35344</c:v>
                </c:pt>
                <c:pt idx="996">
                  <c:v>35345</c:v>
                </c:pt>
                <c:pt idx="997">
                  <c:v>35346</c:v>
                </c:pt>
                <c:pt idx="998">
                  <c:v>35347</c:v>
                </c:pt>
                <c:pt idx="999">
                  <c:v>35348</c:v>
                </c:pt>
                <c:pt idx="1000">
                  <c:v>35349</c:v>
                </c:pt>
                <c:pt idx="1001">
                  <c:v>35350</c:v>
                </c:pt>
                <c:pt idx="1002">
                  <c:v>35351</c:v>
                </c:pt>
                <c:pt idx="1003">
                  <c:v>35352</c:v>
                </c:pt>
                <c:pt idx="1004">
                  <c:v>35353</c:v>
                </c:pt>
                <c:pt idx="1005">
                  <c:v>35354</c:v>
                </c:pt>
                <c:pt idx="1006">
                  <c:v>35355</c:v>
                </c:pt>
                <c:pt idx="1007">
                  <c:v>35356</c:v>
                </c:pt>
                <c:pt idx="1008">
                  <c:v>35357</c:v>
                </c:pt>
                <c:pt idx="1009">
                  <c:v>35358</c:v>
                </c:pt>
                <c:pt idx="1010">
                  <c:v>35359</c:v>
                </c:pt>
                <c:pt idx="1011">
                  <c:v>35360</c:v>
                </c:pt>
                <c:pt idx="1012">
                  <c:v>35361</c:v>
                </c:pt>
                <c:pt idx="1013">
                  <c:v>35362</c:v>
                </c:pt>
                <c:pt idx="1014">
                  <c:v>35363</c:v>
                </c:pt>
                <c:pt idx="1015">
                  <c:v>35364</c:v>
                </c:pt>
                <c:pt idx="1016">
                  <c:v>35365</c:v>
                </c:pt>
                <c:pt idx="1017">
                  <c:v>35366</c:v>
                </c:pt>
                <c:pt idx="1018">
                  <c:v>35367</c:v>
                </c:pt>
                <c:pt idx="1019">
                  <c:v>35368</c:v>
                </c:pt>
                <c:pt idx="1020">
                  <c:v>35369</c:v>
                </c:pt>
                <c:pt idx="1021">
                  <c:v>35370</c:v>
                </c:pt>
                <c:pt idx="1022">
                  <c:v>35371</c:v>
                </c:pt>
                <c:pt idx="1023">
                  <c:v>35372</c:v>
                </c:pt>
                <c:pt idx="1024">
                  <c:v>35373</c:v>
                </c:pt>
                <c:pt idx="1025">
                  <c:v>35374</c:v>
                </c:pt>
                <c:pt idx="1026">
                  <c:v>35375</c:v>
                </c:pt>
                <c:pt idx="1027">
                  <c:v>35376</c:v>
                </c:pt>
                <c:pt idx="1028">
                  <c:v>35377</c:v>
                </c:pt>
                <c:pt idx="1029">
                  <c:v>35378</c:v>
                </c:pt>
                <c:pt idx="1030">
                  <c:v>35379</c:v>
                </c:pt>
                <c:pt idx="1031">
                  <c:v>35380</c:v>
                </c:pt>
                <c:pt idx="1032">
                  <c:v>35381</c:v>
                </c:pt>
                <c:pt idx="1033">
                  <c:v>35382</c:v>
                </c:pt>
                <c:pt idx="1034">
                  <c:v>35383</c:v>
                </c:pt>
                <c:pt idx="1035">
                  <c:v>35384</c:v>
                </c:pt>
                <c:pt idx="1036">
                  <c:v>35385</c:v>
                </c:pt>
                <c:pt idx="1037">
                  <c:v>35386</c:v>
                </c:pt>
                <c:pt idx="1038">
                  <c:v>35387</c:v>
                </c:pt>
                <c:pt idx="1039">
                  <c:v>35388</c:v>
                </c:pt>
                <c:pt idx="1040">
                  <c:v>35389</c:v>
                </c:pt>
                <c:pt idx="1041">
                  <c:v>35390</c:v>
                </c:pt>
                <c:pt idx="1042">
                  <c:v>35391</c:v>
                </c:pt>
                <c:pt idx="1043">
                  <c:v>35392</c:v>
                </c:pt>
                <c:pt idx="1044">
                  <c:v>35393</c:v>
                </c:pt>
                <c:pt idx="1045">
                  <c:v>35394</c:v>
                </c:pt>
                <c:pt idx="1046">
                  <c:v>35395</c:v>
                </c:pt>
                <c:pt idx="1047">
                  <c:v>35396</c:v>
                </c:pt>
                <c:pt idx="1048">
                  <c:v>35397</c:v>
                </c:pt>
                <c:pt idx="1049">
                  <c:v>35398</c:v>
                </c:pt>
                <c:pt idx="1050">
                  <c:v>35399</c:v>
                </c:pt>
                <c:pt idx="1051">
                  <c:v>35400</c:v>
                </c:pt>
                <c:pt idx="1052">
                  <c:v>35401</c:v>
                </c:pt>
                <c:pt idx="1053">
                  <c:v>35402</c:v>
                </c:pt>
                <c:pt idx="1054">
                  <c:v>35403</c:v>
                </c:pt>
                <c:pt idx="1055">
                  <c:v>35404</c:v>
                </c:pt>
                <c:pt idx="1056">
                  <c:v>35405</c:v>
                </c:pt>
                <c:pt idx="1057">
                  <c:v>35406</c:v>
                </c:pt>
                <c:pt idx="1058">
                  <c:v>35407</c:v>
                </c:pt>
                <c:pt idx="1059">
                  <c:v>35408</c:v>
                </c:pt>
                <c:pt idx="1060">
                  <c:v>35409</c:v>
                </c:pt>
                <c:pt idx="1061">
                  <c:v>35410</c:v>
                </c:pt>
                <c:pt idx="1062">
                  <c:v>35411</c:v>
                </c:pt>
                <c:pt idx="1063">
                  <c:v>35412</c:v>
                </c:pt>
                <c:pt idx="1064">
                  <c:v>35413</c:v>
                </c:pt>
                <c:pt idx="1065">
                  <c:v>35414</c:v>
                </c:pt>
                <c:pt idx="1066">
                  <c:v>35415</c:v>
                </c:pt>
                <c:pt idx="1067">
                  <c:v>35416</c:v>
                </c:pt>
                <c:pt idx="1068">
                  <c:v>35417</c:v>
                </c:pt>
                <c:pt idx="1069">
                  <c:v>35418</c:v>
                </c:pt>
                <c:pt idx="1070">
                  <c:v>35419</c:v>
                </c:pt>
                <c:pt idx="1071">
                  <c:v>35420</c:v>
                </c:pt>
                <c:pt idx="1072">
                  <c:v>35421</c:v>
                </c:pt>
                <c:pt idx="1073">
                  <c:v>35422</c:v>
                </c:pt>
                <c:pt idx="1074">
                  <c:v>35423</c:v>
                </c:pt>
                <c:pt idx="1075">
                  <c:v>35424</c:v>
                </c:pt>
                <c:pt idx="1076">
                  <c:v>35425</c:v>
                </c:pt>
                <c:pt idx="1077">
                  <c:v>35426</c:v>
                </c:pt>
                <c:pt idx="1078">
                  <c:v>35427</c:v>
                </c:pt>
                <c:pt idx="1079">
                  <c:v>35428</c:v>
                </c:pt>
                <c:pt idx="1080">
                  <c:v>35429</c:v>
                </c:pt>
                <c:pt idx="1081">
                  <c:v>35430</c:v>
                </c:pt>
                <c:pt idx="1082">
                  <c:v>35431</c:v>
                </c:pt>
                <c:pt idx="1083">
                  <c:v>35432</c:v>
                </c:pt>
                <c:pt idx="1084">
                  <c:v>35433</c:v>
                </c:pt>
                <c:pt idx="1085">
                  <c:v>35434</c:v>
                </c:pt>
                <c:pt idx="1086">
                  <c:v>35435</c:v>
                </c:pt>
                <c:pt idx="1087">
                  <c:v>35436</c:v>
                </c:pt>
                <c:pt idx="1088">
                  <c:v>35437</c:v>
                </c:pt>
                <c:pt idx="1089">
                  <c:v>35438</c:v>
                </c:pt>
                <c:pt idx="1090">
                  <c:v>35439</c:v>
                </c:pt>
                <c:pt idx="1091">
                  <c:v>35440</c:v>
                </c:pt>
                <c:pt idx="1092">
                  <c:v>35441</c:v>
                </c:pt>
                <c:pt idx="1093">
                  <c:v>35442</c:v>
                </c:pt>
                <c:pt idx="1094">
                  <c:v>35443</c:v>
                </c:pt>
                <c:pt idx="1095">
                  <c:v>35444</c:v>
                </c:pt>
                <c:pt idx="1096">
                  <c:v>35445</c:v>
                </c:pt>
                <c:pt idx="1097">
                  <c:v>35446</c:v>
                </c:pt>
                <c:pt idx="1098">
                  <c:v>35447</c:v>
                </c:pt>
                <c:pt idx="1099">
                  <c:v>35448</c:v>
                </c:pt>
                <c:pt idx="1100">
                  <c:v>35449</c:v>
                </c:pt>
                <c:pt idx="1101">
                  <c:v>35450</c:v>
                </c:pt>
                <c:pt idx="1102">
                  <c:v>35451</c:v>
                </c:pt>
                <c:pt idx="1103">
                  <c:v>35452</c:v>
                </c:pt>
                <c:pt idx="1104">
                  <c:v>35453</c:v>
                </c:pt>
                <c:pt idx="1105">
                  <c:v>35454</c:v>
                </c:pt>
                <c:pt idx="1106">
                  <c:v>35455</c:v>
                </c:pt>
                <c:pt idx="1107">
                  <c:v>35456</c:v>
                </c:pt>
                <c:pt idx="1108">
                  <c:v>35457</c:v>
                </c:pt>
                <c:pt idx="1109">
                  <c:v>35458</c:v>
                </c:pt>
                <c:pt idx="1110">
                  <c:v>35459</c:v>
                </c:pt>
                <c:pt idx="1111">
                  <c:v>35460</c:v>
                </c:pt>
                <c:pt idx="1112">
                  <c:v>35461</c:v>
                </c:pt>
                <c:pt idx="1113">
                  <c:v>35462</c:v>
                </c:pt>
                <c:pt idx="1114">
                  <c:v>35463</c:v>
                </c:pt>
                <c:pt idx="1115">
                  <c:v>35464</c:v>
                </c:pt>
                <c:pt idx="1116">
                  <c:v>35465</c:v>
                </c:pt>
                <c:pt idx="1117">
                  <c:v>35466</c:v>
                </c:pt>
                <c:pt idx="1118">
                  <c:v>35467</c:v>
                </c:pt>
                <c:pt idx="1119">
                  <c:v>35468</c:v>
                </c:pt>
                <c:pt idx="1120">
                  <c:v>35469</c:v>
                </c:pt>
                <c:pt idx="1121">
                  <c:v>35470</c:v>
                </c:pt>
                <c:pt idx="1122">
                  <c:v>35471</c:v>
                </c:pt>
                <c:pt idx="1123">
                  <c:v>35472</c:v>
                </c:pt>
                <c:pt idx="1124">
                  <c:v>35473</c:v>
                </c:pt>
                <c:pt idx="1125">
                  <c:v>35474</c:v>
                </c:pt>
                <c:pt idx="1126">
                  <c:v>35475</c:v>
                </c:pt>
                <c:pt idx="1127">
                  <c:v>35476</c:v>
                </c:pt>
                <c:pt idx="1128">
                  <c:v>35477</c:v>
                </c:pt>
                <c:pt idx="1129">
                  <c:v>35478</c:v>
                </c:pt>
                <c:pt idx="1130">
                  <c:v>35479</c:v>
                </c:pt>
                <c:pt idx="1131">
                  <c:v>35480</c:v>
                </c:pt>
                <c:pt idx="1132">
                  <c:v>35481</c:v>
                </c:pt>
                <c:pt idx="1133">
                  <c:v>35482</c:v>
                </c:pt>
                <c:pt idx="1134">
                  <c:v>35483</c:v>
                </c:pt>
                <c:pt idx="1135">
                  <c:v>35484</c:v>
                </c:pt>
                <c:pt idx="1136">
                  <c:v>35485</c:v>
                </c:pt>
                <c:pt idx="1137">
                  <c:v>35486</c:v>
                </c:pt>
                <c:pt idx="1138">
                  <c:v>35487</c:v>
                </c:pt>
                <c:pt idx="1139">
                  <c:v>35488</c:v>
                </c:pt>
                <c:pt idx="1140">
                  <c:v>35489</c:v>
                </c:pt>
                <c:pt idx="1141">
                  <c:v>35490</c:v>
                </c:pt>
                <c:pt idx="1142">
                  <c:v>35491</c:v>
                </c:pt>
                <c:pt idx="1143">
                  <c:v>35492</c:v>
                </c:pt>
                <c:pt idx="1144">
                  <c:v>35493</c:v>
                </c:pt>
                <c:pt idx="1145">
                  <c:v>35494</c:v>
                </c:pt>
                <c:pt idx="1146">
                  <c:v>35495</c:v>
                </c:pt>
                <c:pt idx="1147">
                  <c:v>35496</c:v>
                </c:pt>
                <c:pt idx="1148">
                  <c:v>35497</c:v>
                </c:pt>
                <c:pt idx="1149">
                  <c:v>35498</c:v>
                </c:pt>
                <c:pt idx="1150">
                  <c:v>35499</c:v>
                </c:pt>
                <c:pt idx="1151">
                  <c:v>35500</c:v>
                </c:pt>
                <c:pt idx="1152">
                  <c:v>35501</c:v>
                </c:pt>
                <c:pt idx="1153">
                  <c:v>35502</c:v>
                </c:pt>
                <c:pt idx="1154">
                  <c:v>35503</c:v>
                </c:pt>
                <c:pt idx="1155">
                  <c:v>35504</c:v>
                </c:pt>
                <c:pt idx="1156">
                  <c:v>35505</c:v>
                </c:pt>
                <c:pt idx="1157">
                  <c:v>35506</c:v>
                </c:pt>
                <c:pt idx="1158">
                  <c:v>35507</c:v>
                </c:pt>
                <c:pt idx="1159">
                  <c:v>35508</c:v>
                </c:pt>
                <c:pt idx="1160">
                  <c:v>35509</c:v>
                </c:pt>
                <c:pt idx="1161">
                  <c:v>35510</c:v>
                </c:pt>
                <c:pt idx="1162">
                  <c:v>35511</c:v>
                </c:pt>
                <c:pt idx="1163">
                  <c:v>35512</c:v>
                </c:pt>
                <c:pt idx="1164">
                  <c:v>35513</c:v>
                </c:pt>
                <c:pt idx="1165">
                  <c:v>35514</c:v>
                </c:pt>
                <c:pt idx="1166">
                  <c:v>35515</c:v>
                </c:pt>
                <c:pt idx="1167">
                  <c:v>35516</c:v>
                </c:pt>
                <c:pt idx="1168">
                  <c:v>35517</c:v>
                </c:pt>
                <c:pt idx="1169">
                  <c:v>35518</c:v>
                </c:pt>
                <c:pt idx="1170">
                  <c:v>35519</c:v>
                </c:pt>
                <c:pt idx="1171">
                  <c:v>35520</c:v>
                </c:pt>
                <c:pt idx="1172">
                  <c:v>35521</c:v>
                </c:pt>
                <c:pt idx="1173">
                  <c:v>35522</c:v>
                </c:pt>
                <c:pt idx="1174">
                  <c:v>35523</c:v>
                </c:pt>
                <c:pt idx="1175">
                  <c:v>35524</c:v>
                </c:pt>
                <c:pt idx="1176">
                  <c:v>35525</c:v>
                </c:pt>
                <c:pt idx="1177">
                  <c:v>35526</c:v>
                </c:pt>
                <c:pt idx="1178">
                  <c:v>35527</c:v>
                </c:pt>
                <c:pt idx="1179">
                  <c:v>35528</c:v>
                </c:pt>
                <c:pt idx="1180">
                  <c:v>35529</c:v>
                </c:pt>
                <c:pt idx="1181">
                  <c:v>35530</c:v>
                </c:pt>
                <c:pt idx="1182">
                  <c:v>35531</c:v>
                </c:pt>
                <c:pt idx="1183">
                  <c:v>35532</c:v>
                </c:pt>
                <c:pt idx="1184">
                  <c:v>35533</c:v>
                </c:pt>
                <c:pt idx="1185">
                  <c:v>35534</c:v>
                </c:pt>
                <c:pt idx="1186">
                  <c:v>35535</c:v>
                </c:pt>
                <c:pt idx="1187">
                  <c:v>35536</c:v>
                </c:pt>
                <c:pt idx="1188">
                  <c:v>35537</c:v>
                </c:pt>
                <c:pt idx="1189">
                  <c:v>35538</c:v>
                </c:pt>
                <c:pt idx="1190">
                  <c:v>35539</c:v>
                </c:pt>
                <c:pt idx="1191">
                  <c:v>35540</c:v>
                </c:pt>
                <c:pt idx="1192">
                  <c:v>35541</c:v>
                </c:pt>
                <c:pt idx="1193">
                  <c:v>35542</c:v>
                </c:pt>
                <c:pt idx="1194">
                  <c:v>35543</c:v>
                </c:pt>
                <c:pt idx="1195">
                  <c:v>35544</c:v>
                </c:pt>
                <c:pt idx="1196">
                  <c:v>35545</c:v>
                </c:pt>
                <c:pt idx="1197">
                  <c:v>35546</c:v>
                </c:pt>
                <c:pt idx="1198">
                  <c:v>35547</c:v>
                </c:pt>
                <c:pt idx="1199">
                  <c:v>35548</c:v>
                </c:pt>
                <c:pt idx="1200">
                  <c:v>35549</c:v>
                </c:pt>
                <c:pt idx="1201">
                  <c:v>35550</c:v>
                </c:pt>
                <c:pt idx="1202">
                  <c:v>35551</c:v>
                </c:pt>
                <c:pt idx="1203">
                  <c:v>35552</c:v>
                </c:pt>
                <c:pt idx="1204">
                  <c:v>35553</c:v>
                </c:pt>
                <c:pt idx="1205">
                  <c:v>35554</c:v>
                </c:pt>
                <c:pt idx="1206">
                  <c:v>35555</c:v>
                </c:pt>
                <c:pt idx="1207">
                  <c:v>35556</c:v>
                </c:pt>
                <c:pt idx="1208">
                  <c:v>35557</c:v>
                </c:pt>
                <c:pt idx="1209">
                  <c:v>35558</c:v>
                </c:pt>
                <c:pt idx="1210">
                  <c:v>35559</c:v>
                </c:pt>
                <c:pt idx="1211">
                  <c:v>35560</c:v>
                </c:pt>
                <c:pt idx="1212">
                  <c:v>35561</c:v>
                </c:pt>
                <c:pt idx="1213">
                  <c:v>35562</c:v>
                </c:pt>
                <c:pt idx="1214">
                  <c:v>35563</c:v>
                </c:pt>
                <c:pt idx="1215">
                  <c:v>35564</c:v>
                </c:pt>
                <c:pt idx="1216">
                  <c:v>35565</c:v>
                </c:pt>
                <c:pt idx="1217">
                  <c:v>35566</c:v>
                </c:pt>
                <c:pt idx="1218">
                  <c:v>35567</c:v>
                </c:pt>
                <c:pt idx="1219">
                  <c:v>35568</c:v>
                </c:pt>
                <c:pt idx="1220">
                  <c:v>35569</c:v>
                </c:pt>
                <c:pt idx="1221">
                  <c:v>35570</c:v>
                </c:pt>
                <c:pt idx="1222">
                  <c:v>35571</c:v>
                </c:pt>
                <c:pt idx="1223">
                  <c:v>35572</c:v>
                </c:pt>
                <c:pt idx="1224">
                  <c:v>35573</c:v>
                </c:pt>
                <c:pt idx="1225">
                  <c:v>35574</c:v>
                </c:pt>
                <c:pt idx="1226">
                  <c:v>35575</c:v>
                </c:pt>
                <c:pt idx="1227">
                  <c:v>35576</c:v>
                </c:pt>
                <c:pt idx="1228">
                  <c:v>35577</c:v>
                </c:pt>
                <c:pt idx="1229">
                  <c:v>35578</c:v>
                </c:pt>
                <c:pt idx="1230">
                  <c:v>35579</c:v>
                </c:pt>
                <c:pt idx="1231">
                  <c:v>35580</c:v>
                </c:pt>
                <c:pt idx="1232">
                  <c:v>35581</c:v>
                </c:pt>
                <c:pt idx="1233">
                  <c:v>35582</c:v>
                </c:pt>
                <c:pt idx="1234">
                  <c:v>35583</c:v>
                </c:pt>
                <c:pt idx="1235">
                  <c:v>35584</c:v>
                </c:pt>
                <c:pt idx="1236">
                  <c:v>35585</c:v>
                </c:pt>
                <c:pt idx="1237">
                  <c:v>35586</c:v>
                </c:pt>
                <c:pt idx="1238">
                  <c:v>35587</c:v>
                </c:pt>
                <c:pt idx="1239">
                  <c:v>35588</c:v>
                </c:pt>
                <c:pt idx="1240">
                  <c:v>35589</c:v>
                </c:pt>
                <c:pt idx="1241">
                  <c:v>35590</c:v>
                </c:pt>
                <c:pt idx="1242">
                  <c:v>35591</c:v>
                </c:pt>
                <c:pt idx="1243">
                  <c:v>35592</c:v>
                </c:pt>
                <c:pt idx="1244">
                  <c:v>35593</c:v>
                </c:pt>
                <c:pt idx="1245">
                  <c:v>35594</c:v>
                </c:pt>
                <c:pt idx="1246">
                  <c:v>35595</c:v>
                </c:pt>
                <c:pt idx="1247">
                  <c:v>35596</c:v>
                </c:pt>
                <c:pt idx="1248">
                  <c:v>35597</c:v>
                </c:pt>
                <c:pt idx="1249">
                  <c:v>35598</c:v>
                </c:pt>
                <c:pt idx="1250">
                  <c:v>35599</c:v>
                </c:pt>
                <c:pt idx="1251">
                  <c:v>35600</c:v>
                </c:pt>
                <c:pt idx="1252">
                  <c:v>35601</c:v>
                </c:pt>
                <c:pt idx="1253">
                  <c:v>35602</c:v>
                </c:pt>
                <c:pt idx="1254">
                  <c:v>35603</c:v>
                </c:pt>
                <c:pt idx="1255">
                  <c:v>35604</c:v>
                </c:pt>
                <c:pt idx="1256">
                  <c:v>35605</c:v>
                </c:pt>
                <c:pt idx="1257">
                  <c:v>35606</c:v>
                </c:pt>
                <c:pt idx="1258">
                  <c:v>35607</c:v>
                </c:pt>
                <c:pt idx="1259">
                  <c:v>35608</c:v>
                </c:pt>
                <c:pt idx="1260">
                  <c:v>35609</c:v>
                </c:pt>
                <c:pt idx="1261">
                  <c:v>35610</c:v>
                </c:pt>
                <c:pt idx="1262">
                  <c:v>35611</c:v>
                </c:pt>
                <c:pt idx="1263">
                  <c:v>35612</c:v>
                </c:pt>
                <c:pt idx="1264">
                  <c:v>35613</c:v>
                </c:pt>
                <c:pt idx="1265">
                  <c:v>35614</c:v>
                </c:pt>
                <c:pt idx="1266">
                  <c:v>35615</c:v>
                </c:pt>
                <c:pt idx="1267">
                  <c:v>35616</c:v>
                </c:pt>
                <c:pt idx="1268">
                  <c:v>35617</c:v>
                </c:pt>
                <c:pt idx="1269">
                  <c:v>35618</c:v>
                </c:pt>
                <c:pt idx="1270">
                  <c:v>35619</c:v>
                </c:pt>
                <c:pt idx="1271">
                  <c:v>35620</c:v>
                </c:pt>
                <c:pt idx="1272">
                  <c:v>35621</c:v>
                </c:pt>
                <c:pt idx="1273">
                  <c:v>35622</c:v>
                </c:pt>
                <c:pt idx="1274">
                  <c:v>35623</c:v>
                </c:pt>
                <c:pt idx="1275">
                  <c:v>35624</c:v>
                </c:pt>
                <c:pt idx="1276">
                  <c:v>35625</c:v>
                </c:pt>
                <c:pt idx="1277">
                  <c:v>35626</c:v>
                </c:pt>
                <c:pt idx="1278">
                  <c:v>35627</c:v>
                </c:pt>
                <c:pt idx="1279">
                  <c:v>35628</c:v>
                </c:pt>
                <c:pt idx="1280">
                  <c:v>35629</c:v>
                </c:pt>
                <c:pt idx="1281">
                  <c:v>35630</c:v>
                </c:pt>
                <c:pt idx="1282">
                  <c:v>35631</c:v>
                </c:pt>
                <c:pt idx="1283">
                  <c:v>35632</c:v>
                </c:pt>
                <c:pt idx="1284">
                  <c:v>35633</c:v>
                </c:pt>
                <c:pt idx="1285">
                  <c:v>35634</c:v>
                </c:pt>
                <c:pt idx="1286">
                  <c:v>35635</c:v>
                </c:pt>
                <c:pt idx="1287">
                  <c:v>35636</c:v>
                </c:pt>
                <c:pt idx="1288">
                  <c:v>35637</c:v>
                </c:pt>
                <c:pt idx="1289">
                  <c:v>35638</c:v>
                </c:pt>
                <c:pt idx="1290">
                  <c:v>35639</c:v>
                </c:pt>
                <c:pt idx="1291">
                  <c:v>35640</c:v>
                </c:pt>
                <c:pt idx="1292">
                  <c:v>35641</c:v>
                </c:pt>
                <c:pt idx="1293">
                  <c:v>35642</c:v>
                </c:pt>
                <c:pt idx="1294">
                  <c:v>35643</c:v>
                </c:pt>
                <c:pt idx="1295">
                  <c:v>35644</c:v>
                </c:pt>
                <c:pt idx="1296">
                  <c:v>35645</c:v>
                </c:pt>
                <c:pt idx="1297">
                  <c:v>35646</c:v>
                </c:pt>
                <c:pt idx="1298">
                  <c:v>35647</c:v>
                </c:pt>
                <c:pt idx="1299">
                  <c:v>35648</c:v>
                </c:pt>
                <c:pt idx="1300">
                  <c:v>35649</c:v>
                </c:pt>
                <c:pt idx="1301">
                  <c:v>35650</c:v>
                </c:pt>
                <c:pt idx="1302">
                  <c:v>35651</c:v>
                </c:pt>
                <c:pt idx="1303">
                  <c:v>35652</c:v>
                </c:pt>
                <c:pt idx="1304">
                  <c:v>35653</c:v>
                </c:pt>
                <c:pt idx="1305">
                  <c:v>35654</c:v>
                </c:pt>
                <c:pt idx="1306">
                  <c:v>35655</c:v>
                </c:pt>
                <c:pt idx="1307">
                  <c:v>35656</c:v>
                </c:pt>
                <c:pt idx="1308">
                  <c:v>35657</c:v>
                </c:pt>
                <c:pt idx="1309">
                  <c:v>35658</c:v>
                </c:pt>
                <c:pt idx="1310">
                  <c:v>35659</c:v>
                </c:pt>
                <c:pt idx="1311">
                  <c:v>35660</c:v>
                </c:pt>
                <c:pt idx="1312">
                  <c:v>35661</c:v>
                </c:pt>
                <c:pt idx="1313">
                  <c:v>35662</c:v>
                </c:pt>
                <c:pt idx="1314">
                  <c:v>35663</c:v>
                </c:pt>
                <c:pt idx="1315">
                  <c:v>35664</c:v>
                </c:pt>
                <c:pt idx="1316">
                  <c:v>35665</c:v>
                </c:pt>
                <c:pt idx="1317">
                  <c:v>35666</c:v>
                </c:pt>
                <c:pt idx="1318">
                  <c:v>35667</c:v>
                </c:pt>
                <c:pt idx="1319">
                  <c:v>35668</c:v>
                </c:pt>
                <c:pt idx="1320">
                  <c:v>35669</c:v>
                </c:pt>
                <c:pt idx="1321">
                  <c:v>35670</c:v>
                </c:pt>
                <c:pt idx="1322">
                  <c:v>35671</c:v>
                </c:pt>
                <c:pt idx="1323">
                  <c:v>35672</c:v>
                </c:pt>
                <c:pt idx="1324">
                  <c:v>35673</c:v>
                </c:pt>
                <c:pt idx="1325">
                  <c:v>35674</c:v>
                </c:pt>
                <c:pt idx="1326">
                  <c:v>35675</c:v>
                </c:pt>
                <c:pt idx="1327">
                  <c:v>35676</c:v>
                </c:pt>
                <c:pt idx="1328">
                  <c:v>35677</c:v>
                </c:pt>
                <c:pt idx="1329">
                  <c:v>35678</c:v>
                </c:pt>
                <c:pt idx="1330">
                  <c:v>35679</c:v>
                </c:pt>
                <c:pt idx="1331">
                  <c:v>35680</c:v>
                </c:pt>
                <c:pt idx="1332">
                  <c:v>35681</c:v>
                </c:pt>
                <c:pt idx="1333">
                  <c:v>35682</c:v>
                </c:pt>
                <c:pt idx="1334">
                  <c:v>35683</c:v>
                </c:pt>
                <c:pt idx="1335">
                  <c:v>35684</c:v>
                </c:pt>
                <c:pt idx="1336">
                  <c:v>35685</c:v>
                </c:pt>
                <c:pt idx="1337">
                  <c:v>35686</c:v>
                </c:pt>
                <c:pt idx="1338">
                  <c:v>35687</c:v>
                </c:pt>
                <c:pt idx="1339">
                  <c:v>35688</c:v>
                </c:pt>
                <c:pt idx="1340">
                  <c:v>35689</c:v>
                </c:pt>
                <c:pt idx="1341">
                  <c:v>35690</c:v>
                </c:pt>
                <c:pt idx="1342">
                  <c:v>35691</c:v>
                </c:pt>
                <c:pt idx="1343">
                  <c:v>35692</c:v>
                </c:pt>
                <c:pt idx="1344">
                  <c:v>35693</c:v>
                </c:pt>
                <c:pt idx="1345">
                  <c:v>35694</c:v>
                </c:pt>
                <c:pt idx="1346">
                  <c:v>35695</c:v>
                </c:pt>
                <c:pt idx="1347">
                  <c:v>35696</c:v>
                </c:pt>
                <c:pt idx="1348">
                  <c:v>35697</c:v>
                </c:pt>
                <c:pt idx="1349">
                  <c:v>35698</c:v>
                </c:pt>
                <c:pt idx="1350">
                  <c:v>35699</c:v>
                </c:pt>
                <c:pt idx="1351">
                  <c:v>35700</c:v>
                </c:pt>
                <c:pt idx="1352">
                  <c:v>35701</c:v>
                </c:pt>
                <c:pt idx="1353">
                  <c:v>35702</c:v>
                </c:pt>
                <c:pt idx="1354">
                  <c:v>35703</c:v>
                </c:pt>
                <c:pt idx="1355">
                  <c:v>35704</c:v>
                </c:pt>
                <c:pt idx="1356">
                  <c:v>35705</c:v>
                </c:pt>
                <c:pt idx="1357">
                  <c:v>35706</c:v>
                </c:pt>
                <c:pt idx="1358">
                  <c:v>35707</c:v>
                </c:pt>
                <c:pt idx="1359">
                  <c:v>35708</c:v>
                </c:pt>
                <c:pt idx="1360">
                  <c:v>35709</c:v>
                </c:pt>
                <c:pt idx="1361">
                  <c:v>35710</c:v>
                </c:pt>
                <c:pt idx="1362">
                  <c:v>35711</c:v>
                </c:pt>
                <c:pt idx="1363">
                  <c:v>35712</c:v>
                </c:pt>
                <c:pt idx="1364">
                  <c:v>35713</c:v>
                </c:pt>
                <c:pt idx="1365">
                  <c:v>35714</c:v>
                </c:pt>
                <c:pt idx="1366">
                  <c:v>35715</c:v>
                </c:pt>
                <c:pt idx="1367">
                  <c:v>35716</c:v>
                </c:pt>
                <c:pt idx="1368">
                  <c:v>35717</c:v>
                </c:pt>
                <c:pt idx="1369">
                  <c:v>35718</c:v>
                </c:pt>
                <c:pt idx="1370">
                  <c:v>35719</c:v>
                </c:pt>
                <c:pt idx="1371">
                  <c:v>35720</c:v>
                </c:pt>
                <c:pt idx="1372">
                  <c:v>35721</c:v>
                </c:pt>
                <c:pt idx="1373">
                  <c:v>35722</c:v>
                </c:pt>
                <c:pt idx="1374">
                  <c:v>35723</c:v>
                </c:pt>
                <c:pt idx="1375">
                  <c:v>35724</c:v>
                </c:pt>
                <c:pt idx="1376">
                  <c:v>35725</c:v>
                </c:pt>
                <c:pt idx="1377">
                  <c:v>35726</c:v>
                </c:pt>
                <c:pt idx="1378">
                  <c:v>35727</c:v>
                </c:pt>
                <c:pt idx="1379">
                  <c:v>35728</c:v>
                </c:pt>
                <c:pt idx="1380">
                  <c:v>35729</c:v>
                </c:pt>
                <c:pt idx="1381">
                  <c:v>35730</c:v>
                </c:pt>
                <c:pt idx="1382">
                  <c:v>35731</c:v>
                </c:pt>
                <c:pt idx="1383">
                  <c:v>35732</c:v>
                </c:pt>
                <c:pt idx="1384">
                  <c:v>35733</c:v>
                </c:pt>
                <c:pt idx="1385">
                  <c:v>35734</c:v>
                </c:pt>
                <c:pt idx="1386">
                  <c:v>35735</c:v>
                </c:pt>
                <c:pt idx="1387">
                  <c:v>35736</c:v>
                </c:pt>
                <c:pt idx="1388">
                  <c:v>35737</c:v>
                </c:pt>
                <c:pt idx="1389">
                  <c:v>35738</c:v>
                </c:pt>
                <c:pt idx="1390">
                  <c:v>35739</c:v>
                </c:pt>
                <c:pt idx="1391">
                  <c:v>35740</c:v>
                </c:pt>
                <c:pt idx="1392">
                  <c:v>35741</c:v>
                </c:pt>
                <c:pt idx="1393">
                  <c:v>35742</c:v>
                </c:pt>
                <c:pt idx="1394">
                  <c:v>35743</c:v>
                </c:pt>
                <c:pt idx="1395">
                  <c:v>35744</c:v>
                </c:pt>
                <c:pt idx="1396">
                  <c:v>35745</c:v>
                </c:pt>
                <c:pt idx="1397">
                  <c:v>35746</c:v>
                </c:pt>
                <c:pt idx="1398">
                  <c:v>35747</c:v>
                </c:pt>
                <c:pt idx="1399">
                  <c:v>35748</c:v>
                </c:pt>
                <c:pt idx="1400">
                  <c:v>35749</c:v>
                </c:pt>
                <c:pt idx="1401">
                  <c:v>35750</c:v>
                </c:pt>
                <c:pt idx="1402">
                  <c:v>35751</c:v>
                </c:pt>
                <c:pt idx="1403">
                  <c:v>35752</c:v>
                </c:pt>
                <c:pt idx="1404">
                  <c:v>35753</c:v>
                </c:pt>
                <c:pt idx="1405">
                  <c:v>35754</c:v>
                </c:pt>
                <c:pt idx="1406">
                  <c:v>35755</c:v>
                </c:pt>
                <c:pt idx="1407">
                  <c:v>35756</c:v>
                </c:pt>
                <c:pt idx="1408">
                  <c:v>35757</c:v>
                </c:pt>
                <c:pt idx="1409">
                  <c:v>35758</c:v>
                </c:pt>
                <c:pt idx="1410">
                  <c:v>35759</c:v>
                </c:pt>
                <c:pt idx="1411">
                  <c:v>35760</c:v>
                </c:pt>
                <c:pt idx="1412">
                  <c:v>35761</c:v>
                </c:pt>
                <c:pt idx="1413">
                  <c:v>35762</c:v>
                </c:pt>
                <c:pt idx="1414">
                  <c:v>35763</c:v>
                </c:pt>
                <c:pt idx="1415">
                  <c:v>35764</c:v>
                </c:pt>
                <c:pt idx="1416">
                  <c:v>35765</c:v>
                </c:pt>
                <c:pt idx="1417">
                  <c:v>35766</c:v>
                </c:pt>
                <c:pt idx="1418">
                  <c:v>35767</c:v>
                </c:pt>
                <c:pt idx="1419">
                  <c:v>35768</c:v>
                </c:pt>
                <c:pt idx="1420">
                  <c:v>35769</c:v>
                </c:pt>
                <c:pt idx="1421">
                  <c:v>35770</c:v>
                </c:pt>
                <c:pt idx="1422">
                  <c:v>35771</c:v>
                </c:pt>
                <c:pt idx="1423">
                  <c:v>35772</c:v>
                </c:pt>
                <c:pt idx="1424">
                  <c:v>35773</c:v>
                </c:pt>
                <c:pt idx="1425">
                  <c:v>35774</c:v>
                </c:pt>
                <c:pt idx="1426">
                  <c:v>35775</c:v>
                </c:pt>
                <c:pt idx="1427">
                  <c:v>35776</c:v>
                </c:pt>
                <c:pt idx="1428">
                  <c:v>35777</c:v>
                </c:pt>
                <c:pt idx="1429">
                  <c:v>35778</c:v>
                </c:pt>
                <c:pt idx="1430">
                  <c:v>35779</c:v>
                </c:pt>
                <c:pt idx="1431">
                  <c:v>35780</c:v>
                </c:pt>
                <c:pt idx="1432">
                  <c:v>35781</c:v>
                </c:pt>
                <c:pt idx="1433">
                  <c:v>35782</c:v>
                </c:pt>
                <c:pt idx="1434">
                  <c:v>35783</c:v>
                </c:pt>
                <c:pt idx="1435">
                  <c:v>35784</c:v>
                </c:pt>
                <c:pt idx="1436">
                  <c:v>35785</c:v>
                </c:pt>
                <c:pt idx="1437">
                  <c:v>35786</c:v>
                </c:pt>
                <c:pt idx="1438">
                  <c:v>35787</c:v>
                </c:pt>
                <c:pt idx="1439">
                  <c:v>35788</c:v>
                </c:pt>
                <c:pt idx="1440">
                  <c:v>35789</c:v>
                </c:pt>
                <c:pt idx="1441">
                  <c:v>35790</c:v>
                </c:pt>
                <c:pt idx="1442">
                  <c:v>35791</c:v>
                </c:pt>
                <c:pt idx="1443">
                  <c:v>35792</c:v>
                </c:pt>
                <c:pt idx="1444">
                  <c:v>35793</c:v>
                </c:pt>
                <c:pt idx="1445">
                  <c:v>35794</c:v>
                </c:pt>
                <c:pt idx="1446">
                  <c:v>35795</c:v>
                </c:pt>
                <c:pt idx="1447">
                  <c:v>35796</c:v>
                </c:pt>
                <c:pt idx="1448">
                  <c:v>35797</c:v>
                </c:pt>
                <c:pt idx="1449">
                  <c:v>35798</c:v>
                </c:pt>
                <c:pt idx="1450">
                  <c:v>35799</c:v>
                </c:pt>
                <c:pt idx="1451">
                  <c:v>35800</c:v>
                </c:pt>
                <c:pt idx="1452">
                  <c:v>35801</c:v>
                </c:pt>
                <c:pt idx="1453">
                  <c:v>35802</c:v>
                </c:pt>
                <c:pt idx="1454">
                  <c:v>35803</c:v>
                </c:pt>
                <c:pt idx="1455">
                  <c:v>35804</c:v>
                </c:pt>
                <c:pt idx="1456">
                  <c:v>35805</c:v>
                </c:pt>
                <c:pt idx="1457">
                  <c:v>35806</c:v>
                </c:pt>
                <c:pt idx="1458">
                  <c:v>35807</c:v>
                </c:pt>
                <c:pt idx="1459">
                  <c:v>35808</c:v>
                </c:pt>
                <c:pt idx="1460">
                  <c:v>35809</c:v>
                </c:pt>
                <c:pt idx="1461">
                  <c:v>35810</c:v>
                </c:pt>
                <c:pt idx="1462">
                  <c:v>35811</c:v>
                </c:pt>
                <c:pt idx="1463">
                  <c:v>35812</c:v>
                </c:pt>
                <c:pt idx="1464">
                  <c:v>35813</c:v>
                </c:pt>
                <c:pt idx="1465">
                  <c:v>35814</c:v>
                </c:pt>
                <c:pt idx="1466">
                  <c:v>35815</c:v>
                </c:pt>
                <c:pt idx="1467">
                  <c:v>35816</c:v>
                </c:pt>
                <c:pt idx="1468">
                  <c:v>35817</c:v>
                </c:pt>
                <c:pt idx="1469">
                  <c:v>35818</c:v>
                </c:pt>
                <c:pt idx="1470">
                  <c:v>35819</c:v>
                </c:pt>
                <c:pt idx="1471">
                  <c:v>35820</c:v>
                </c:pt>
                <c:pt idx="1472">
                  <c:v>35821</c:v>
                </c:pt>
                <c:pt idx="1473">
                  <c:v>35822</c:v>
                </c:pt>
                <c:pt idx="1474">
                  <c:v>35823</c:v>
                </c:pt>
                <c:pt idx="1475">
                  <c:v>35824</c:v>
                </c:pt>
                <c:pt idx="1476">
                  <c:v>35825</c:v>
                </c:pt>
                <c:pt idx="1477">
                  <c:v>35826</c:v>
                </c:pt>
                <c:pt idx="1478">
                  <c:v>35827</c:v>
                </c:pt>
                <c:pt idx="1479">
                  <c:v>35828</c:v>
                </c:pt>
                <c:pt idx="1480">
                  <c:v>35829</c:v>
                </c:pt>
                <c:pt idx="1481">
                  <c:v>35830</c:v>
                </c:pt>
                <c:pt idx="1482">
                  <c:v>35831</c:v>
                </c:pt>
                <c:pt idx="1483">
                  <c:v>35832</c:v>
                </c:pt>
                <c:pt idx="1484">
                  <c:v>35833</c:v>
                </c:pt>
                <c:pt idx="1485">
                  <c:v>35834</c:v>
                </c:pt>
                <c:pt idx="1486">
                  <c:v>35835</c:v>
                </c:pt>
                <c:pt idx="1487">
                  <c:v>35836</c:v>
                </c:pt>
                <c:pt idx="1488">
                  <c:v>35837</c:v>
                </c:pt>
                <c:pt idx="1489">
                  <c:v>35838</c:v>
                </c:pt>
                <c:pt idx="1490">
                  <c:v>35839</c:v>
                </c:pt>
                <c:pt idx="1491">
                  <c:v>35840</c:v>
                </c:pt>
                <c:pt idx="1492">
                  <c:v>35841</c:v>
                </c:pt>
                <c:pt idx="1493">
                  <c:v>35842</c:v>
                </c:pt>
                <c:pt idx="1494">
                  <c:v>35843</c:v>
                </c:pt>
                <c:pt idx="1495">
                  <c:v>35844</c:v>
                </c:pt>
                <c:pt idx="1496">
                  <c:v>35845</c:v>
                </c:pt>
                <c:pt idx="1497">
                  <c:v>35846</c:v>
                </c:pt>
                <c:pt idx="1498">
                  <c:v>35847</c:v>
                </c:pt>
                <c:pt idx="1499">
                  <c:v>35848</c:v>
                </c:pt>
                <c:pt idx="1500">
                  <c:v>35849</c:v>
                </c:pt>
                <c:pt idx="1501">
                  <c:v>35850</c:v>
                </c:pt>
                <c:pt idx="1502">
                  <c:v>35851</c:v>
                </c:pt>
                <c:pt idx="1503">
                  <c:v>35852</c:v>
                </c:pt>
                <c:pt idx="1504">
                  <c:v>35853</c:v>
                </c:pt>
                <c:pt idx="1505">
                  <c:v>35854</c:v>
                </c:pt>
                <c:pt idx="1506">
                  <c:v>35855</c:v>
                </c:pt>
                <c:pt idx="1507">
                  <c:v>35856</c:v>
                </c:pt>
                <c:pt idx="1508">
                  <c:v>35857</c:v>
                </c:pt>
                <c:pt idx="1509">
                  <c:v>35858</c:v>
                </c:pt>
                <c:pt idx="1510">
                  <c:v>35859</c:v>
                </c:pt>
                <c:pt idx="1511">
                  <c:v>35860</c:v>
                </c:pt>
                <c:pt idx="1512">
                  <c:v>35861</c:v>
                </c:pt>
                <c:pt idx="1513">
                  <c:v>35862</c:v>
                </c:pt>
                <c:pt idx="1514">
                  <c:v>35863</c:v>
                </c:pt>
                <c:pt idx="1515">
                  <c:v>35864</c:v>
                </c:pt>
                <c:pt idx="1516">
                  <c:v>35865</c:v>
                </c:pt>
                <c:pt idx="1517">
                  <c:v>35866</c:v>
                </c:pt>
                <c:pt idx="1518">
                  <c:v>35867</c:v>
                </c:pt>
                <c:pt idx="1519">
                  <c:v>35868</c:v>
                </c:pt>
                <c:pt idx="1520">
                  <c:v>35869</c:v>
                </c:pt>
                <c:pt idx="1521">
                  <c:v>35870</c:v>
                </c:pt>
                <c:pt idx="1522">
                  <c:v>35871</c:v>
                </c:pt>
                <c:pt idx="1523">
                  <c:v>35872</c:v>
                </c:pt>
                <c:pt idx="1524">
                  <c:v>35873</c:v>
                </c:pt>
                <c:pt idx="1525">
                  <c:v>35874</c:v>
                </c:pt>
                <c:pt idx="1526">
                  <c:v>35875</c:v>
                </c:pt>
                <c:pt idx="1527">
                  <c:v>35876</c:v>
                </c:pt>
                <c:pt idx="1528">
                  <c:v>35877</c:v>
                </c:pt>
                <c:pt idx="1529">
                  <c:v>35878</c:v>
                </c:pt>
                <c:pt idx="1530">
                  <c:v>35879</c:v>
                </c:pt>
                <c:pt idx="1531">
                  <c:v>35880</c:v>
                </c:pt>
                <c:pt idx="1532">
                  <c:v>35881</c:v>
                </c:pt>
                <c:pt idx="1533">
                  <c:v>35882</c:v>
                </c:pt>
                <c:pt idx="1534">
                  <c:v>35883</c:v>
                </c:pt>
                <c:pt idx="1535">
                  <c:v>35884</c:v>
                </c:pt>
                <c:pt idx="1536">
                  <c:v>35885</c:v>
                </c:pt>
                <c:pt idx="1537">
                  <c:v>35886</c:v>
                </c:pt>
                <c:pt idx="1538">
                  <c:v>35887</c:v>
                </c:pt>
                <c:pt idx="1539">
                  <c:v>35888</c:v>
                </c:pt>
                <c:pt idx="1540">
                  <c:v>35889</c:v>
                </c:pt>
                <c:pt idx="1541">
                  <c:v>35890</c:v>
                </c:pt>
                <c:pt idx="1542">
                  <c:v>35891</c:v>
                </c:pt>
                <c:pt idx="1543">
                  <c:v>35892</c:v>
                </c:pt>
                <c:pt idx="1544">
                  <c:v>35893</c:v>
                </c:pt>
                <c:pt idx="1545">
                  <c:v>35894</c:v>
                </c:pt>
                <c:pt idx="1546">
                  <c:v>35895</c:v>
                </c:pt>
                <c:pt idx="1547">
                  <c:v>35896</c:v>
                </c:pt>
                <c:pt idx="1548">
                  <c:v>35897</c:v>
                </c:pt>
                <c:pt idx="1549">
                  <c:v>35898</c:v>
                </c:pt>
                <c:pt idx="1550">
                  <c:v>35899</c:v>
                </c:pt>
                <c:pt idx="1551">
                  <c:v>35900</c:v>
                </c:pt>
                <c:pt idx="1552">
                  <c:v>35901</c:v>
                </c:pt>
                <c:pt idx="1553">
                  <c:v>35902</c:v>
                </c:pt>
                <c:pt idx="1554">
                  <c:v>35903</c:v>
                </c:pt>
                <c:pt idx="1555">
                  <c:v>35904</c:v>
                </c:pt>
                <c:pt idx="1556">
                  <c:v>35905</c:v>
                </c:pt>
                <c:pt idx="1557">
                  <c:v>35906</c:v>
                </c:pt>
                <c:pt idx="1558">
                  <c:v>35907</c:v>
                </c:pt>
                <c:pt idx="1559">
                  <c:v>35908</c:v>
                </c:pt>
                <c:pt idx="1560">
                  <c:v>35909</c:v>
                </c:pt>
                <c:pt idx="1561">
                  <c:v>35910</c:v>
                </c:pt>
                <c:pt idx="1562">
                  <c:v>35911</c:v>
                </c:pt>
                <c:pt idx="1563">
                  <c:v>35912</c:v>
                </c:pt>
                <c:pt idx="1564">
                  <c:v>35913</c:v>
                </c:pt>
                <c:pt idx="1565">
                  <c:v>35914</c:v>
                </c:pt>
                <c:pt idx="1566">
                  <c:v>35915</c:v>
                </c:pt>
                <c:pt idx="1567">
                  <c:v>35916</c:v>
                </c:pt>
                <c:pt idx="1568">
                  <c:v>35917</c:v>
                </c:pt>
                <c:pt idx="1569">
                  <c:v>35918</c:v>
                </c:pt>
                <c:pt idx="1570">
                  <c:v>35919</c:v>
                </c:pt>
                <c:pt idx="1571">
                  <c:v>35920</c:v>
                </c:pt>
                <c:pt idx="1572">
                  <c:v>35921</c:v>
                </c:pt>
                <c:pt idx="1573">
                  <c:v>35922</c:v>
                </c:pt>
                <c:pt idx="1574">
                  <c:v>35923</c:v>
                </c:pt>
                <c:pt idx="1575">
                  <c:v>35924</c:v>
                </c:pt>
                <c:pt idx="1576">
                  <c:v>35925</c:v>
                </c:pt>
                <c:pt idx="1577">
                  <c:v>35926</c:v>
                </c:pt>
                <c:pt idx="1578">
                  <c:v>35927</c:v>
                </c:pt>
                <c:pt idx="1579">
                  <c:v>35928</c:v>
                </c:pt>
                <c:pt idx="1580">
                  <c:v>35929</c:v>
                </c:pt>
                <c:pt idx="1581">
                  <c:v>35930</c:v>
                </c:pt>
                <c:pt idx="1582">
                  <c:v>35931</c:v>
                </c:pt>
                <c:pt idx="1583">
                  <c:v>35932</c:v>
                </c:pt>
                <c:pt idx="1584">
                  <c:v>35933</c:v>
                </c:pt>
                <c:pt idx="1585">
                  <c:v>35934</c:v>
                </c:pt>
                <c:pt idx="1586">
                  <c:v>35935</c:v>
                </c:pt>
                <c:pt idx="1587">
                  <c:v>35936</c:v>
                </c:pt>
                <c:pt idx="1588">
                  <c:v>35937</c:v>
                </c:pt>
                <c:pt idx="1589">
                  <c:v>35938</c:v>
                </c:pt>
                <c:pt idx="1590">
                  <c:v>35939</c:v>
                </c:pt>
                <c:pt idx="1591">
                  <c:v>35940</c:v>
                </c:pt>
                <c:pt idx="1592">
                  <c:v>35941</c:v>
                </c:pt>
                <c:pt idx="1593">
                  <c:v>35942</c:v>
                </c:pt>
                <c:pt idx="1594">
                  <c:v>35943</c:v>
                </c:pt>
                <c:pt idx="1595">
                  <c:v>35944</c:v>
                </c:pt>
                <c:pt idx="1596">
                  <c:v>35945</c:v>
                </c:pt>
                <c:pt idx="1597">
                  <c:v>35946</c:v>
                </c:pt>
                <c:pt idx="1598">
                  <c:v>35947</c:v>
                </c:pt>
                <c:pt idx="1599">
                  <c:v>35948</c:v>
                </c:pt>
                <c:pt idx="1600">
                  <c:v>35949</c:v>
                </c:pt>
                <c:pt idx="1601">
                  <c:v>35950</c:v>
                </c:pt>
                <c:pt idx="1602">
                  <c:v>35951</c:v>
                </c:pt>
                <c:pt idx="1603">
                  <c:v>35952</c:v>
                </c:pt>
                <c:pt idx="1604">
                  <c:v>35953</c:v>
                </c:pt>
                <c:pt idx="1605">
                  <c:v>35954</c:v>
                </c:pt>
                <c:pt idx="1606">
                  <c:v>35955</c:v>
                </c:pt>
                <c:pt idx="1607">
                  <c:v>35956</c:v>
                </c:pt>
                <c:pt idx="1608">
                  <c:v>35957</c:v>
                </c:pt>
                <c:pt idx="1609">
                  <c:v>35958</c:v>
                </c:pt>
                <c:pt idx="1610">
                  <c:v>35959</c:v>
                </c:pt>
                <c:pt idx="1611">
                  <c:v>35960</c:v>
                </c:pt>
                <c:pt idx="1612">
                  <c:v>35961</c:v>
                </c:pt>
                <c:pt idx="1613">
                  <c:v>35962</c:v>
                </c:pt>
                <c:pt idx="1614">
                  <c:v>35963</c:v>
                </c:pt>
                <c:pt idx="1615">
                  <c:v>35964</c:v>
                </c:pt>
                <c:pt idx="1616">
                  <c:v>35965</c:v>
                </c:pt>
                <c:pt idx="1617">
                  <c:v>35966</c:v>
                </c:pt>
                <c:pt idx="1618">
                  <c:v>35967</c:v>
                </c:pt>
                <c:pt idx="1619">
                  <c:v>35968</c:v>
                </c:pt>
                <c:pt idx="1620">
                  <c:v>35969</c:v>
                </c:pt>
                <c:pt idx="1621">
                  <c:v>35970</c:v>
                </c:pt>
                <c:pt idx="1622">
                  <c:v>35971</c:v>
                </c:pt>
                <c:pt idx="1623">
                  <c:v>35972</c:v>
                </c:pt>
                <c:pt idx="1624">
                  <c:v>35973</c:v>
                </c:pt>
                <c:pt idx="1625">
                  <c:v>35974</c:v>
                </c:pt>
                <c:pt idx="1626">
                  <c:v>35975</c:v>
                </c:pt>
                <c:pt idx="1627">
                  <c:v>35976</c:v>
                </c:pt>
                <c:pt idx="1628">
                  <c:v>35977</c:v>
                </c:pt>
                <c:pt idx="1629">
                  <c:v>35978</c:v>
                </c:pt>
                <c:pt idx="1630">
                  <c:v>35979</c:v>
                </c:pt>
                <c:pt idx="1631">
                  <c:v>35980</c:v>
                </c:pt>
                <c:pt idx="1632">
                  <c:v>35981</c:v>
                </c:pt>
                <c:pt idx="1633">
                  <c:v>35982</c:v>
                </c:pt>
                <c:pt idx="1634">
                  <c:v>35983</c:v>
                </c:pt>
                <c:pt idx="1635">
                  <c:v>35984</c:v>
                </c:pt>
                <c:pt idx="1636">
                  <c:v>35985</c:v>
                </c:pt>
                <c:pt idx="1637">
                  <c:v>35986</c:v>
                </c:pt>
                <c:pt idx="1638">
                  <c:v>35987</c:v>
                </c:pt>
                <c:pt idx="1639">
                  <c:v>35988</c:v>
                </c:pt>
                <c:pt idx="1640">
                  <c:v>35989</c:v>
                </c:pt>
                <c:pt idx="1641">
                  <c:v>35990</c:v>
                </c:pt>
                <c:pt idx="1642">
                  <c:v>35991</c:v>
                </c:pt>
                <c:pt idx="1643">
                  <c:v>35992</c:v>
                </c:pt>
                <c:pt idx="1644">
                  <c:v>35993</c:v>
                </c:pt>
                <c:pt idx="1645">
                  <c:v>35994</c:v>
                </c:pt>
                <c:pt idx="1646">
                  <c:v>35995</c:v>
                </c:pt>
                <c:pt idx="1647">
                  <c:v>35996</c:v>
                </c:pt>
                <c:pt idx="1648">
                  <c:v>35997</c:v>
                </c:pt>
                <c:pt idx="1649">
                  <c:v>35998</c:v>
                </c:pt>
                <c:pt idx="1650">
                  <c:v>35999</c:v>
                </c:pt>
                <c:pt idx="1651">
                  <c:v>36000</c:v>
                </c:pt>
                <c:pt idx="1652">
                  <c:v>36001</c:v>
                </c:pt>
                <c:pt idx="1653">
                  <c:v>36002</c:v>
                </c:pt>
                <c:pt idx="1654">
                  <c:v>36003</c:v>
                </c:pt>
                <c:pt idx="1655">
                  <c:v>36004</c:v>
                </c:pt>
                <c:pt idx="1656">
                  <c:v>36005</c:v>
                </c:pt>
                <c:pt idx="1657">
                  <c:v>36006</c:v>
                </c:pt>
                <c:pt idx="1658">
                  <c:v>36007</c:v>
                </c:pt>
                <c:pt idx="1659">
                  <c:v>36008</c:v>
                </c:pt>
                <c:pt idx="1660">
                  <c:v>36009</c:v>
                </c:pt>
                <c:pt idx="1661">
                  <c:v>36010</c:v>
                </c:pt>
                <c:pt idx="1662">
                  <c:v>36011</c:v>
                </c:pt>
                <c:pt idx="1663">
                  <c:v>36012</c:v>
                </c:pt>
                <c:pt idx="1664">
                  <c:v>36013</c:v>
                </c:pt>
                <c:pt idx="1665">
                  <c:v>36014</c:v>
                </c:pt>
                <c:pt idx="1666">
                  <c:v>36015</c:v>
                </c:pt>
                <c:pt idx="1667">
                  <c:v>36016</c:v>
                </c:pt>
                <c:pt idx="1668">
                  <c:v>36017</c:v>
                </c:pt>
                <c:pt idx="1669">
                  <c:v>36018</c:v>
                </c:pt>
                <c:pt idx="1670">
                  <c:v>36019</c:v>
                </c:pt>
                <c:pt idx="1671">
                  <c:v>36020</c:v>
                </c:pt>
                <c:pt idx="1672">
                  <c:v>36021</c:v>
                </c:pt>
                <c:pt idx="1673">
                  <c:v>36022</c:v>
                </c:pt>
                <c:pt idx="1674">
                  <c:v>36023</c:v>
                </c:pt>
                <c:pt idx="1675">
                  <c:v>36024</c:v>
                </c:pt>
                <c:pt idx="1676">
                  <c:v>36025</c:v>
                </c:pt>
                <c:pt idx="1677">
                  <c:v>36026</c:v>
                </c:pt>
                <c:pt idx="1678">
                  <c:v>36027</c:v>
                </c:pt>
                <c:pt idx="1679">
                  <c:v>36028</c:v>
                </c:pt>
                <c:pt idx="1680">
                  <c:v>36029</c:v>
                </c:pt>
                <c:pt idx="1681">
                  <c:v>36030</c:v>
                </c:pt>
                <c:pt idx="1682">
                  <c:v>36031</c:v>
                </c:pt>
                <c:pt idx="1683">
                  <c:v>36032</c:v>
                </c:pt>
                <c:pt idx="1684">
                  <c:v>36033</c:v>
                </c:pt>
                <c:pt idx="1685">
                  <c:v>36034</c:v>
                </c:pt>
                <c:pt idx="1686">
                  <c:v>36035</c:v>
                </c:pt>
                <c:pt idx="1687">
                  <c:v>36036</c:v>
                </c:pt>
                <c:pt idx="1688">
                  <c:v>36037</c:v>
                </c:pt>
                <c:pt idx="1689">
                  <c:v>36038</c:v>
                </c:pt>
                <c:pt idx="1690">
                  <c:v>36039</c:v>
                </c:pt>
                <c:pt idx="1691">
                  <c:v>36040</c:v>
                </c:pt>
                <c:pt idx="1692">
                  <c:v>36041</c:v>
                </c:pt>
                <c:pt idx="1693">
                  <c:v>36042</c:v>
                </c:pt>
                <c:pt idx="1694">
                  <c:v>36043</c:v>
                </c:pt>
                <c:pt idx="1695">
                  <c:v>36044</c:v>
                </c:pt>
                <c:pt idx="1696">
                  <c:v>36045</c:v>
                </c:pt>
                <c:pt idx="1697">
                  <c:v>36046</c:v>
                </c:pt>
                <c:pt idx="1698">
                  <c:v>36047</c:v>
                </c:pt>
                <c:pt idx="1699">
                  <c:v>36048</c:v>
                </c:pt>
                <c:pt idx="1700">
                  <c:v>36049</c:v>
                </c:pt>
                <c:pt idx="1701">
                  <c:v>36050</c:v>
                </c:pt>
                <c:pt idx="1702">
                  <c:v>36051</c:v>
                </c:pt>
                <c:pt idx="1703">
                  <c:v>36052</c:v>
                </c:pt>
                <c:pt idx="1704">
                  <c:v>36053</c:v>
                </c:pt>
                <c:pt idx="1705">
                  <c:v>36054</c:v>
                </c:pt>
                <c:pt idx="1706">
                  <c:v>36055</c:v>
                </c:pt>
                <c:pt idx="1707">
                  <c:v>36056</c:v>
                </c:pt>
                <c:pt idx="1708">
                  <c:v>36057</c:v>
                </c:pt>
                <c:pt idx="1709">
                  <c:v>36058</c:v>
                </c:pt>
                <c:pt idx="1710">
                  <c:v>36059</c:v>
                </c:pt>
                <c:pt idx="1711">
                  <c:v>36060</c:v>
                </c:pt>
                <c:pt idx="1712">
                  <c:v>36061</c:v>
                </c:pt>
                <c:pt idx="1713">
                  <c:v>36062</c:v>
                </c:pt>
                <c:pt idx="1714">
                  <c:v>36063</c:v>
                </c:pt>
                <c:pt idx="1715">
                  <c:v>36064</c:v>
                </c:pt>
                <c:pt idx="1716">
                  <c:v>36065</c:v>
                </c:pt>
                <c:pt idx="1717">
                  <c:v>36066</c:v>
                </c:pt>
                <c:pt idx="1718">
                  <c:v>36067</c:v>
                </c:pt>
                <c:pt idx="1719">
                  <c:v>36068</c:v>
                </c:pt>
                <c:pt idx="1720">
                  <c:v>36069</c:v>
                </c:pt>
                <c:pt idx="1721">
                  <c:v>36070</c:v>
                </c:pt>
                <c:pt idx="1722">
                  <c:v>36071</c:v>
                </c:pt>
                <c:pt idx="1723">
                  <c:v>36072</c:v>
                </c:pt>
                <c:pt idx="1724">
                  <c:v>36073</c:v>
                </c:pt>
                <c:pt idx="1725">
                  <c:v>36074</c:v>
                </c:pt>
                <c:pt idx="1726">
                  <c:v>36075</c:v>
                </c:pt>
                <c:pt idx="1727">
                  <c:v>36076</c:v>
                </c:pt>
                <c:pt idx="1728">
                  <c:v>36077</c:v>
                </c:pt>
                <c:pt idx="1729">
                  <c:v>36078</c:v>
                </c:pt>
                <c:pt idx="1730">
                  <c:v>36079</c:v>
                </c:pt>
                <c:pt idx="1731">
                  <c:v>36080</c:v>
                </c:pt>
                <c:pt idx="1732">
                  <c:v>36081</c:v>
                </c:pt>
                <c:pt idx="1733">
                  <c:v>36082</c:v>
                </c:pt>
                <c:pt idx="1734">
                  <c:v>36083</c:v>
                </c:pt>
                <c:pt idx="1735">
                  <c:v>36084</c:v>
                </c:pt>
                <c:pt idx="1736">
                  <c:v>36085</c:v>
                </c:pt>
                <c:pt idx="1737">
                  <c:v>36086</c:v>
                </c:pt>
                <c:pt idx="1738">
                  <c:v>36087</c:v>
                </c:pt>
                <c:pt idx="1739">
                  <c:v>36088</c:v>
                </c:pt>
                <c:pt idx="1740">
                  <c:v>36089</c:v>
                </c:pt>
                <c:pt idx="1741">
                  <c:v>36090</c:v>
                </c:pt>
                <c:pt idx="1742">
                  <c:v>36091</c:v>
                </c:pt>
                <c:pt idx="1743">
                  <c:v>36092</c:v>
                </c:pt>
                <c:pt idx="1744">
                  <c:v>36093</c:v>
                </c:pt>
                <c:pt idx="1745">
                  <c:v>36094</c:v>
                </c:pt>
                <c:pt idx="1746">
                  <c:v>36095</c:v>
                </c:pt>
                <c:pt idx="1747">
                  <c:v>36096</c:v>
                </c:pt>
                <c:pt idx="1748">
                  <c:v>36097</c:v>
                </c:pt>
                <c:pt idx="1749">
                  <c:v>36098</c:v>
                </c:pt>
                <c:pt idx="1750">
                  <c:v>36099</c:v>
                </c:pt>
                <c:pt idx="1751">
                  <c:v>36100</c:v>
                </c:pt>
                <c:pt idx="1752">
                  <c:v>36101</c:v>
                </c:pt>
                <c:pt idx="1753">
                  <c:v>36102</c:v>
                </c:pt>
                <c:pt idx="1754">
                  <c:v>36103</c:v>
                </c:pt>
                <c:pt idx="1755">
                  <c:v>36104</c:v>
                </c:pt>
                <c:pt idx="1756">
                  <c:v>36105</c:v>
                </c:pt>
                <c:pt idx="1757">
                  <c:v>36106</c:v>
                </c:pt>
                <c:pt idx="1758">
                  <c:v>36107</c:v>
                </c:pt>
                <c:pt idx="1759">
                  <c:v>36108</c:v>
                </c:pt>
                <c:pt idx="1760">
                  <c:v>36109</c:v>
                </c:pt>
                <c:pt idx="1761">
                  <c:v>36110</c:v>
                </c:pt>
                <c:pt idx="1762">
                  <c:v>36111</c:v>
                </c:pt>
                <c:pt idx="1763">
                  <c:v>36112</c:v>
                </c:pt>
                <c:pt idx="1764">
                  <c:v>36113</c:v>
                </c:pt>
                <c:pt idx="1765">
                  <c:v>36114</c:v>
                </c:pt>
                <c:pt idx="1766">
                  <c:v>36115</c:v>
                </c:pt>
                <c:pt idx="1767">
                  <c:v>36116</c:v>
                </c:pt>
                <c:pt idx="1768">
                  <c:v>36117</c:v>
                </c:pt>
                <c:pt idx="1769">
                  <c:v>36118</c:v>
                </c:pt>
                <c:pt idx="1770">
                  <c:v>36119</c:v>
                </c:pt>
                <c:pt idx="1771">
                  <c:v>36120</c:v>
                </c:pt>
                <c:pt idx="1772">
                  <c:v>36121</c:v>
                </c:pt>
                <c:pt idx="1773">
                  <c:v>36122</c:v>
                </c:pt>
                <c:pt idx="1774">
                  <c:v>36123</c:v>
                </c:pt>
                <c:pt idx="1775">
                  <c:v>36124</c:v>
                </c:pt>
                <c:pt idx="1776">
                  <c:v>36125</c:v>
                </c:pt>
                <c:pt idx="1777">
                  <c:v>36126</c:v>
                </c:pt>
                <c:pt idx="1778">
                  <c:v>36127</c:v>
                </c:pt>
                <c:pt idx="1779">
                  <c:v>36128</c:v>
                </c:pt>
                <c:pt idx="1780">
                  <c:v>36129</c:v>
                </c:pt>
                <c:pt idx="1781">
                  <c:v>36130</c:v>
                </c:pt>
                <c:pt idx="1782">
                  <c:v>36131</c:v>
                </c:pt>
                <c:pt idx="1783">
                  <c:v>36132</c:v>
                </c:pt>
                <c:pt idx="1784">
                  <c:v>36133</c:v>
                </c:pt>
                <c:pt idx="1785">
                  <c:v>36134</c:v>
                </c:pt>
                <c:pt idx="1786">
                  <c:v>36135</c:v>
                </c:pt>
                <c:pt idx="1787">
                  <c:v>36136</c:v>
                </c:pt>
                <c:pt idx="1788">
                  <c:v>36137</c:v>
                </c:pt>
                <c:pt idx="1789">
                  <c:v>36138</c:v>
                </c:pt>
                <c:pt idx="1790">
                  <c:v>36139</c:v>
                </c:pt>
                <c:pt idx="1791">
                  <c:v>36140</c:v>
                </c:pt>
                <c:pt idx="1792">
                  <c:v>36141</c:v>
                </c:pt>
                <c:pt idx="1793">
                  <c:v>36142</c:v>
                </c:pt>
                <c:pt idx="1794">
                  <c:v>36143</c:v>
                </c:pt>
                <c:pt idx="1795">
                  <c:v>36144</c:v>
                </c:pt>
                <c:pt idx="1796">
                  <c:v>36145</c:v>
                </c:pt>
                <c:pt idx="1797">
                  <c:v>36146</c:v>
                </c:pt>
                <c:pt idx="1798">
                  <c:v>36147</c:v>
                </c:pt>
                <c:pt idx="1799">
                  <c:v>36148</c:v>
                </c:pt>
                <c:pt idx="1800">
                  <c:v>36149</c:v>
                </c:pt>
                <c:pt idx="1801">
                  <c:v>36150</c:v>
                </c:pt>
                <c:pt idx="1802">
                  <c:v>36151</c:v>
                </c:pt>
                <c:pt idx="1803">
                  <c:v>36152</c:v>
                </c:pt>
                <c:pt idx="1804">
                  <c:v>36153</c:v>
                </c:pt>
                <c:pt idx="1805">
                  <c:v>36154</c:v>
                </c:pt>
                <c:pt idx="1806">
                  <c:v>36155</c:v>
                </c:pt>
                <c:pt idx="1807">
                  <c:v>36156</c:v>
                </c:pt>
                <c:pt idx="1808">
                  <c:v>36157</c:v>
                </c:pt>
                <c:pt idx="1809">
                  <c:v>36158</c:v>
                </c:pt>
                <c:pt idx="1810">
                  <c:v>36159</c:v>
                </c:pt>
                <c:pt idx="1811">
                  <c:v>36160</c:v>
                </c:pt>
                <c:pt idx="1812">
                  <c:v>36161</c:v>
                </c:pt>
                <c:pt idx="1813">
                  <c:v>36162</c:v>
                </c:pt>
                <c:pt idx="1814">
                  <c:v>36163</c:v>
                </c:pt>
                <c:pt idx="1815">
                  <c:v>36164</c:v>
                </c:pt>
                <c:pt idx="1816">
                  <c:v>36165</c:v>
                </c:pt>
                <c:pt idx="1817">
                  <c:v>36166</c:v>
                </c:pt>
                <c:pt idx="1818">
                  <c:v>36167</c:v>
                </c:pt>
                <c:pt idx="1819">
                  <c:v>36168</c:v>
                </c:pt>
                <c:pt idx="1820">
                  <c:v>36169</c:v>
                </c:pt>
                <c:pt idx="1821">
                  <c:v>36170</c:v>
                </c:pt>
                <c:pt idx="1822">
                  <c:v>36171</c:v>
                </c:pt>
                <c:pt idx="1823">
                  <c:v>36172</c:v>
                </c:pt>
                <c:pt idx="1824">
                  <c:v>36173</c:v>
                </c:pt>
                <c:pt idx="1825">
                  <c:v>36174</c:v>
                </c:pt>
                <c:pt idx="1826">
                  <c:v>36175</c:v>
                </c:pt>
                <c:pt idx="1827">
                  <c:v>36176</c:v>
                </c:pt>
                <c:pt idx="1828">
                  <c:v>36177</c:v>
                </c:pt>
                <c:pt idx="1829">
                  <c:v>36178</c:v>
                </c:pt>
                <c:pt idx="1830">
                  <c:v>36179</c:v>
                </c:pt>
                <c:pt idx="1831">
                  <c:v>36180</c:v>
                </c:pt>
                <c:pt idx="1832">
                  <c:v>36181</c:v>
                </c:pt>
                <c:pt idx="1833">
                  <c:v>36182</c:v>
                </c:pt>
                <c:pt idx="1834">
                  <c:v>36183</c:v>
                </c:pt>
                <c:pt idx="1835">
                  <c:v>36184</c:v>
                </c:pt>
                <c:pt idx="1836">
                  <c:v>36185</c:v>
                </c:pt>
                <c:pt idx="1837">
                  <c:v>36186</c:v>
                </c:pt>
                <c:pt idx="1838">
                  <c:v>36187</c:v>
                </c:pt>
                <c:pt idx="1839">
                  <c:v>36188</c:v>
                </c:pt>
                <c:pt idx="1840">
                  <c:v>36189</c:v>
                </c:pt>
                <c:pt idx="1841">
                  <c:v>36190</c:v>
                </c:pt>
                <c:pt idx="1842">
                  <c:v>36191</c:v>
                </c:pt>
                <c:pt idx="1843">
                  <c:v>36192</c:v>
                </c:pt>
                <c:pt idx="1844">
                  <c:v>36193</c:v>
                </c:pt>
                <c:pt idx="1845">
                  <c:v>36194</c:v>
                </c:pt>
                <c:pt idx="1846">
                  <c:v>36195</c:v>
                </c:pt>
                <c:pt idx="1847">
                  <c:v>36196</c:v>
                </c:pt>
                <c:pt idx="1848">
                  <c:v>36197</c:v>
                </c:pt>
                <c:pt idx="1849">
                  <c:v>36198</c:v>
                </c:pt>
                <c:pt idx="1850">
                  <c:v>36199</c:v>
                </c:pt>
                <c:pt idx="1851">
                  <c:v>36200</c:v>
                </c:pt>
                <c:pt idx="1852">
                  <c:v>36201</c:v>
                </c:pt>
                <c:pt idx="1853">
                  <c:v>36202</c:v>
                </c:pt>
                <c:pt idx="1854">
                  <c:v>36203</c:v>
                </c:pt>
                <c:pt idx="1855">
                  <c:v>36204</c:v>
                </c:pt>
                <c:pt idx="1856">
                  <c:v>36205</c:v>
                </c:pt>
                <c:pt idx="1857">
                  <c:v>36206</c:v>
                </c:pt>
                <c:pt idx="1858">
                  <c:v>36207</c:v>
                </c:pt>
                <c:pt idx="1859">
                  <c:v>36208</c:v>
                </c:pt>
                <c:pt idx="1860">
                  <c:v>36209</c:v>
                </c:pt>
                <c:pt idx="1861">
                  <c:v>36210</c:v>
                </c:pt>
                <c:pt idx="1862">
                  <c:v>36211</c:v>
                </c:pt>
                <c:pt idx="1863">
                  <c:v>36212</c:v>
                </c:pt>
                <c:pt idx="1864">
                  <c:v>36213</c:v>
                </c:pt>
                <c:pt idx="1865">
                  <c:v>36214</c:v>
                </c:pt>
                <c:pt idx="1866">
                  <c:v>36215</c:v>
                </c:pt>
                <c:pt idx="1867">
                  <c:v>36216</c:v>
                </c:pt>
                <c:pt idx="1868">
                  <c:v>36217</c:v>
                </c:pt>
                <c:pt idx="1869">
                  <c:v>36218</c:v>
                </c:pt>
                <c:pt idx="1870">
                  <c:v>36219</c:v>
                </c:pt>
                <c:pt idx="1871">
                  <c:v>36220</c:v>
                </c:pt>
                <c:pt idx="1872">
                  <c:v>36221</c:v>
                </c:pt>
                <c:pt idx="1873">
                  <c:v>36222</c:v>
                </c:pt>
                <c:pt idx="1874">
                  <c:v>36223</c:v>
                </c:pt>
                <c:pt idx="1875">
                  <c:v>36224</c:v>
                </c:pt>
                <c:pt idx="1876">
                  <c:v>36225</c:v>
                </c:pt>
                <c:pt idx="1877">
                  <c:v>36226</c:v>
                </c:pt>
                <c:pt idx="1878">
                  <c:v>36227</c:v>
                </c:pt>
                <c:pt idx="1879">
                  <c:v>36228</c:v>
                </c:pt>
                <c:pt idx="1880">
                  <c:v>36229</c:v>
                </c:pt>
                <c:pt idx="1881">
                  <c:v>36230</c:v>
                </c:pt>
                <c:pt idx="1882">
                  <c:v>36231</c:v>
                </c:pt>
                <c:pt idx="1883">
                  <c:v>36232</c:v>
                </c:pt>
                <c:pt idx="1884">
                  <c:v>36233</c:v>
                </c:pt>
                <c:pt idx="1885">
                  <c:v>36234</c:v>
                </c:pt>
                <c:pt idx="1886">
                  <c:v>36235</c:v>
                </c:pt>
                <c:pt idx="1887">
                  <c:v>36236</c:v>
                </c:pt>
                <c:pt idx="1888">
                  <c:v>36237</c:v>
                </c:pt>
                <c:pt idx="1889">
                  <c:v>36238</c:v>
                </c:pt>
                <c:pt idx="1890">
                  <c:v>36239</c:v>
                </c:pt>
                <c:pt idx="1891">
                  <c:v>36240</c:v>
                </c:pt>
                <c:pt idx="1892">
                  <c:v>36241</c:v>
                </c:pt>
                <c:pt idx="1893">
                  <c:v>36242</c:v>
                </c:pt>
                <c:pt idx="1894">
                  <c:v>36243</c:v>
                </c:pt>
                <c:pt idx="1895">
                  <c:v>36244</c:v>
                </c:pt>
                <c:pt idx="1896">
                  <c:v>36245</c:v>
                </c:pt>
                <c:pt idx="1897">
                  <c:v>36246</c:v>
                </c:pt>
                <c:pt idx="1898">
                  <c:v>36247</c:v>
                </c:pt>
                <c:pt idx="1899">
                  <c:v>36248</c:v>
                </c:pt>
                <c:pt idx="1900">
                  <c:v>36249</c:v>
                </c:pt>
                <c:pt idx="1901">
                  <c:v>36250</c:v>
                </c:pt>
                <c:pt idx="1902">
                  <c:v>36251</c:v>
                </c:pt>
                <c:pt idx="1903">
                  <c:v>36252</c:v>
                </c:pt>
                <c:pt idx="1904">
                  <c:v>36253</c:v>
                </c:pt>
                <c:pt idx="1905">
                  <c:v>36254</c:v>
                </c:pt>
                <c:pt idx="1906">
                  <c:v>36255</c:v>
                </c:pt>
                <c:pt idx="1907">
                  <c:v>36256</c:v>
                </c:pt>
                <c:pt idx="1908">
                  <c:v>36257</c:v>
                </c:pt>
                <c:pt idx="1909">
                  <c:v>36258</c:v>
                </c:pt>
                <c:pt idx="1910">
                  <c:v>36259</c:v>
                </c:pt>
                <c:pt idx="1911">
                  <c:v>36260</c:v>
                </c:pt>
                <c:pt idx="1912">
                  <c:v>36261</c:v>
                </c:pt>
                <c:pt idx="1913">
                  <c:v>36262</c:v>
                </c:pt>
                <c:pt idx="1914">
                  <c:v>36263</c:v>
                </c:pt>
                <c:pt idx="1915">
                  <c:v>36264</c:v>
                </c:pt>
                <c:pt idx="1916">
                  <c:v>36265</c:v>
                </c:pt>
                <c:pt idx="1917">
                  <c:v>36266</c:v>
                </c:pt>
                <c:pt idx="1918">
                  <c:v>36267</c:v>
                </c:pt>
                <c:pt idx="1919">
                  <c:v>36268</c:v>
                </c:pt>
                <c:pt idx="1920">
                  <c:v>36269</c:v>
                </c:pt>
                <c:pt idx="1921">
                  <c:v>36270</c:v>
                </c:pt>
                <c:pt idx="1922">
                  <c:v>36271</c:v>
                </c:pt>
                <c:pt idx="1923">
                  <c:v>36272</c:v>
                </c:pt>
                <c:pt idx="1924">
                  <c:v>36273</c:v>
                </c:pt>
                <c:pt idx="1925">
                  <c:v>36274</c:v>
                </c:pt>
                <c:pt idx="1926">
                  <c:v>36275</c:v>
                </c:pt>
                <c:pt idx="1927">
                  <c:v>36276</c:v>
                </c:pt>
                <c:pt idx="1928">
                  <c:v>36277</c:v>
                </c:pt>
                <c:pt idx="1929">
                  <c:v>36278</c:v>
                </c:pt>
                <c:pt idx="1930">
                  <c:v>36279</c:v>
                </c:pt>
                <c:pt idx="1931">
                  <c:v>36280</c:v>
                </c:pt>
                <c:pt idx="1932">
                  <c:v>36281</c:v>
                </c:pt>
                <c:pt idx="1933">
                  <c:v>36282</c:v>
                </c:pt>
                <c:pt idx="1934">
                  <c:v>36283</c:v>
                </c:pt>
                <c:pt idx="1935">
                  <c:v>36284</c:v>
                </c:pt>
                <c:pt idx="1936">
                  <c:v>36285</c:v>
                </c:pt>
                <c:pt idx="1937">
                  <c:v>36286</c:v>
                </c:pt>
                <c:pt idx="1938">
                  <c:v>36287</c:v>
                </c:pt>
                <c:pt idx="1939">
                  <c:v>36288</c:v>
                </c:pt>
                <c:pt idx="1940">
                  <c:v>36289</c:v>
                </c:pt>
                <c:pt idx="1941">
                  <c:v>36290</c:v>
                </c:pt>
                <c:pt idx="1942">
                  <c:v>36291</c:v>
                </c:pt>
                <c:pt idx="1943">
                  <c:v>36292</c:v>
                </c:pt>
                <c:pt idx="1944">
                  <c:v>36293</c:v>
                </c:pt>
                <c:pt idx="1945">
                  <c:v>36294</c:v>
                </c:pt>
                <c:pt idx="1946">
                  <c:v>36295</c:v>
                </c:pt>
                <c:pt idx="1947">
                  <c:v>36296</c:v>
                </c:pt>
                <c:pt idx="1948">
                  <c:v>36297</c:v>
                </c:pt>
                <c:pt idx="1949">
                  <c:v>36298</c:v>
                </c:pt>
                <c:pt idx="1950">
                  <c:v>36299</c:v>
                </c:pt>
                <c:pt idx="1951">
                  <c:v>36300</c:v>
                </c:pt>
                <c:pt idx="1952">
                  <c:v>36301</c:v>
                </c:pt>
                <c:pt idx="1953">
                  <c:v>36302</c:v>
                </c:pt>
                <c:pt idx="1954">
                  <c:v>36303</c:v>
                </c:pt>
                <c:pt idx="1955">
                  <c:v>36304</c:v>
                </c:pt>
                <c:pt idx="1956">
                  <c:v>36305</c:v>
                </c:pt>
                <c:pt idx="1957">
                  <c:v>36306</c:v>
                </c:pt>
                <c:pt idx="1958">
                  <c:v>36307</c:v>
                </c:pt>
                <c:pt idx="1959">
                  <c:v>36308</c:v>
                </c:pt>
                <c:pt idx="1960">
                  <c:v>36309</c:v>
                </c:pt>
                <c:pt idx="1961">
                  <c:v>36310</c:v>
                </c:pt>
                <c:pt idx="1962">
                  <c:v>36311</c:v>
                </c:pt>
                <c:pt idx="1963">
                  <c:v>36312</c:v>
                </c:pt>
                <c:pt idx="1964">
                  <c:v>36313</c:v>
                </c:pt>
                <c:pt idx="1965">
                  <c:v>36314</c:v>
                </c:pt>
                <c:pt idx="1966">
                  <c:v>36315</c:v>
                </c:pt>
                <c:pt idx="1967">
                  <c:v>36316</c:v>
                </c:pt>
                <c:pt idx="1968">
                  <c:v>36317</c:v>
                </c:pt>
                <c:pt idx="1969">
                  <c:v>36318</c:v>
                </c:pt>
                <c:pt idx="1970">
                  <c:v>36319</c:v>
                </c:pt>
                <c:pt idx="1971">
                  <c:v>36320</c:v>
                </c:pt>
                <c:pt idx="1972">
                  <c:v>36321</c:v>
                </c:pt>
                <c:pt idx="1973">
                  <c:v>36322</c:v>
                </c:pt>
                <c:pt idx="1974">
                  <c:v>36323</c:v>
                </c:pt>
                <c:pt idx="1975">
                  <c:v>36324</c:v>
                </c:pt>
                <c:pt idx="1976">
                  <c:v>36325</c:v>
                </c:pt>
                <c:pt idx="1977">
                  <c:v>36326</c:v>
                </c:pt>
                <c:pt idx="1978">
                  <c:v>36327</c:v>
                </c:pt>
                <c:pt idx="1979">
                  <c:v>36328</c:v>
                </c:pt>
                <c:pt idx="1980">
                  <c:v>36329</c:v>
                </c:pt>
                <c:pt idx="1981">
                  <c:v>36330</c:v>
                </c:pt>
                <c:pt idx="1982">
                  <c:v>36331</c:v>
                </c:pt>
                <c:pt idx="1983">
                  <c:v>36332</c:v>
                </c:pt>
                <c:pt idx="1984">
                  <c:v>36333</c:v>
                </c:pt>
                <c:pt idx="1985">
                  <c:v>36334</c:v>
                </c:pt>
                <c:pt idx="1986">
                  <c:v>36335</c:v>
                </c:pt>
                <c:pt idx="1987">
                  <c:v>36336</c:v>
                </c:pt>
                <c:pt idx="1988">
                  <c:v>36337</c:v>
                </c:pt>
                <c:pt idx="1989">
                  <c:v>36338</c:v>
                </c:pt>
                <c:pt idx="1990">
                  <c:v>36339</c:v>
                </c:pt>
                <c:pt idx="1991">
                  <c:v>36340</c:v>
                </c:pt>
                <c:pt idx="1992">
                  <c:v>36341</c:v>
                </c:pt>
                <c:pt idx="1993">
                  <c:v>36342</c:v>
                </c:pt>
                <c:pt idx="1994">
                  <c:v>36343</c:v>
                </c:pt>
                <c:pt idx="1995">
                  <c:v>36344</c:v>
                </c:pt>
                <c:pt idx="1996">
                  <c:v>36345</c:v>
                </c:pt>
                <c:pt idx="1997">
                  <c:v>36346</c:v>
                </c:pt>
                <c:pt idx="1998">
                  <c:v>36347</c:v>
                </c:pt>
                <c:pt idx="1999">
                  <c:v>36348</c:v>
                </c:pt>
                <c:pt idx="2000">
                  <c:v>36349</c:v>
                </c:pt>
                <c:pt idx="2001">
                  <c:v>36350</c:v>
                </c:pt>
                <c:pt idx="2002">
                  <c:v>36351</c:v>
                </c:pt>
                <c:pt idx="2003">
                  <c:v>36352</c:v>
                </c:pt>
                <c:pt idx="2004">
                  <c:v>36353</c:v>
                </c:pt>
                <c:pt idx="2005">
                  <c:v>36354</c:v>
                </c:pt>
                <c:pt idx="2006">
                  <c:v>36355</c:v>
                </c:pt>
                <c:pt idx="2007">
                  <c:v>36356</c:v>
                </c:pt>
                <c:pt idx="2008">
                  <c:v>36357</c:v>
                </c:pt>
                <c:pt idx="2009">
                  <c:v>36358</c:v>
                </c:pt>
                <c:pt idx="2010">
                  <c:v>36359</c:v>
                </c:pt>
                <c:pt idx="2011">
                  <c:v>36360</c:v>
                </c:pt>
                <c:pt idx="2012">
                  <c:v>36361</c:v>
                </c:pt>
                <c:pt idx="2013">
                  <c:v>36362</c:v>
                </c:pt>
                <c:pt idx="2014">
                  <c:v>36363</c:v>
                </c:pt>
                <c:pt idx="2015">
                  <c:v>36364</c:v>
                </c:pt>
                <c:pt idx="2016">
                  <c:v>36365</c:v>
                </c:pt>
                <c:pt idx="2017">
                  <c:v>36366</c:v>
                </c:pt>
                <c:pt idx="2018">
                  <c:v>36367</c:v>
                </c:pt>
                <c:pt idx="2019">
                  <c:v>36368</c:v>
                </c:pt>
                <c:pt idx="2020">
                  <c:v>36369</c:v>
                </c:pt>
                <c:pt idx="2021">
                  <c:v>36370</c:v>
                </c:pt>
                <c:pt idx="2022">
                  <c:v>36371</c:v>
                </c:pt>
                <c:pt idx="2023">
                  <c:v>36372</c:v>
                </c:pt>
                <c:pt idx="2024">
                  <c:v>36373</c:v>
                </c:pt>
                <c:pt idx="2025">
                  <c:v>36374</c:v>
                </c:pt>
                <c:pt idx="2026">
                  <c:v>36375</c:v>
                </c:pt>
                <c:pt idx="2027">
                  <c:v>36376</c:v>
                </c:pt>
                <c:pt idx="2028">
                  <c:v>36377</c:v>
                </c:pt>
                <c:pt idx="2029">
                  <c:v>36378</c:v>
                </c:pt>
                <c:pt idx="2030">
                  <c:v>36379</c:v>
                </c:pt>
                <c:pt idx="2031">
                  <c:v>36380</c:v>
                </c:pt>
                <c:pt idx="2032">
                  <c:v>36381</c:v>
                </c:pt>
                <c:pt idx="2033">
                  <c:v>36382</c:v>
                </c:pt>
                <c:pt idx="2034">
                  <c:v>36383</c:v>
                </c:pt>
                <c:pt idx="2035">
                  <c:v>36384</c:v>
                </c:pt>
                <c:pt idx="2036">
                  <c:v>36385</c:v>
                </c:pt>
                <c:pt idx="2037">
                  <c:v>36386</c:v>
                </c:pt>
                <c:pt idx="2038">
                  <c:v>36387</c:v>
                </c:pt>
                <c:pt idx="2039">
                  <c:v>36388</c:v>
                </c:pt>
                <c:pt idx="2040">
                  <c:v>36389</c:v>
                </c:pt>
                <c:pt idx="2041">
                  <c:v>36390</c:v>
                </c:pt>
                <c:pt idx="2042">
                  <c:v>36391</c:v>
                </c:pt>
                <c:pt idx="2043">
                  <c:v>36392</c:v>
                </c:pt>
                <c:pt idx="2044">
                  <c:v>36393</c:v>
                </c:pt>
                <c:pt idx="2045">
                  <c:v>36394</c:v>
                </c:pt>
                <c:pt idx="2046">
                  <c:v>36395</c:v>
                </c:pt>
                <c:pt idx="2047">
                  <c:v>36396</c:v>
                </c:pt>
                <c:pt idx="2048">
                  <c:v>36397</c:v>
                </c:pt>
                <c:pt idx="2049">
                  <c:v>36398</c:v>
                </c:pt>
                <c:pt idx="2050">
                  <c:v>36399</c:v>
                </c:pt>
                <c:pt idx="2051">
                  <c:v>36400</c:v>
                </c:pt>
                <c:pt idx="2052">
                  <c:v>36401</c:v>
                </c:pt>
                <c:pt idx="2053">
                  <c:v>36402</c:v>
                </c:pt>
                <c:pt idx="2054">
                  <c:v>36403</c:v>
                </c:pt>
                <c:pt idx="2055">
                  <c:v>36404</c:v>
                </c:pt>
                <c:pt idx="2056">
                  <c:v>36405</c:v>
                </c:pt>
                <c:pt idx="2057">
                  <c:v>36406</c:v>
                </c:pt>
                <c:pt idx="2058">
                  <c:v>36407</c:v>
                </c:pt>
                <c:pt idx="2059">
                  <c:v>36408</c:v>
                </c:pt>
                <c:pt idx="2060">
                  <c:v>36409</c:v>
                </c:pt>
                <c:pt idx="2061">
                  <c:v>36410</c:v>
                </c:pt>
                <c:pt idx="2062">
                  <c:v>36411</c:v>
                </c:pt>
                <c:pt idx="2063">
                  <c:v>36412</c:v>
                </c:pt>
                <c:pt idx="2064">
                  <c:v>36413</c:v>
                </c:pt>
                <c:pt idx="2065">
                  <c:v>36414</c:v>
                </c:pt>
                <c:pt idx="2066">
                  <c:v>36415</c:v>
                </c:pt>
                <c:pt idx="2067">
                  <c:v>36416</c:v>
                </c:pt>
                <c:pt idx="2068">
                  <c:v>36417</c:v>
                </c:pt>
                <c:pt idx="2069">
                  <c:v>36418</c:v>
                </c:pt>
                <c:pt idx="2070">
                  <c:v>36419</c:v>
                </c:pt>
                <c:pt idx="2071">
                  <c:v>36420</c:v>
                </c:pt>
                <c:pt idx="2072">
                  <c:v>36421</c:v>
                </c:pt>
                <c:pt idx="2073">
                  <c:v>36422</c:v>
                </c:pt>
                <c:pt idx="2074">
                  <c:v>36423</c:v>
                </c:pt>
                <c:pt idx="2075">
                  <c:v>36424</c:v>
                </c:pt>
                <c:pt idx="2076">
                  <c:v>36425</c:v>
                </c:pt>
                <c:pt idx="2077">
                  <c:v>36426</c:v>
                </c:pt>
                <c:pt idx="2078">
                  <c:v>36427</c:v>
                </c:pt>
                <c:pt idx="2079">
                  <c:v>36428</c:v>
                </c:pt>
                <c:pt idx="2080">
                  <c:v>36429</c:v>
                </c:pt>
                <c:pt idx="2081">
                  <c:v>36430</c:v>
                </c:pt>
                <c:pt idx="2082">
                  <c:v>36431</c:v>
                </c:pt>
                <c:pt idx="2083">
                  <c:v>36432</c:v>
                </c:pt>
                <c:pt idx="2084">
                  <c:v>36433</c:v>
                </c:pt>
                <c:pt idx="2085">
                  <c:v>36434</c:v>
                </c:pt>
                <c:pt idx="2086">
                  <c:v>36435</c:v>
                </c:pt>
                <c:pt idx="2087">
                  <c:v>36436</c:v>
                </c:pt>
                <c:pt idx="2088">
                  <c:v>36437</c:v>
                </c:pt>
                <c:pt idx="2089">
                  <c:v>36438</c:v>
                </c:pt>
                <c:pt idx="2090">
                  <c:v>36439</c:v>
                </c:pt>
                <c:pt idx="2091">
                  <c:v>36440</c:v>
                </c:pt>
                <c:pt idx="2092">
                  <c:v>36441</c:v>
                </c:pt>
                <c:pt idx="2093">
                  <c:v>36442</c:v>
                </c:pt>
                <c:pt idx="2094">
                  <c:v>36443</c:v>
                </c:pt>
                <c:pt idx="2095">
                  <c:v>36444</c:v>
                </c:pt>
                <c:pt idx="2096">
                  <c:v>36445</c:v>
                </c:pt>
                <c:pt idx="2097">
                  <c:v>36446</c:v>
                </c:pt>
                <c:pt idx="2098">
                  <c:v>36447</c:v>
                </c:pt>
                <c:pt idx="2099">
                  <c:v>36448</c:v>
                </c:pt>
                <c:pt idx="2100">
                  <c:v>36449</c:v>
                </c:pt>
                <c:pt idx="2101">
                  <c:v>36450</c:v>
                </c:pt>
                <c:pt idx="2102">
                  <c:v>36451</c:v>
                </c:pt>
                <c:pt idx="2103">
                  <c:v>36452</c:v>
                </c:pt>
                <c:pt idx="2104">
                  <c:v>36453</c:v>
                </c:pt>
                <c:pt idx="2105">
                  <c:v>36454</c:v>
                </c:pt>
                <c:pt idx="2106">
                  <c:v>36455</c:v>
                </c:pt>
                <c:pt idx="2107">
                  <c:v>36456</c:v>
                </c:pt>
                <c:pt idx="2108">
                  <c:v>36457</c:v>
                </c:pt>
                <c:pt idx="2109">
                  <c:v>36458</c:v>
                </c:pt>
                <c:pt idx="2110">
                  <c:v>36459</c:v>
                </c:pt>
                <c:pt idx="2111">
                  <c:v>36460</c:v>
                </c:pt>
                <c:pt idx="2112">
                  <c:v>36461</c:v>
                </c:pt>
                <c:pt idx="2113">
                  <c:v>36462</c:v>
                </c:pt>
                <c:pt idx="2114">
                  <c:v>36463</c:v>
                </c:pt>
                <c:pt idx="2115">
                  <c:v>36464</c:v>
                </c:pt>
                <c:pt idx="2116">
                  <c:v>36465</c:v>
                </c:pt>
                <c:pt idx="2117">
                  <c:v>36466</c:v>
                </c:pt>
                <c:pt idx="2118">
                  <c:v>36467</c:v>
                </c:pt>
                <c:pt idx="2119">
                  <c:v>36468</c:v>
                </c:pt>
                <c:pt idx="2120">
                  <c:v>36469</c:v>
                </c:pt>
                <c:pt idx="2121">
                  <c:v>36470</c:v>
                </c:pt>
                <c:pt idx="2122">
                  <c:v>36471</c:v>
                </c:pt>
                <c:pt idx="2123">
                  <c:v>36472</c:v>
                </c:pt>
                <c:pt idx="2124">
                  <c:v>36473</c:v>
                </c:pt>
                <c:pt idx="2125">
                  <c:v>36474</c:v>
                </c:pt>
                <c:pt idx="2126">
                  <c:v>36475</c:v>
                </c:pt>
                <c:pt idx="2127">
                  <c:v>36476</c:v>
                </c:pt>
                <c:pt idx="2128">
                  <c:v>36477</c:v>
                </c:pt>
                <c:pt idx="2129">
                  <c:v>36478</c:v>
                </c:pt>
                <c:pt idx="2130">
                  <c:v>36479</c:v>
                </c:pt>
                <c:pt idx="2131">
                  <c:v>36480</c:v>
                </c:pt>
                <c:pt idx="2132">
                  <c:v>36481</c:v>
                </c:pt>
                <c:pt idx="2133">
                  <c:v>36482</c:v>
                </c:pt>
                <c:pt idx="2134">
                  <c:v>36483</c:v>
                </c:pt>
                <c:pt idx="2135">
                  <c:v>36484</c:v>
                </c:pt>
                <c:pt idx="2136">
                  <c:v>36485</c:v>
                </c:pt>
                <c:pt idx="2137">
                  <c:v>36486</c:v>
                </c:pt>
                <c:pt idx="2138">
                  <c:v>36487</c:v>
                </c:pt>
                <c:pt idx="2139">
                  <c:v>36488</c:v>
                </c:pt>
                <c:pt idx="2140">
                  <c:v>36489</c:v>
                </c:pt>
                <c:pt idx="2141">
                  <c:v>36490</c:v>
                </c:pt>
                <c:pt idx="2142">
                  <c:v>36491</c:v>
                </c:pt>
                <c:pt idx="2143">
                  <c:v>36492</c:v>
                </c:pt>
                <c:pt idx="2144">
                  <c:v>36493</c:v>
                </c:pt>
                <c:pt idx="2145">
                  <c:v>36494</c:v>
                </c:pt>
                <c:pt idx="2146">
                  <c:v>36495</c:v>
                </c:pt>
                <c:pt idx="2147">
                  <c:v>36496</c:v>
                </c:pt>
                <c:pt idx="2148">
                  <c:v>36497</c:v>
                </c:pt>
                <c:pt idx="2149">
                  <c:v>36498</c:v>
                </c:pt>
                <c:pt idx="2150">
                  <c:v>36499</c:v>
                </c:pt>
                <c:pt idx="2151">
                  <c:v>36500</c:v>
                </c:pt>
                <c:pt idx="2152">
                  <c:v>36501</c:v>
                </c:pt>
                <c:pt idx="2153">
                  <c:v>36502</c:v>
                </c:pt>
                <c:pt idx="2154">
                  <c:v>36503</c:v>
                </c:pt>
                <c:pt idx="2155">
                  <c:v>36504</c:v>
                </c:pt>
                <c:pt idx="2156">
                  <c:v>36505</c:v>
                </c:pt>
                <c:pt idx="2157">
                  <c:v>36506</c:v>
                </c:pt>
                <c:pt idx="2158">
                  <c:v>36507</c:v>
                </c:pt>
                <c:pt idx="2159">
                  <c:v>36508</c:v>
                </c:pt>
                <c:pt idx="2160">
                  <c:v>36509</c:v>
                </c:pt>
                <c:pt idx="2161">
                  <c:v>36510</c:v>
                </c:pt>
                <c:pt idx="2162">
                  <c:v>36511</c:v>
                </c:pt>
                <c:pt idx="2163">
                  <c:v>36512</c:v>
                </c:pt>
                <c:pt idx="2164">
                  <c:v>36513</c:v>
                </c:pt>
                <c:pt idx="2165">
                  <c:v>36514</c:v>
                </c:pt>
                <c:pt idx="2166">
                  <c:v>36515</c:v>
                </c:pt>
                <c:pt idx="2167">
                  <c:v>36516</c:v>
                </c:pt>
                <c:pt idx="2168">
                  <c:v>36517</c:v>
                </c:pt>
                <c:pt idx="2169">
                  <c:v>36518</c:v>
                </c:pt>
                <c:pt idx="2170">
                  <c:v>36519</c:v>
                </c:pt>
                <c:pt idx="2171">
                  <c:v>36520</c:v>
                </c:pt>
                <c:pt idx="2172">
                  <c:v>36521</c:v>
                </c:pt>
                <c:pt idx="2173">
                  <c:v>36522</c:v>
                </c:pt>
                <c:pt idx="2174">
                  <c:v>36523</c:v>
                </c:pt>
                <c:pt idx="2175">
                  <c:v>36524</c:v>
                </c:pt>
                <c:pt idx="2176">
                  <c:v>36525</c:v>
                </c:pt>
                <c:pt idx="2177">
                  <c:v>36526</c:v>
                </c:pt>
                <c:pt idx="2178">
                  <c:v>36527</c:v>
                </c:pt>
                <c:pt idx="2179">
                  <c:v>36528</c:v>
                </c:pt>
                <c:pt idx="2180">
                  <c:v>36529</c:v>
                </c:pt>
                <c:pt idx="2181">
                  <c:v>36530</c:v>
                </c:pt>
                <c:pt idx="2182">
                  <c:v>36531</c:v>
                </c:pt>
                <c:pt idx="2183">
                  <c:v>36532</c:v>
                </c:pt>
                <c:pt idx="2184">
                  <c:v>36533</c:v>
                </c:pt>
                <c:pt idx="2185">
                  <c:v>36534</c:v>
                </c:pt>
                <c:pt idx="2186">
                  <c:v>36535</c:v>
                </c:pt>
                <c:pt idx="2187">
                  <c:v>36536</c:v>
                </c:pt>
                <c:pt idx="2188">
                  <c:v>36537</c:v>
                </c:pt>
                <c:pt idx="2189">
                  <c:v>36538</c:v>
                </c:pt>
                <c:pt idx="2190">
                  <c:v>36539</c:v>
                </c:pt>
                <c:pt idx="2191">
                  <c:v>36540</c:v>
                </c:pt>
                <c:pt idx="2192">
                  <c:v>36541</c:v>
                </c:pt>
                <c:pt idx="2193">
                  <c:v>36542</c:v>
                </c:pt>
                <c:pt idx="2194">
                  <c:v>36543</c:v>
                </c:pt>
                <c:pt idx="2195">
                  <c:v>36544</c:v>
                </c:pt>
                <c:pt idx="2196">
                  <c:v>36545</c:v>
                </c:pt>
                <c:pt idx="2197">
                  <c:v>36546</c:v>
                </c:pt>
                <c:pt idx="2198">
                  <c:v>36547</c:v>
                </c:pt>
                <c:pt idx="2199">
                  <c:v>36548</c:v>
                </c:pt>
                <c:pt idx="2200">
                  <c:v>36549</c:v>
                </c:pt>
                <c:pt idx="2201">
                  <c:v>36550</c:v>
                </c:pt>
                <c:pt idx="2202">
                  <c:v>36551</c:v>
                </c:pt>
                <c:pt idx="2203">
                  <c:v>36552</c:v>
                </c:pt>
                <c:pt idx="2204">
                  <c:v>36553</c:v>
                </c:pt>
                <c:pt idx="2205">
                  <c:v>36554</c:v>
                </c:pt>
                <c:pt idx="2206">
                  <c:v>36555</c:v>
                </c:pt>
                <c:pt idx="2207">
                  <c:v>36556</c:v>
                </c:pt>
                <c:pt idx="2208">
                  <c:v>36557</c:v>
                </c:pt>
                <c:pt idx="2209">
                  <c:v>36558</c:v>
                </c:pt>
                <c:pt idx="2210">
                  <c:v>36559</c:v>
                </c:pt>
                <c:pt idx="2211">
                  <c:v>36560</c:v>
                </c:pt>
                <c:pt idx="2212">
                  <c:v>36561</c:v>
                </c:pt>
                <c:pt idx="2213">
                  <c:v>36562</c:v>
                </c:pt>
                <c:pt idx="2214">
                  <c:v>36563</c:v>
                </c:pt>
                <c:pt idx="2215">
                  <c:v>36564</c:v>
                </c:pt>
                <c:pt idx="2216">
                  <c:v>36565</c:v>
                </c:pt>
                <c:pt idx="2217">
                  <c:v>36566</c:v>
                </c:pt>
                <c:pt idx="2218">
                  <c:v>36567</c:v>
                </c:pt>
                <c:pt idx="2219">
                  <c:v>36568</c:v>
                </c:pt>
                <c:pt idx="2220">
                  <c:v>36569</c:v>
                </c:pt>
                <c:pt idx="2221">
                  <c:v>36570</c:v>
                </c:pt>
                <c:pt idx="2222">
                  <c:v>36571</c:v>
                </c:pt>
                <c:pt idx="2223">
                  <c:v>36572</c:v>
                </c:pt>
                <c:pt idx="2224">
                  <c:v>36573</c:v>
                </c:pt>
                <c:pt idx="2225">
                  <c:v>36574</c:v>
                </c:pt>
                <c:pt idx="2226">
                  <c:v>36575</c:v>
                </c:pt>
                <c:pt idx="2227">
                  <c:v>36576</c:v>
                </c:pt>
                <c:pt idx="2228">
                  <c:v>36577</c:v>
                </c:pt>
                <c:pt idx="2229">
                  <c:v>36578</c:v>
                </c:pt>
                <c:pt idx="2230">
                  <c:v>36579</c:v>
                </c:pt>
                <c:pt idx="2231">
                  <c:v>36580</c:v>
                </c:pt>
                <c:pt idx="2232">
                  <c:v>36581</c:v>
                </c:pt>
                <c:pt idx="2233">
                  <c:v>36582</c:v>
                </c:pt>
                <c:pt idx="2234">
                  <c:v>36583</c:v>
                </c:pt>
                <c:pt idx="2235">
                  <c:v>36584</c:v>
                </c:pt>
                <c:pt idx="2236">
                  <c:v>36585</c:v>
                </c:pt>
                <c:pt idx="2237">
                  <c:v>36586</c:v>
                </c:pt>
                <c:pt idx="2238">
                  <c:v>36587</c:v>
                </c:pt>
                <c:pt idx="2239">
                  <c:v>36588</c:v>
                </c:pt>
                <c:pt idx="2240">
                  <c:v>36589</c:v>
                </c:pt>
                <c:pt idx="2241">
                  <c:v>36590</c:v>
                </c:pt>
                <c:pt idx="2242">
                  <c:v>36591</c:v>
                </c:pt>
                <c:pt idx="2243">
                  <c:v>36592</c:v>
                </c:pt>
                <c:pt idx="2244">
                  <c:v>36593</c:v>
                </c:pt>
                <c:pt idx="2245">
                  <c:v>36594</c:v>
                </c:pt>
                <c:pt idx="2246">
                  <c:v>36595</c:v>
                </c:pt>
                <c:pt idx="2247">
                  <c:v>36596</c:v>
                </c:pt>
                <c:pt idx="2248">
                  <c:v>36597</c:v>
                </c:pt>
                <c:pt idx="2249">
                  <c:v>36598</c:v>
                </c:pt>
                <c:pt idx="2250">
                  <c:v>36599</c:v>
                </c:pt>
                <c:pt idx="2251">
                  <c:v>36600</c:v>
                </c:pt>
                <c:pt idx="2252">
                  <c:v>36601</c:v>
                </c:pt>
                <c:pt idx="2253">
                  <c:v>36602</c:v>
                </c:pt>
                <c:pt idx="2254">
                  <c:v>36603</c:v>
                </c:pt>
                <c:pt idx="2255">
                  <c:v>36604</c:v>
                </c:pt>
                <c:pt idx="2256">
                  <c:v>36605</c:v>
                </c:pt>
                <c:pt idx="2257">
                  <c:v>36606</c:v>
                </c:pt>
                <c:pt idx="2258">
                  <c:v>36607</c:v>
                </c:pt>
                <c:pt idx="2259">
                  <c:v>36608</c:v>
                </c:pt>
                <c:pt idx="2260">
                  <c:v>36609</c:v>
                </c:pt>
                <c:pt idx="2261">
                  <c:v>36610</c:v>
                </c:pt>
                <c:pt idx="2262">
                  <c:v>36611</c:v>
                </c:pt>
                <c:pt idx="2263">
                  <c:v>36612</c:v>
                </c:pt>
                <c:pt idx="2264">
                  <c:v>36613</c:v>
                </c:pt>
                <c:pt idx="2265">
                  <c:v>36614</c:v>
                </c:pt>
                <c:pt idx="2266">
                  <c:v>36615</c:v>
                </c:pt>
                <c:pt idx="2267">
                  <c:v>36616</c:v>
                </c:pt>
                <c:pt idx="2268">
                  <c:v>36617</c:v>
                </c:pt>
                <c:pt idx="2269">
                  <c:v>36618</c:v>
                </c:pt>
                <c:pt idx="2270">
                  <c:v>36619</c:v>
                </c:pt>
                <c:pt idx="2271">
                  <c:v>36620</c:v>
                </c:pt>
                <c:pt idx="2272">
                  <c:v>36621</c:v>
                </c:pt>
                <c:pt idx="2273">
                  <c:v>36622</c:v>
                </c:pt>
                <c:pt idx="2274">
                  <c:v>36623</c:v>
                </c:pt>
                <c:pt idx="2275">
                  <c:v>36624</c:v>
                </c:pt>
                <c:pt idx="2276">
                  <c:v>36625</c:v>
                </c:pt>
                <c:pt idx="2277">
                  <c:v>36626</c:v>
                </c:pt>
                <c:pt idx="2278">
                  <c:v>36627</c:v>
                </c:pt>
                <c:pt idx="2279">
                  <c:v>36628</c:v>
                </c:pt>
                <c:pt idx="2280">
                  <c:v>36629</c:v>
                </c:pt>
                <c:pt idx="2281">
                  <c:v>36630</c:v>
                </c:pt>
                <c:pt idx="2282">
                  <c:v>36631</c:v>
                </c:pt>
                <c:pt idx="2283">
                  <c:v>36632</c:v>
                </c:pt>
                <c:pt idx="2284">
                  <c:v>36633</c:v>
                </c:pt>
                <c:pt idx="2285">
                  <c:v>36634</c:v>
                </c:pt>
                <c:pt idx="2286">
                  <c:v>36635</c:v>
                </c:pt>
                <c:pt idx="2287">
                  <c:v>36636</c:v>
                </c:pt>
                <c:pt idx="2288">
                  <c:v>36637</c:v>
                </c:pt>
                <c:pt idx="2289">
                  <c:v>36638</c:v>
                </c:pt>
                <c:pt idx="2290">
                  <c:v>36639</c:v>
                </c:pt>
                <c:pt idx="2291">
                  <c:v>36640</c:v>
                </c:pt>
                <c:pt idx="2292">
                  <c:v>36641</c:v>
                </c:pt>
                <c:pt idx="2293">
                  <c:v>36642</c:v>
                </c:pt>
                <c:pt idx="2294">
                  <c:v>36643</c:v>
                </c:pt>
                <c:pt idx="2295">
                  <c:v>36644</c:v>
                </c:pt>
                <c:pt idx="2296">
                  <c:v>36645</c:v>
                </c:pt>
                <c:pt idx="2297">
                  <c:v>36646</c:v>
                </c:pt>
                <c:pt idx="2298">
                  <c:v>36647</c:v>
                </c:pt>
                <c:pt idx="2299">
                  <c:v>36648</c:v>
                </c:pt>
                <c:pt idx="2300">
                  <c:v>36649</c:v>
                </c:pt>
                <c:pt idx="2301">
                  <c:v>36650</c:v>
                </c:pt>
                <c:pt idx="2302">
                  <c:v>36651</c:v>
                </c:pt>
                <c:pt idx="2303">
                  <c:v>36652</c:v>
                </c:pt>
                <c:pt idx="2304">
                  <c:v>36653</c:v>
                </c:pt>
                <c:pt idx="2305">
                  <c:v>36654</c:v>
                </c:pt>
                <c:pt idx="2306">
                  <c:v>36655</c:v>
                </c:pt>
                <c:pt idx="2307">
                  <c:v>36656</c:v>
                </c:pt>
                <c:pt idx="2308">
                  <c:v>36657</c:v>
                </c:pt>
                <c:pt idx="2309">
                  <c:v>36658</c:v>
                </c:pt>
                <c:pt idx="2310">
                  <c:v>36659</c:v>
                </c:pt>
                <c:pt idx="2311">
                  <c:v>36660</c:v>
                </c:pt>
                <c:pt idx="2312">
                  <c:v>36661</c:v>
                </c:pt>
                <c:pt idx="2313">
                  <c:v>36662</c:v>
                </c:pt>
                <c:pt idx="2314">
                  <c:v>36663</c:v>
                </c:pt>
                <c:pt idx="2315">
                  <c:v>36664</c:v>
                </c:pt>
                <c:pt idx="2316">
                  <c:v>36665</c:v>
                </c:pt>
                <c:pt idx="2317">
                  <c:v>36666</c:v>
                </c:pt>
                <c:pt idx="2318">
                  <c:v>36667</c:v>
                </c:pt>
                <c:pt idx="2319">
                  <c:v>36668</c:v>
                </c:pt>
                <c:pt idx="2320">
                  <c:v>36669</c:v>
                </c:pt>
                <c:pt idx="2321">
                  <c:v>36670</c:v>
                </c:pt>
                <c:pt idx="2322">
                  <c:v>36671</c:v>
                </c:pt>
                <c:pt idx="2323">
                  <c:v>36672</c:v>
                </c:pt>
                <c:pt idx="2324">
                  <c:v>36673</c:v>
                </c:pt>
                <c:pt idx="2325">
                  <c:v>36674</c:v>
                </c:pt>
                <c:pt idx="2326">
                  <c:v>36675</c:v>
                </c:pt>
                <c:pt idx="2327">
                  <c:v>36676</c:v>
                </c:pt>
                <c:pt idx="2328">
                  <c:v>36677</c:v>
                </c:pt>
                <c:pt idx="2329">
                  <c:v>36678</c:v>
                </c:pt>
                <c:pt idx="2330">
                  <c:v>36679</c:v>
                </c:pt>
                <c:pt idx="2331">
                  <c:v>36680</c:v>
                </c:pt>
                <c:pt idx="2332">
                  <c:v>36681</c:v>
                </c:pt>
                <c:pt idx="2333">
                  <c:v>36682</c:v>
                </c:pt>
                <c:pt idx="2334">
                  <c:v>36683</c:v>
                </c:pt>
                <c:pt idx="2335">
                  <c:v>36684</c:v>
                </c:pt>
                <c:pt idx="2336">
                  <c:v>36685</c:v>
                </c:pt>
                <c:pt idx="2337">
                  <c:v>36686</c:v>
                </c:pt>
                <c:pt idx="2338">
                  <c:v>36687</c:v>
                </c:pt>
                <c:pt idx="2339">
                  <c:v>36688</c:v>
                </c:pt>
                <c:pt idx="2340">
                  <c:v>36689</c:v>
                </c:pt>
                <c:pt idx="2341">
                  <c:v>36690</c:v>
                </c:pt>
                <c:pt idx="2342">
                  <c:v>36691</c:v>
                </c:pt>
                <c:pt idx="2343">
                  <c:v>36692</c:v>
                </c:pt>
                <c:pt idx="2344">
                  <c:v>36693</c:v>
                </c:pt>
                <c:pt idx="2345">
                  <c:v>36694</c:v>
                </c:pt>
                <c:pt idx="2346">
                  <c:v>36695</c:v>
                </c:pt>
                <c:pt idx="2347">
                  <c:v>36696</c:v>
                </c:pt>
                <c:pt idx="2348">
                  <c:v>36697</c:v>
                </c:pt>
                <c:pt idx="2349">
                  <c:v>36698</c:v>
                </c:pt>
                <c:pt idx="2350">
                  <c:v>36699</c:v>
                </c:pt>
                <c:pt idx="2351">
                  <c:v>36700</c:v>
                </c:pt>
                <c:pt idx="2352">
                  <c:v>36701</c:v>
                </c:pt>
                <c:pt idx="2353">
                  <c:v>36702</c:v>
                </c:pt>
                <c:pt idx="2354">
                  <c:v>36703</c:v>
                </c:pt>
                <c:pt idx="2355">
                  <c:v>36704</c:v>
                </c:pt>
                <c:pt idx="2356">
                  <c:v>36705</c:v>
                </c:pt>
                <c:pt idx="2357">
                  <c:v>36706</c:v>
                </c:pt>
                <c:pt idx="2358">
                  <c:v>36707</c:v>
                </c:pt>
                <c:pt idx="2359">
                  <c:v>36708</c:v>
                </c:pt>
                <c:pt idx="2360">
                  <c:v>36709</c:v>
                </c:pt>
                <c:pt idx="2361">
                  <c:v>36710</c:v>
                </c:pt>
                <c:pt idx="2362">
                  <c:v>36711</c:v>
                </c:pt>
                <c:pt idx="2363">
                  <c:v>36712</c:v>
                </c:pt>
                <c:pt idx="2364">
                  <c:v>36713</c:v>
                </c:pt>
                <c:pt idx="2365">
                  <c:v>36714</c:v>
                </c:pt>
                <c:pt idx="2366">
                  <c:v>36715</c:v>
                </c:pt>
                <c:pt idx="2367">
                  <c:v>36716</c:v>
                </c:pt>
                <c:pt idx="2368">
                  <c:v>36717</c:v>
                </c:pt>
                <c:pt idx="2369">
                  <c:v>36718</c:v>
                </c:pt>
                <c:pt idx="2370">
                  <c:v>36719</c:v>
                </c:pt>
                <c:pt idx="2371">
                  <c:v>36720</c:v>
                </c:pt>
                <c:pt idx="2372">
                  <c:v>36721</c:v>
                </c:pt>
                <c:pt idx="2373">
                  <c:v>36722</c:v>
                </c:pt>
                <c:pt idx="2374">
                  <c:v>36723</c:v>
                </c:pt>
                <c:pt idx="2375">
                  <c:v>36724</c:v>
                </c:pt>
                <c:pt idx="2376">
                  <c:v>36725</c:v>
                </c:pt>
                <c:pt idx="2377">
                  <c:v>36726</c:v>
                </c:pt>
                <c:pt idx="2378">
                  <c:v>36727</c:v>
                </c:pt>
                <c:pt idx="2379">
                  <c:v>36728</c:v>
                </c:pt>
                <c:pt idx="2380">
                  <c:v>36729</c:v>
                </c:pt>
                <c:pt idx="2381">
                  <c:v>36730</c:v>
                </c:pt>
                <c:pt idx="2382">
                  <c:v>36731</c:v>
                </c:pt>
                <c:pt idx="2383">
                  <c:v>36732</c:v>
                </c:pt>
                <c:pt idx="2384">
                  <c:v>36733</c:v>
                </c:pt>
                <c:pt idx="2385">
                  <c:v>36734</c:v>
                </c:pt>
                <c:pt idx="2386">
                  <c:v>36735</c:v>
                </c:pt>
                <c:pt idx="2387">
                  <c:v>36736</c:v>
                </c:pt>
                <c:pt idx="2388">
                  <c:v>36737</c:v>
                </c:pt>
                <c:pt idx="2389">
                  <c:v>36738</c:v>
                </c:pt>
                <c:pt idx="2390">
                  <c:v>36739</c:v>
                </c:pt>
                <c:pt idx="2391">
                  <c:v>36740</c:v>
                </c:pt>
                <c:pt idx="2392">
                  <c:v>36741</c:v>
                </c:pt>
                <c:pt idx="2393">
                  <c:v>36742</c:v>
                </c:pt>
                <c:pt idx="2394">
                  <c:v>36743</c:v>
                </c:pt>
                <c:pt idx="2395">
                  <c:v>36744</c:v>
                </c:pt>
                <c:pt idx="2396">
                  <c:v>36745</c:v>
                </c:pt>
                <c:pt idx="2397">
                  <c:v>36746</c:v>
                </c:pt>
                <c:pt idx="2398">
                  <c:v>36747</c:v>
                </c:pt>
                <c:pt idx="2399">
                  <c:v>36748</c:v>
                </c:pt>
                <c:pt idx="2400">
                  <c:v>36749</c:v>
                </c:pt>
                <c:pt idx="2401">
                  <c:v>36750</c:v>
                </c:pt>
                <c:pt idx="2402">
                  <c:v>36751</c:v>
                </c:pt>
                <c:pt idx="2403">
                  <c:v>36752</c:v>
                </c:pt>
                <c:pt idx="2404">
                  <c:v>36753</c:v>
                </c:pt>
                <c:pt idx="2405">
                  <c:v>36754</c:v>
                </c:pt>
                <c:pt idx="2406">
                  <c:v>36755</c:v>
                </c:pt>
                <c:pt idx="2407">
                  <c:v>36756</c:v>
                </c:pt>
                <c:pt idx="2408">
                  <c:v>36757</c:v>
                </c:pt>
                <c:pt idx="2409">
                  <c:v>36758</c:v>
                </c:pt>
                <c:pt idx="2410">
                  <c:v>36759</c:v>
                </c:pt>
                <c:pt idx="2411">
                  <c:v>36760</c:v>
                </c:pt>
                <c:pt idx="2412">
                  <c:v>36761</c:v>
                </c:pt>
                <c:pt idx="2413">
                  <c:v>36762</c:v>
                </c:pt>
                <c:pt idx="2414">
                  <c:v>36763</c:v>
                </c:pt>
                <c:pt idx="2415">
                  <c:v>36764</c:v>
                </c:pt>
                <c:pt idx="2416">
                  <c:v>36765</c:v>
                </c:pt>
                <c:pt idx="2417">
                  <c:v>36766</c:v>
                </c:pt>
                <c:pt idx="2418">
                  <c:v>36767</c:v>
                </c:pt>
                <c:pt idx="2419">
                  <c:v>36768</c:v>
                </c:pt>
                <c:pt idx="2420">
                  <c:v>36769</c:v>
                </c:pt>
                <c:pt idx="2421">
                  <c:v>36770</c:v>
                </c:pt>
                <c:pt idx="2422">
                  <c:v>36771</c:v>
                </c:pt>
                <c:pt idx="2423">
                  <c:v>36772</c:v>
                </c:pt>
                <c:pt idx="2424">
                  <c:v>36773</c:v>
                </c:pt>
                <c:pt idx="2425">
                  <c:v>36774</c:v>
                </c:pt>
                <c:pt idx="2426">
                  <c:v>36775</c:v>
                </c:pt>
                <c:pt idx="2427">
                  <c:v>36776</c:v>
                </c:pt>
                <c:pt idx="2428">
                  <c:v>36777</c:v>
                </c:pt>
                <c:pt idx="2429">
                  <c:v>36778</c:v>
                </c:pt>
                <c:pt idx="2430">
                  <c:v>36779</c:v>
                </c:pt>
                <c:pt idx="2431">
                  <c:v>36780</c:v>
                </c:pt>
                <c:pt idx="2432">
                  <c:v>36781</c:v>
                </c:pt>
                <c:pt idx="2433">
                  <c:v>36782</c:v>
                </c:pt>
                <c:pt idx="2434">
                  <c:v>36783</c:v>
                </c:pt>
                <c:pt idx="2435">
                  <c:v>36784</c:v>
                </c:pt>
                <c:pt idx="2436">
                  <c:v>36785</c:v>
                </c:pt>
                <c:pt idx="2437">
                  <c:v>36786</c:v>
                </c:pt>
                <c:pt idx="2438">
                  <c:v>36787</c:v>
                </c:pt>
                <c:pt idx="2439">
                  <c:v>36788</c:v>
                </c:pt>
                <c:pt idx="2440">
                  <c:v>36789</c:v>
                </c:pt>
                <c:pt idx="2441">
                  <c:v>36790</c:v>
                </c:pt>
                <c:pt idx="2442">
                  <c:v>36791</c:v>
                </c:pt>
                <c:pt idx="2443">
                  <c:v>36792</c:v>
                </c:pt>
                <c:pt idx="2444">
                  <c:v>36793</c:v>
                </c:pt>
                <c:pt idx="2445">
                  <c:v>36794</c:v>
                </c:pt>
                <c:pt idx="2446">
                  <c:v>36795</c:v>
                </c:pt>
                <c:pt idx="2447">
                  <c:v>36796</c:v>
                </c:pt>
                <c:pt idx="2448">
                  <c:v>36797</c:v>
                </c:pt>
                <c:pt idx="2449">
                  <c:v>36798</c:v>
                </c:pt>
                <c:pt idx="2450">
                  <c:v>36799</c:v>
                </c:pt>
                <c:pt idx="2451">
                  <c:v>36800</c:v>
                </c:pt>
                <c:pt idx="2452">
                  <c:v>36801</c:v>
                </c:pt>
                <c:pt idx="2453">
                  <c:v>36802</c:v>
                </c:pt>
                <c:pt idx="2454">
                  <c:v>36803</c:v>
                </c:pt>
                <c:pt idx="2455">
                  <c:v>36804</c:v>
                </c:pt>
                <c:pt idx="2456">
                  <c:v>36805</c:v>
                </c:pt>
                <c:pt idx="2457">
                  <c:v>36806</c:v>
                </c:pt>
                <c:pt idx="2458">
                  <c:v>36807</c:v>
                </c:pt>
                <c:pt idx="2459">
                  <c:v>36808</c:v>
                </c:pt>
                <c:pt idx="2460">
                  <c:v>36809</c:v>
                </c:pt>
                <c:pt idx="2461">
                  <c:v>36810</c:v>
                </c:pt>
                <c:pt idx="2462">
                  <c:v>36811</c:v>
                </c:pt>
                <c:pt idx="2463">
                  <c:v>36812</c:v>
                </c:pt>
                <c:pt idx="2464">
                  <c:v>36813</c:v>
                </c:pt>
                <c:pt idx="2465">
                  <c:v>36814</c:v>
                </c:pt>
                <c:pt idx="2466">
                  <c:v>36815</c:v>
                </c:pt>
                <c:pt idx="2467">
                  <c:v>36816</c:v>
                </c:pt>
                <c:pt idx="2468">
                  <c:v>36817</c:v>
                </c:pt>
                <c:pt idx="2469">
                  <c:v>36818</c:v>
                </c:pt>
                <c:pt idx="2470">
                  <c:v>36819</c:v>
                </c:pt>
                <c:pt idx="2471">
                  <c:v>36820</c:v>
                </c:pt>
                <c:pt idx="2472">
                  <c:v>36821</c:v>
                </c:pt>
                <c:pt idx="2473">
                  <c:v>36822</c:v>
                </c:pt>
                <c:pt idx="2474">
                  <c:v>36823</c:v>
                </c:pt>
                <c:pt idx="2475">
                  <c:v>36824</c:v>
                </c:pt>
                <c:pt idx="2476">
                  <c:v>36825</c:v>
                </c:pt>
                <c:pt idx="2477">
                  <c:v>36826</c:v>
                </c:pt>
                <c:pt idx="2478">
                  <c:v>36827</c:v>
                </c:pt>
                <c:pt idx="2479">
                  <c:v>36828</c:v>
                </c:pt>
                <c:pt idx="2480">
                  <c:v>36829</c:v>
                </c:pt>
                <c:pt idx="2481">
                  <c:v>36830</c:v>
                </c:pt>
                <c:pt idx="2482">
                  <c:v>36831</c:v>
                </c:pt>
                <c:pt idx="2483">
                  <c:v>36832</c:v>
                </c:pt>
                <c:pt idx="2484">
                  <c:v>36833</c:v>
                </c:pt>
                <c:pt idx="2485">
                  <c:v>36834</c:v>
                </c:pt>
                <c:pt idx="2486">
                  <c:v>36835</c:v>
                </c:pt>
                <c:pt idx="2487">
                  <c:v>36836</c:v>
                </c:pt>
                <c:pt idx="2488">
                  <c:v>36837</c:v>
                </c:pt>
                <c:pt idx="2489">
                  <c:v>36838</c:v>
                </c:pt>
                <c:pt idx="2490">
                  <c:v>36839</c:v>
                </c:pt>
                <c:pt idx="2491">
                  <c:v>36840</c:v>
                </c:pt>
                <c:pt idx="2492">
                  <c:v>36841</c:v>
                </c:pt>
                <c:pt idx="2493">
                  <c:v>36842</c:v>
                </c:pt>
                <c:pt idx="2494">
                  <c:v>36843</c:v>
                </c:pt>
                <c:pt idx="2495">
                  <c:v>36844</c:v>
                </c:pt>
                <c:pt idx="2496">
                  <c:v>36845</c:v>
                </c:pt>
                <c:pt idx="2497">
                  <c:v>36846</c:v>
                </c:pt>
                <c:pt idx="2498">
                  <c:v>36847</c:v>
                </c:pt>
                <c:pt idx="2499">
                  <c:v>36848</c:v>
                </c:pt>
                <c:pt idx="2500">
                  <c:v>36849</c:v>
                </c:pt>
                <c:pt idx="2501">
                  <c:v>36850</c:v>
                </c:pt>
                <c:pt idx="2502">
                  <c:v>36851</c:v>
                </c:pt>
                <c:pt idx="2503">
                  <c:v>36852</c:v>
                </c:pt>
                <c:pt idx="2504">
                  <c:v>36853</c:v>
                </c:pt>
                <c:pt idx="2505">
                  <c:v>36854</c:v>
                </c:pt>
                <c:pt idx="2506">
                  <c:v>36855</c:v>
                </c:pt>
                <c:pt idx="2507">
                  <c:v>36856</c:v>
                </c:pt>
                <c:pt idx="2508">
                  <c:v>36857</c:v>
                </c:pt>
                <c:pt idx="2509">
                  <c:v>36858</c:v>
                </c:pt>
                <c:pt idx="2510">
                  <c:v>36859</c:v>
                </c:pt>
                <c:pt idx="2511">
                  <c:v>36860</c:v>
                </c:pt>
                <c:pt idx="2512">
                  <c:v>36861</c:v>
                </c:pt>
                <c:pt idx="2513">
                  <c:v>36862</c:v>
                </c:pt>
                <c:pt idx="2514">
                  <c:v>36863</c:v>
                </c:pt>
                <c:pt idx="2515">
                  <c:v>36864</c:v>
                </c:pt>
                <c:pt idx="2516">
                  <c:v>36865</c:v>
                </c:pt>
                <c:pt idx="2517">
                  <c:v>36866</c:v>
                </c:pt>
                <c:pt idx="2518">
                  <c:v>36867</c:v>
                </c:pt>
                <c:pt idx="2519">
                  <c:v>36868</c:v>
                </c:pt>
                <c:pt idx="2520">
                  <c:v>36869</c:v>
                </c:pt>
                <c:pt idx="2521">
                  <c:v>36870</c:v>
                </c:pt>
                <c:pt idx="2522">
                  <c:v>36871</c:v>
                </c:pt>
                <c:pt idx="2523">
                  <c:v>36872</c:v>
                </c:pt>
                <c:pt idx="2524">
                  <c:v>36873</c:v>
                </c:pt>
                <c:pt idx="2525">
                  <c:v>36874</c:v>
                </c:pt>
                <c:pt idx="2526">
                  <c:v>36875</c:v>
                </c:pt>
                <c:pt idx="2527">
                  <c:v>36876</c:v>
                </c:pt>
                <c:pt idx="2528">
                  <c:v>36877</c:v>
                </c:pt>
                <c:pt idx="2529">
                  <c:v>36878</c:v>
                </c:pt>
                <c:pt idx="2530">
                  <c:v>36879</c:v>
                </c:pt>
                <c:pt idx="2531">
                  <c:v>36880</c:v>
                </c:pt>
                <c:pt idx="2532">
                  <c:v>36881</c:v>
                </c:pt>
                <c:pt idx="2533">
                  <c:v>36882</c:v>
                </c:pt>
                <c:pt idx="2534">
                  <c:v>36883</c:v>
                </c:pt>
                <c:pt idx="2535">
                  <c:v>36884</c:v>
                </c:pt>
                <c:pt idx="2536">
                  <c:v>36885</c:v>
                </c:pt>
                <c:pt idx="2537">
                  <c:v>36886</c:v>
                </c:pt>
                <c:pt idx="2538">
                  <c:v>36887</c:v>
                </c:pt>
                <c:pt idx="2539">
                  <c:v>36888</c:v>
                </c:pt>
                <c:pt idx="2540">
                  <c:v>36889</c:v>
                </c:pt>
                <c:pt idx="2541">
                  <c:v>36890</c:v>
                </c:pt>
                <c:pt idx="2542">
                  <c:v>36891</c:v>
                </c:pt>
                <c:pt idx="2543">
                  <c:v>36892</c:v>
                </c:pt>
                <c:pt idx="2544">
                  <c:v>36893</c:v>
                </c:pt>
                <c:pt idx="2545">
                  <c:v>36894</c:v>
                </c:pt>
                <c:pt idx="2546">
                  <c:v>36895</c:v>
                </c:pt>
                <c:pt idx="2547">
                  <c:v>36896</c:v>
                </c:pt>
                <c:pt idx="2548">
                  <c:v>36897</c:v>
                </c:pt>
                <c:pt idx="2549">
                  <c:v>36898</c:v>
                </c:pt>
                <c:pt idx="2550">
                  <c:v>36899</c:v>
                </c:pt>
                <c:pt idx="2551">
                  <c:v>36900</c:v>
                </c:pt>
                <c:pt idx="2552">
                  <c:v>36901</c:v>
                </c:pt>
                <c:pt idx="2553">
                  <c:v>36902</c:v>
                </c:pt>
                <c:pt idx="2554">
                  <c:v>36903</c:v>
                </c:pt>
                <c:pt idx="2555">
                  <c:v>36904</c:v>
                </c:pt>
                <c:pt idx="2556">
                  <c:v>36905</c:v>
                </c:pt>
                <c:pt idx="2557">
                  <c:v>36906</c:v>
                </c:pt>
                <c:pt idx="2558">
                  <c:v>36907</c:v>
                </c:pt>
                <c:pt idx="2559">
                  <c:v>36908</c:v>
                </c:pt>
                <c:pt idx="2560">
                  <c:v>36909</c:v>
                </c:pt>
                <c:pt idx="2561">
                  <c:v>36910</c:v>
                </c:pt>
                <c:pt idx="2562">
                  <c:v>36911</c:v>
                </c:pt>
                <c:pt idx="2563">
                  <c:v>36912</c:v>
                </c:pt>
                <c:pt idx="2564">
                  <c:v>36913</c:v>
                </c:pt>
                <c:pt idx="2565">
                  <c:v>36914</c:v>
                </c:pt>
                <c:pt idx="2566">
                  <c:v>36915</c:v>
                </c:pt>
                <c:pt idx="2567">
                  <c:v>36916</c:v>
                </c:pt>
                <c:pt idx="2568">
                  <c:v>36917</c:v>
                </c:pt>
                <c:pt idx="2569">
                  <c:v>36918</c:v>
                </c:pt>
                <c:pt idx="2570">
                  <c:v>36919</c:v>
                </c:pt>
                <c:pt idx="2571">
                  <c:v>36920</c:v>
                </c:pt>
                <c:pt idx="2572">
                  <c:v>36921</c:v>
                </c:pt>
                <c:pt idx="2573">
                  <c:v>36922</c:v>
                </c:pt>
                <c:pt idx="2574">
                  <c:v>36923</c:v>
                </c:pt>
                <c:pt idx="2575">
                  <c:v>36924</c:v>
                </c:pt>
                <c:pt idx="2576">
                  <c:v>36925</c:v>
                </c:pt>
                <c:pt idx="2577">
                  <c:v>36926</c:v>
                </c:pt>
                <c:pt idx="2578">
                  <c:v>36927</c:v>
                </c:pt>
                <c:pt idx="2579">
                  <c:v>36928</c:v>
                </c:pt>
                <c:pt idx="2580">
                  <c:v>36929</c:v>
                </c:pt>
                <c:pt idx="2581">
                  <c:v>36930</c:v>
                </c:pt>
                <c:pt idx="2582">
                  <c:v>36931</c:v>
                </c:pt>
                <c:pt idx="2583">
                  <c:v>36932</c:v>
                </c:pt>
                <c:pt idx="2584">
                  <c:v>36933</c:v>
                </c:pt>
                <c:pt idx="2585">
                  <c:v>36934</c:v>
                </c:pt>
                <c:pt idx="2586">
                  <c:v>36935</c:v>
                </c:pt>
                <c:pt idx="2587">
                  <c:v>36936</c:v>
                </c:pt>
                <c:pt idx="2588">
                  <c:v>36937</c:v>
                </c:pt>
                <c:pt idx="2589">
                  <c:v>36938</c:v>
                </c:pt>
                <c:pt idx="2590">
                  <c:v>36939</c:v>
                </c:pt>
                <c:pt idx="2591">
                  <c:v>36940</c:v>
                </c:pt>
                <c:pt idx="2592">
                  <c:v>36941</c:v>
                </c:pt>
                <c:pt idx="2593">
                  <c:v>36942</c:v>
                </c:pt>
                <c:pt idx="2594">
                  <c:v>36943</c:v>
                </c:pt>
                <c:pt idx="2595">
                  <c:v>36944</c:v>
                </c:pt>
                <c:pt idx="2596">
                  <c:v>36945</c:v>
                </c:pt>
                <c:pt idx="2597">
                  <c:v>36946</c:v>
                </c:pt>
                <c:pt idx="2598">
                  <c:v>36947</c:v>
                </c:pt>
                <c:pt idx="2599">
                  <c:v>36948</c:v>
                </c:pt>
                <c:pt idx="2600">
                  <c:v>36949</c:v>
                </c:pt>
                <c:pt idx="2601">
                  <c:v>36950</c:v>
                </c:pt>
                <c:pt idx="2602">
                  <c:v>36951</c:v>
                </c:pt>
                <c:pt idx="2603">
                  <c:v>36952</c:v>
                </c:pt>
                <c:pt idx="2604">
                  <c:v>36953</c:v>
                </c:pt>
                <c:pt idx="2605">
                  <c:v>36954</c:v>
                </c:pt>
                <c:pt idx="2606">
                  <c:v>36955</c:v>
                </c:pt>
                <c:pt idx="2607">
                  <c:v>36956</c:v>
                </c:pt>
                <c:pt idx="2608">
                  <c:v>36957</c:v>
                </c:pt>
                <c:pt idx="2609">
                  <c:v>36958</c:v>
                </c:pt>
                <c:pt idx="2610">
                  <c:v>36959</c:v>
                </c:pt>
                <c:pt idx="2611">
                  <c:v>36960</c:v>
                </c:pt>
                <c:pt idx="2612">
                  <c:v>36961</c:v>
                </c:pt>
                <c:pt idx="2613">
                  <c:v>36962</c:v>
                </c:pt>
                <c:pt idx="2614">
                  <c:v>36963</c:v>
                </c:pt>
                <c:pt idx="2615">
                  <c:v>36964</c:v>
                </c:pt>
                <c:pt idx="2616">
                  <c:v>36965</c:v>
                </c:pt>
                <c:pt idx="2617">
                  <c:v>36966</c:v>
                </c:pt>
                <c:pt idx="2618">
                  <c:v>36967</c:v>
                </c:pt>
                <c:pt idx="2619">
                  <c:v>36968</c:v>
                </c:pt>
                <c:pt idx="2620">
                  <c:v>36969</c:v>
                </c:pt>
                <c:pt idx="2621">
                  <c:v>36970</c:v>
                </c:pt>
                <c:pt idx="2622">
                  <c:v>36971</c:v>
                </c:pt>
                <c:pt idx="2623">
                  <c:v>36972</c:v>
                </c:pt>
                <c:pt idx="2624">
                  <c:v>36973</c:v>
                </c:pt>
                <c:pt idx="2625">
                  <c:v>36974</c:v>
                </c:pt>
                <c:pt idx="2626">
                  <c:v>36975</c:v>
                </c:pt>
                <c:pt idx="2627">
                  <c:v>36976</c:v>
                </c:pt>
                <c:pt idx="2628">
                  <c:v>36977</c:v>
                </c:pt>
                <c:pt idx="2629">
                  <c:v>36978</c:v>
                </c:pt>
                <c:pt idx="2630">
                  <c:v>36979</c:v>
                </c:pt>
                <c:pt idx="2631">
                  <c:v>36980</c:v>
                </c:pt>
                <c:pt idx="2632">
                  <c:v>36981</c:v>
                </c:pt>
                <c:pt idx="2633">
                  <c:v>36982</c:v>
                </c:pt>
                <c:pt idx="2634">
                  <c:v>36983</c:v>
                </c:pt>
                <c:pt idx="2635">
                  <c:v>36984</c:v>
                </c:pt>
                <c:pt idx="2636">
                  <c:v>36985</c:v>
                </c:pt>
                <c:pt idx="2637">
                  <c:v>36986</c:v>
                </c:pt>
                <c:pt idx="2638">
                  <c:v>36987</c:v>
                </c:pt>
                <c:pt idx="2639">
                  <c:v>36988</c:v>
                </c:pt>
                <c:pt idx="2640">
                  <c:v>36989</c:v>
                </c:pt>
                <c:pt idx="2641">
                  <c:v>36990</c:v>
                </c:pt>
                <c:pt idx="2642">
                  <c:v>36991</c:v>
                </c:pt>
                <c:pt idx="2643">
                  <c:v>36992</c:v>
                </c:pt>
                <c:pt idx="2644">
                  <c:v>36993</c:v>
                </c:pt>
                <c:pt idx="2645">
                  <c:v>36994</c:v>
                </c:pt>
                <c:pt idx="2646">
                  <c:v>36995</c:v>
                </c:pt>
                <c:pt idx="2647">
                  <c:v>36996</c:v>
                </c:pt>
                <c:pt idx="2648">
                  <c:v>36997</c:v>
                </c:pt>
                <c:pt idx="2649">
                  <c:v>36998</c:v>
                </c:pt>
                <c:pt idx="2650">
                  <c:v>36999</c:v>
                </c:pt>
                <c:pt idx="2651">
                  <c:v>37000</c:v>
                </c:pt>
                <c:pt idx="2652">
                  <c:v>37001</c:v>
                </c:pt>
                <c:pt idx="2653">
                  <c:v>37002</c:v>
                </c:pt>
                <c:pt idx="2654">
                  <c:v>37003</c:v>
                </c:pt>
                <c:pt idx="2655">
                  <c:v>37004</c:v>
                </c:pt>
                <c:pt idx="2656">
                  <c:v>37005</c:v>
                </c:pt>
                <c:pt idx="2657">
                  <c:v>37006</c:v>
                </c:pt>
                <c:pt idx="2658">
                  <c:v>37007</c:v>
                </c:pt>
                <c:pt idx="2659">
                  <c:v>37008</c:v>
                </c:pt>
                <c:pt idx="2660">
                  <c:v>37009</c:v>
                </c:pt>
                <c:pt idx="2661">
                  <c:v>37010</c:v>
                </c:pt>
                <c:pt idx="2662">
                  <c:v>37011</c:v>
                </c:pt>
                <c:pt idx="2663">
                  <c:v>37012</c:v>
                </c:pt>
                <c:pt idx="2664">
                  <c:v>37013</c:v>
                </c:pt>
                <c:pt idx="2665">
                  <c:v>37014</c:v>
                </c:pt>
                <c:pt idx="2666">
                  <c:v>37015</c:v>
                </c:pt>
                <c:pt idx="2667">
                  <c:v>37016</c:v>
                </c:pt>
                <c:pt idx="2668">
                  <c:v>37017</c:v>
                </c:pt>
                <c:pt idx="2669">
                  <c:v>37018</c:v>
                </c:pt>
                <c:pt idx="2670">
                  <c:v>37019</c:v>
                </c:pt>
                <c:pt idx="2671">
                  <c:v>37020</c:v>
                </c:pt>
                <c:pt idx="2672">
                  <c:v>37021</c:v>
                </c:pt>
                <c:pt idx="2673">
                  <c:v>37022</c:v>
                </c:pt>
                <c:pt idx="2674">
                  <c:v>37023</c:v>
                </c:pt>
                <c:pt idx="2675">
                  <c:v>37024</c:v>
                </c:pt>
                <c:pt idx="2676">
                  <c:v>37025</c:v>
                </c:pt>
                <c:pt idx="2677">
                  <c:v>37026</c:v>
                </c:pt>
                <c:pt idx="2678">
                  <c:v>37027</c:v>
                </c:pt>
                <c:pt idx="2679">
                  <c:v>37028</c:v>
                </c:pt>
                <c:pt idx="2680">
                  <c:v>37029</c:v>
                </c:pt>
                <c:pt idx="2681">
                  <c:v>37030</c:v>
                </c:pt>
                <c:pt idx="2682">
                  <c:v>37031</c:v>
                </c:pt>
                <c:pt idx="2683">
                  <c:v>37032</c:v>
                </c:pt>
                <c:pt idx="2684">
                  <c:v>37033</c:v>
                </c:pt>
                <c:pt idx="2685">
                  <c:v>37034</c:v>
                </c:pt>
                <c:pt idx="2686">
                  <c:v>37035</c:v>
                </c:pt>
                <c:pt idx="2687">
                  <c:v>37036</c:v>
                </c:pt>
                <c:pt idx="2688">
                  <c:v>37037</c:v>
                </c:pt>
                <c:pt idx="2689">
                  <c:v>37038</c:v>
                </c:pt>
                <c:pt idx="2690">
                  <c:v>37039</c:v>
                </c:pt>
                <c:pt idx="2691">
                  <c:v>37040</c:v>
                </c:pt>
                <c:pt idx="2692">
                  <c:v>37041</c:v>
                </c:pt>
                <c:pt idx="2693">
                  <c:v>37042</c:v>
                </c:pt>
                <c:pt idx="2694">
                  <c:v>37043</c:v>
                </c:pt>
                <c:pt idx="2695">
                  <c:v>37044</c:v>
                </c:pt>
                <c:pt idx="2696">
                  <c:v>37045</c:v>
                </c:pt>
                <c:pt idx="2697">
                  <c:v>37046</c:v>
                </c:pt>
                <c:pt idx="2698">
                  <c:v>37047</c:v>
                </c:pt>
                <c:pt idx="2699">
                  <c:v>37048</c:v>
                </c:pt>
                <c:pt idx="2700">
                  <c:v>37049</c:v>
                </c:pt>
                <c:pt idx="2701">
                  <c:v>37050</c:v>
                </c:pt>
                <c:pt idx="2702">
                  <c:v>37051</c:v>
                </c:pt>
                <c:pt idx="2703">
                  <c:v>37052</c:v>
                </c:pt>
                <c:pt idx="2704">
                  <c:v>37053</c:v>
                </c:pt>
                <c:pt idx="2705">
                  <c:v>37054</c:v>
                </c:pt>
                <c:pt idx="2706">
                  <c:v>37055</c:v>
                </c:pt>
                <c:pt idx="2707">
                  <c:v>37056</c:v>
                </c:pt>
                <c:pt idx="2708">
                  <c:v>37057</c:v>
                </c:pt>
                <c:pt idx="2709">
                  <c:v>37058</c:v>
                </c:pt>
                <c:pt idx="2710">
                  <c:v>37059</c:v>
                </c:pt>
                <c:pt idx="2711">
                  <c:v>37060</c:v>
                </c:pt>
                <c:pt idx="2712">
                  <c:v>37061</c:v>
                </c:pt>
                <c:pt idx="2713">
                  <c:v>37062</c:v>
                </c:pt>
                <c:pt idx="2714">
                  <c:v>37063</c:v>
                </c:pt>
                <c:pt idx="2715">
                  <c:v>37064</c:v>
                </c:pt>
                <c:pt idx="2716">
                  <c:v>37065</c:v>
                </c:pt>
                <c:pt idx="2717">
                  <c:v>37066</c:v>
                </c:pt>
                <c:pt idx="2718">
                  <c:v>37067</c:v>
                </c:pt>
                <c:pt idx="2719">
                  <c:v>37068</c:v>
                </c:pt>
                <c:pt idx="2720">
                  <c:v>37069</c:v>
                </c:pt>
                <c:pt idx="2721">
                  <c:v>37070</c:v>
                </c:pt>
                <c:pt idx="2722">
                  <c:v>37071</c:v>
                </c:pt>
                <c:pt idx="2723">
                  <c:v>37072</c:v>
                </c:pt>
                <c:pt idx="2724">
                  <c:v>37073</c:v>
                </c:pt>
                <c:pt idx="2725">
                  <c:v>37074</c:v>
                </c:pt>
                <c:pt idx="2726">
                  <c:v>37075</c:v>
                </c:pt>
                <c:pt idx="2727">
                  <c:v>37076</c:v>
                </c:pt>
                <c:pt idx="2728">
                  <c:v>37077</c:v>
                </c:pt>
                <c:pt idx="2729">
                  <c:v>37078</c:v>
                </c:pt>
                <c:pt idx="2730">
                  <c:v>37079</c:v>
                </c:pt>
                <c:pt idx="2731">
                  <c:v>37080</c:v>
                </c:pt>
                <c:pt idx="2732">
                  <c:v>37081</c:v>
                </c:pt>
                <c:pt idx="2733">
                  <c:v>37082</c:v>
                </c:pt>
                <c:pt idx="2734">
                  <c:v>37083</c:v>
                </c:pt>
                <c:pt idx="2735">
                  <c:v>37084</c:v>
                </c:pt>
                <c:pt idx="2736">
                  <c:v>37085</c:v>
                </c:pt>
                <c:pt idx="2737">
                  <c:v>37086</c:v>
                </c:pt>
                <c:pt idx="2738">
                  <c:v>37087</c:v>
                </c:pt>
                <c:pt idx="2739">
                  <c:v>37088</c:v>
                </c:pt>
                <c:pt idx="2740">
                  <c:v>37089</c:v>
                </c:pt>
                <c:pt idx="2741">
                  <c:v>37090</c:v>
                </c:pt>
                <c:pt idx="2742">
                  <c:v>37091</c:v>
                </c:pt>
                <c:pt idx="2743">
                  <c:v>37092</c:v>
                </c:pt>
                <c:pt idx="2744">
                  <c:v>37093</c:v>
                </c:pt>
                <c:pt idx="2745">
                  <c:v>37094</c:v>
                </c:pt>
                <c:pt idx="2746">
                  <c:v>37095</c:v>
                </c:pt>
                <c:pt idx="2747">
                  <c:v>37096</c:v>
                </c:pt>
                <c:pt idx="2748">
                  <c:v>37097</c:v>
                </c:pt>
                <c:pt idx="2749">
                  <c:v>37098</c:v>
                </c:pt>
                <c:pt idx="2750">
                  <c:v>37099</c:v>
                </c:pt>
                <c:pt idx="2751">
                  <c:v>37100</c:v>
                </c:pt>
                <c:pt idx="2752">
                  <c:v>37101</c:v>
                </c:pt>
                <c:pt idx="2753">
                  <c:v>37102</c:v>
                </c:pt>
                <c:pt idx="2754">
                  <c:v>37103</c:v>
                </c:pt>
                <c:pt idx="2755">
                  <c:v>37104</c:v>
                </c:pt>
                <c:pt idx="2756">
                  <c:v>37105</c:v>
                </c:pt>
                <c:pt idx="2757">
                  <c:v>37106</c:v>
                </c:pt>
                <c:pt idx="2758">
                  <c:v>37107</c:v>
                </c:pt>
                <c:pt idx="2759">
                  <c:v>37108</c:v>
                </c:pt>
                <c:pt idx="2760">
                  <c:v>37109</c:v>
                </c:pt>
                <c:pt idx="2761">
                  <c:v>37110</c:v>
                </c:pt>
                <c:pt idx="2762">
                  <c:v>37111</c:v>
                </c:pt>
                <c:pt idx="2763">
                  <c:v>37112</c:v>
                </c:pt>
                <c:pt idx="2764">
                  <c:v>37113</c:v>
                </c:pt>
                <c:pt idx="2765">
                  <c:v>37114</c:v>
                </c:pt>
                <c:pt idx="2766">
                  <c:v>37115</c:v>
                </c:pt>
                <c:pt idx="2767">
                  <c:v>37116</c:v>
                </c:pt>
                <c:pt idx="2768">
                  <c:v>37117</c:v>
                </c:pt>
                <c:pt idx="2769">
                  <c:v>37118</c:v>
                </c:pt>
                <c:pt idx="2770">
                  <c:v>37119</c:v>
                </c:pt>
                <c:pt idx="2771">
                  <c:v>37120</c:v>
                </c:pt>
                <c:pt idx="2772">
                  <c:v>37121</c:v>
                </c:pt>
                <c:pt idx="2773">
                  <c:v>37122</c:v>
                </c:pt>
                <c:pt idx="2774">
                  <c:v>37123</c:v>
                </c:pt>
                <c:pt idx="2775">
                  <c:v>37124</c:v>
                </c:pt>
                <c:pt idx="2776">
                  <c:v>37125</c:v>
                </c:pt>
                <c:pt idx="2777">
                  <c:v>37126</c:v>
                </c:pt>
                <c:pt idx="2778">
                  <c:v>37127</c:v>
                </c:pt>
                <c:pt idx="2779">
                  <c:v>37128</c:v>
                </c:pt>
                <c:pt idx="2780">
                  <c:v>37129</c:v>
                </c:pt>
                <c:pt idx="2781">
                  <c:v>37130</c:v>
                </c:pt>
                <c:pt idx="2782">
                  <c:v>37131</c:v>
                </c:pt>
                <c:pt idx="2783">
                  <c:v>37132</c:v>
                </c:pt>
                <c:pt idx="2784">
                  <c:v>37133</c:v>
                </c:pt>
                <c:pt idx="2785">
                  <c:v>37134</c:v>
                </c:pt>
                <c:pt idx="2786">
                  <c:v>37135</c:v>
                </c:pt>
                <c:pt idx="2787">
                  <c:v>37136</c:v>
                </c:pt>
                <c:pt idx="2788">
                  <c:v>37137</c:v>
                </c:pt>
                <c:pt idx="2789">
                  <c:v>37138</c:v>
                </c:pt>
                <c:pt idx="2790">
                  <c:v>37139</c:v>
                </c:pt>
                <c:pt idx="2791">
                  <c:v>37140</c:v>
                </c:pt>
                <c:pt idx="2792">
                  <c:v>37141</c:v>
                </c:pt>
                <c:pt idx="2793">
                  <c:v>37142</c:v>
                </c:pt>
                <c:pt idx="2794">
                  <c:v>37143</c:v>
                </c:pt>
                <c:pt idx="2795">
                  <c:v>37144</c:v>
                </c:pt>
                <c:pt idx="2796">
                  <c:v>37145</c:v>
                </c:pt>
                <c:pt idx="2797">
                  <c:v>37146</c:v>
                </c:pt>
                <c:pt idx="2798">
                  <c:v>37147</c:v>
                </c:pt>
                <c:pt idx="2799">
                  <c:v>37148</c:v>
                </c:pt>
                <c:pt idx="2800">
                  <c:v>37149</c:v>
                </c:pt>
                <c:pt idx="2801">
                  <c:v>37150</c:v>
                </c:pt>
                <c:pt idx="2802">
                  <c:v>37151</c:v>
                </c:pt>
                <c:pt idx="2803">
                  <c:v>37152</c:v>
                </c:pt>
                <c:pt idx="2804">
                  <c:v>37153</c:v>
                </c:pt>
                <c:pt idx="2805">
                  <c:v>37154</c:v>
                </c:pt>
                <c:pt idx="2806">
                  <c:v>37155</c:v>
                </c:pt>
                <c:pt idx="2807">
                  <c:v>37156</c:v>
                </c:pt>
                <c:pt idx="2808">
                  <c:v>37157</c:v>
                </c:pt>
                <c:pt idx="2809">
                  <c:v>37158</c:v>
                </c:pt>
                <c:pt idx="2810">
                  <c:v>37159</c:v>
                </c:pt>
                <c:pt idx="2811">
                  <c:v>37160</c:v>
                </c:pt>
                <c:pt idx="2812">
                  <c:v>37161</c:v>
                </c:pt>
                <c:pt idx="2813">
                  <c:v>37162</c:v>
                </c:pt>
                <c:pt idx="2814">
                  <c:v>37163</c:v>
                </c:pt>
                <c:pt idx="2815">
                  <c:v>37164</c:v>
                </c:pt>
                <c:pt idx="2816">
                  <c:v>37165</c:v>
                </c:pt>
                <c:pt idx="2817">
                  <c:v>37166</c:v>
                </c:pt>
                <c:pt idx="2818">
                  <c:v>37167</c:v>
                </c:pt>
                <c:pt idx="2819">
                  <c:v>37168</c:v>
                </c:pt>
                <c:pt idx="2820">
                  <c:v>37169</c:v>
                </c:pt>
                <c:pt idx="2821">
                  <c:v>37170</c:v>
                </c:pt>
                <c:pt idx="2822">
                  <c:v>37171</c:v>
                </c:pt>
                <c:pt idx="2823">
                  <c:v>37172</c:v>
                </c:pt>
                <c:pt idx="2824">
                  <c:v>37173</c:v>
                </c:pt>
                <c:pt idx="2825">
                  <c:v>37174</c:v>
                </c:pt>
                <c:pt idx="2826">
                  <c:v>37175</c:v>
                </c:pt>
                <c:pt idx="2827">
                  <c:v>37176</c:v>
                </c:pt>
                <c:pt idx="2828">
                  <c:v>37177</c:v>
                </c:pt>
                <c:pt idx="2829">
                  <c:v>37178</c:v>
                </c:pt>
                <c:pt idx="2830">
                  <c:v>37179</c:v>
                </c:pt>
                <c:pt idx="2831">
                  <c:v>37180</c:v>
                </c:pt>
                <c:pt idx="2832">
                  <c:v>37181</c:v>
                </c:pt>
                <c:pt idx="2833">
                  <c:v>37182</c:v>
                </c:pt>
                <c:pt idx="2834">
                  <c:v>37183</c:v>
                </c:pt>
                <c:pt idx="2835">
                  <c:v>37184</c:v>
                </c:pt>
                <c:pt idx="2836">
                  <c:v>37185</c:v>
                </c:pt>
                <c:pt idx="2837">
                  <c:v>37186</c:v>
                </c:pt>
                <c:pt idx="2838">
                  <c:v>37187</c:v>
                </c:pt>
                <c:pt idx="2839">
                  <c:v>37188</c:v>
                </c:pt>
                <c:pt idx="2840">
                  <c:v>37189</c:v>
                </c:pt>
                <c:pt idx="2841">
                  <c:v>37190</c:v>
                </c:pt>
                <c:pt idx="2842">
                  <c:v>37191</c:v>
                </c:pt>
                <c:pt idx="2843">
                  <c:v>37192</c:v>
                </c:pt>
                <c:pt idx="2844">
                  <c:v>37193</c:v>
                </c:pt>
                <c:pt idx="2845">
                  <c:v>37194</c:v>
                </c:pt>
                <c:pt idx="2846">
                  <c:v>37195</c:v>
                </c:pt>
                <c:pt idx="2847">
                  <c:v>37196</c:v>
                </c:pt>
                <c:pt idx="2848">
                  <c:v>37197</c:v>
                </c:pt>
                <c:pt idx="2849">
                  <c:v>37198</c:v>
                </c:pt>
                <c:pt idx="2850">
                  <c:v>37199</c:v>
                </c:pt>
                <c:pt idx="2851">
                  <c:v>37200</c:v>
                </c:pt>
                <c:pt idx="2852">
                  <c:v>37201</c:v>
                </c:pt>
                <c:pt idx="2853">
                  <c:v>37202</c:v>
                </c:pt>
                <c:pt idx="2854">
                  <c:v>37203</c:v>
                </c:pt>
                <c:pt idx="2855">
                  <c:v>37204</c:v>
                </c:pt>
                <c:pt idx="2856">
                  <c:v>37205</c:v>
                </c:pt>
                <c:pt idx="2857">
                  <c:v>37206</c:v>
                </c:pt>
                <c:pt idx="2858">
                  <c:v>37207</c:v>
                </c:pt>
                <c:pt idx="2859">
                  <c:v>37208</c:v>
                </c:pt>
                <c:pt idx="2860">
                  <c:v>37209</c:v>
                </c:pt>
                <c:pt idx="2861">
                  <c:v>37210</c:v>
                </c:pt>
                <c:pt idx="2862">
                  <c:v>37211</c:v>
                </c:pt>
                <c:pt idx="2863">
                  <c:v>37212</c:v>
                </c:pt>
                <c:pt idx="2864">
                  <c:v>37213</c:v>
                </c:pt>
                <c:pt idx="2865">
                  <c:v>37214</c:v>
                </c:pt>
                <c:pt idx="2866">
                  <c:v>37215</c:v>
                </c:pt>
                <c:pt idx="2867">
                  <c:v>37216</c:v>
                </c:pt>
                <c:pt idx="2868">
                  <c:v>37217</c:v>
                </c:pt>
                <c:pt idx="2869">
                  <c:v>37218</c:v>
                </c:pt>
                <c:pt idx="2870">
                  <c:v>37219</c:v>
                </c:pt>
                <c:pt idx="2871">
                  <c:v>37220</c:v>
                </c:pt>
                <c:pt idx="2872">
                  <c:v>37221</c:v>
                </c:pt>
                <c:pt idx="2873">
                  <c:v>37222</c:v>
                </c:pt>
                <c:pt idx="2874">
                  <c:v>37223</c:v>
                </c:pt>
                <c:pt idx="2875">
                  <c:v>37224</c:v>
                </c:pt>
                <c:pt idx="2876">
                  <c:v>37225</c:v>
                </c:pt>
                <c:pt idx="2877">
                  <c:v>37226</c:v>
                </c:pt>
                <c:pt idx="2878">
                  <c:v>37227</c:v>
                </c:pt>
                <c:pt idx="2879">
                  <c:v>37228</c:v>
                </c:pt>
                <c:pt idx="2880">
                  <c:v>37229</c:v>
                </c:pt>
                <c:pt idx="2881">
                  <c:v>37230</c:v>
                </c:pt>
                <c:pt idx="2882">
                  <c:v>37231</c:v>
                </c:pt>
                <c:pt idx="2883">
                  <c:v>37232</c:v>
                </c:pt>
                <c:pt idx="2884">
                  <c:v>37233</c:v>
                </c:pt>
                <c:pt idx="2885">
                  <c:v>37234</c:v>
                </c:pt>
                <c:pt idx="2886">
                  <c:v>37235</c:v>
                </c:pt>
                <c:pt idx="2887">
                  <c:v>37236</c:v>
                </c:pt>
                <c:pt idx="2888">
                  <c:v>37237</c:v>
                </c:pt>
                <c:pt idx="2889">
                  <c:v>37238</c:v>
                </c:pt>
                <c:pt idx="2890">
                  <c:v>37239</c:v>
                </c:pt>
                <c:pt idx="2891">
                  <c:v>37240</c:v>
                </c:pt>
                <c:pt idx="2892">
                  <c:v>37241</c:v>
                </c:pt>
                <c:pt idx="2893">
                  <c:v>37242</c:v>
                </c:pt>
                <c:pt idx="2894">
                  <c:v>37243</c:v>
                </c:pt>
                <c:pt idx="2895">
                  <c:v>37244</c:v>
                </c:pt>
                <c:pt idx="2896">
                  <c:v>37245</c:v>
                </c:pt>
                <c:pt idx="2897">
                  <c:v>37246</c:v>
                </c:pt>
                <c:pt idx="2898">
                  <c:v>37247</c:v>
                </c:pt>
                <c:pt idx="2899">
                  <c:v>37248</c:v>
                </c:pt>
                <c:pt idx="2900">
                  <c:v>37249</c:v>
                </c:pt>
                <c:pt idx="2901">
                  <c:v>37250</c:v>
                </c:pt>
                <c:pt idx="2902">
                  <c:v>37251</c:v>
                </c:pt>
                <c:pt idx="2903">
                  <c:v>37252</c:v>
                </c:pt>
                <c:pt idx="2904">
                  <c:v>37253</c:v>
                </c:pt>
                <c:pt idx="2905">
                  <c:v>37254</c:v>
                </c:pt>
                <c:pt idx="2906">
                  <c:v>37255</c:v>
                </c:pt>
                <c:pt idx="2907">
                  <c:v>37256</c:v>
                </c:pt>
                <c:pt idx="2908">
                  <c:v>37257</c:v>
                </c:pt>
                <c:pt idx="2909">
                  <c:v>37258</c:v>
                </c:pt>
                <c:pt idx="2910">
                  <c:v>37259</c:v>
                </c:pt>
                <c:pt idx="2911">
                  <c:v>37260</c:v>
                </c:pt>
                <c:pt idx="2912">
                  <c:v>37261</c:v>
                </c:pt>
                <c:pt idx="2913">
                  <c:v>37262</c:v>
                </c:pt>
                <c:pt idx="2914">
                  <c:v>37263</c:v>
                </c:pt>
                <c:pt idx="2915">
                  <c:v>37264</c:v>
                </c:pt>
                <c:pt idx="2916">
                  <c:v>37265</c:v>
                </c:pt>
                <c:pt idx="2917">
                  <c:v>37266</c:v>
                </c:pt>
                <c:pt idx="2918">
                  <c:v>37267</c:v>
                </c:pt>
                <c:pt idx="2919">
                  <c:v>37268</c:v>
                </c:pt>
                <c:pt idx="2920">
                  <c:v>37269</c:v>
                </c:pt>
                <c:pt idx="2921">
                  <c:v>37270</c:v>
                </c:pt>
                <c:pt idx="2922">
                  <c:v>37271</c:v>
                </c:pt>
                <c:pt idx="2923">
                  <c:v>37272</c:v>
                </c:pt>
                <c:pt idx="2924">
                  <c:v>37273</c:v>
                </c:pt>
                <c:pt idx="2925">
                  <c:v>37274</c:v>
                </c:pt>
                <c:pt idx="2926">
                  <c:v>37275</c:v>
                </c:pt>
                <c:pt idx="2927">
                  <c:v>37276</c:v>
                </c:pt>
                <c:pt idx="2928">
                  <c:v>37277</c:v>
                </c:pt>
                <c:pt idx="2929">
                  <c:v>37278</c:v>
                </c:pt>
                <c:pt idx="2930">
                  <c:v>37279</c:v>
                </c:pt>
                <c:pt idx="2931">
                  <c:v>37280</c:v>
                </c:pt>
                <c:pt idx="2932">
                  <c:v>37281</c:v>
                </c:pt>
                <c:pt idx="2933">
                  <c:v>37282</c:v>
                </c:pt>
                <c:pt idx="2934">
                  <c:v>37283</c:v>
                </c:pt>
                <c:pt idx="2935">
                  <c:v>37284</c:v>
                </c:pt>
                <c:pt idx="2936">
                  <c:v>37285</c:v>
                </c:pt>
                <c:pt idx="2937">
                  <c:v>37286</c:v>
                </c:pt>
                <c:pt idx="2938">
                  <c:v>37287</c:v>
                </c:pt>
                <c:pt idx="2939">
                  <c:v>37288</c:v>
                </c:pt>
                <c:pt idx="2940">
                  <c:v>37289</c:v>
                </c:pt>
                <c:pt idx="2941">
                  <c:v>37290</c:v>
                </c:pt>
                <c:pt idx="2942">
                  <c:v>37291</c:v>
                </c:pt>
                <c:pt idx="2943">
                  <c:v>37292</c:v>
                </c:pt>
                <c:pt idx="2944">
                  <c:v>37293</c:v>
                </c:pt>
                <c:pt idx="2945">
                  <c:v>37294</c:v>
                </c:pt>
                <c:pt idx="2946">
                  <c:v>37295</c:v>
                </c:pt>
                <c:pt idx="2947">
                  <c:v>37296</c:v>
                </c:pt>
                <c:pt idx="2948">
                  <c:v>37297</c:v>
                </c:pt>
                <c:pt idx="2949">
                  <c:v>37298</c:v>
                </c:pt>
                <c:pt idx="2950">
                  <c:v>37299</c:v>
                </c:pt>
                <c:pt idx="2951">
                  <c:v>37300</c:v>
                </c:pt>
                <c:pt idx="2952">
                  <c:v>37301</c:v>
                </c:pt>
                <c:pt idx="2953">
                  <c:v>37302</c:v>
                </c:pt>
                <c:pt idx="2954">
                  <c:v>37303</c:v>
                </c:pt>
                <c:pt idx="2955">
                  <c:v>37304</c:v>
                </c:pt>
                <c:pt idx="2956">
                  <c:v>37305</c:v>
                </c:pt>
                <c:pt idx="2957">
                  <c:v>37306</c:v>
                </c:pt>
                <c:pt idx="2958">
                  <c:v>37307</c:v>
                </c:pt>
                <c:pt idx="2959">
                  <c:v>37308</c:v>
                </c:pt>
                <c:pt idx="2960">
                  <c:v>37309</c:v>
                </c:pt>
                <c:pt idx="2961">
                  <c:v>37310</c:v>
                </c:pt>
                <c:pt idx="2962">
                  <c:v>37311</c:v>
                </c:pt>
                <c:pt idx="2963">
                  <c:v>37312</c:v>
                </c:pt>
                <c:pt idx="2964">
                  <c:v>37313</c:v>
                </c:pt>
                <c:pt idx="2965">
                  <c:v>37314</c:v>
                </c:pt>
                <c:pt idx="2966">
                  <c:v>37315</c:v>
                </c:pt>
                <c:pt idx="2967">
                  <c:v>37316</c:v>
                </c:pt>
                <c:pt idx="2968">
                  <c:v>37317</c:v>
                </c:pt>
                <c:pt idx="2969">
                  <c:v>37318</c:v>
                </c:pt>
                <c:pt idx="2970">
                  <c:v>37319</c:v>
                </c:pt>
                <c:pt idx="2971">
                  <c:v>37320</c:v>
                </c:pt>
                <c:pt idx="2972">
                  <c:v>37321</c:v>
                </c:pt>
                <c:pt idx="2973">
                  <c:v>37322</c:v>
                </c:pt>
                <c:pt idx="2974">
                  <c:v>37323</c:v>
                </c:pt>
                <c:pt idx="2975">
                  <c:v>37324</c:v>
                </c:pt>
                <c:pt idx="2976">
                  <c:v>37325</c:v>
                </c:pt>
                <c:pt idx="2977">
                  <c:v>37326</c:v>
                </c:pt>
                <c:pt idx="2978">
                  <c:v>37327</c:v>
                </c:pt>
                <c:pt idx="2979">
                  <c:v>37328</c:v>
                </c:pt>
                <c:pt idx="2980">
                  <c:v>37329</c:v>
                </c:pt>
                <c:pt idx="2981">
                  <c:v>37330</c:v>
                </c:pt>
                <c:pt idx="2982">
                  <c:v>37331</c:v>
                </c:pt>
                <c:pt idx="2983">
                  <c:v>37332</c:v>
                </c:pt>
                <c:pt idx="2984">
                  <c:v>37333</c:v>
                </c:pt>
                <c:pt idx="2985">
                  <c:v>37334</c:v>
                </c:pt>
                <c:pt idx="2986">
                  <c:v>37335</c:v>
                </c:pt>
                <c:pt idx="2987">
                  <c:v>37336</c:v>
                </c:pt>
                <c:pt idx="2988">
                  <c:v>37337</c:v>
                </c:pt>
                <c:pt idx="2989">
                  <c:v>37338</c:v>
                </c:pt>
                <c:pt idx="2990">
                  <c:v>37339</c:v>
                </c:pt>
                <c:pt idx="2991">
                  <c:v>37340</c:v>
                </c:pt>
                <c:pt idx="2992">
                  <c:v>37341</c:v>
                </c:pt>
                <c:pt idx="2993">
                  <c:v>37342</c:v>
                </c:pt>
                <c:pt idx="2994">
                  <c:v>37343</c:v>
                </c:pt>
                <c:pt idx="2995">
                  <c:v>37344</c:v>
                </c:pt>
                <c:pt idx="2996">
                  <c:v>37345</c:v>
                </c:pt>
                <c:pt idx="2997">
                  <c:v>37346</c:v>
                </c:pt>
                <c:pt idx="2998">
                  <c:v>37347</c:v>
                </c:pt>
                <c:pt idx="2999">
                  <c:v>37348</c:v>
                </c:pt>
                <c:pt idx="3000">
                  <c:v>37349</c:v>
                </c:pt>
                <c:pt idx="3001">
                  <c:v>37350</c:v>
                </c:pt>
                <c:pt idx="3002">
                  <c:v>37351</c:v>
                </c:pt>
                <c:pt idx="3003">
                  <c:v>37352</c:v>
                </c:pt>
                <c:pt idx="3004">
                  <c:v>37353</c:v>
                </c:pt>
                <c:pt idx="3005">
                  <c:v>37354</c:v>
                </c:pt>
                <c:pt idx="3006">
                  <c:v>37355</c:v>
                </c:pt>
                <c:pt idx="3007">
                  <c:v>37356</c:v>
                </c:pt>
                <c:pt idx="3008">
                  <c:v>37357</c:v>
                </c:pt>
                <c:pt idx="3009">
                  <c:v>37358</c:v>
                </c:pt>
                <c:pt idx="3010">
                  <c:v>37359</c:v>
                </c:pt>
                <c:pt idx="3011">
                  <c:v>37360</c:v>
                </c:pt>
                <c:pt idx="3012">
                  <c:v>37361</c:v>
                </c:pt>
                <c:pt idx="3013">
                  <c:v>37362</c:v>
                </c:pt>
                <c:pt idx="3014">
                  <c:v>37363</c:v>
                </c:pt>
                <c:pt idx="3015">
                  <c:v>37364</c:v>
                </c:pt>
                <c:pt idx="3016">
                  <c:v>37365</c:v>
                </c:pt>
                <c:pt idx="3017">
                  <c:v>37366</c:v>
                </c:pt>
                <c:pt idx="3018">
                  <c:v>37367</c:v>
                </c:pt>
                <c:pt idx="3019">
                  <c:v>37368</c:v>
                </c:pt>
                <c:pt idx="3020">
                  <c:v>37369</c:v>
                </c:pt>
                <c:pt idx="3021">
                  <c:v>37370</c:v>
                </c:pt>
                <c:pt idx="3022">
                  <c:v>37371</c:v>
                </c:pt>
                <c:pt idx="3023">
                  <c:v>37372</c:v>
                </c:pt>
                <c:pt idx="3024">
                  <c:v>37373</c:v>
                </c:pt>
                <c:pt idx="3025">
                  <c:v>37374</c:v>
                </c:pt>
                <c:pt idx="3026">
                  <c:v>37375</c:v>
                </c:pt>
                <c:pt idx="3027">
                  <c:v>37376</c:v>
                </c:pt>
                <c:pt idx="3028">
                  <c:v>37377</c:v>
                </c:pt>
                <c:pt idx="3029">
                  <c:v>37378</c:v>
                </c:pt>
                <c:pt idx="3030">
                  <c:v>37379</c:v>
                </c:pt>
                <c:pt idx="3031">
                  <c:v>37380</c:v>
                </c:pt>
                <c:pt idx="3032">
                  <c:v>37381</c:v>
                </c:pt>
                <c:pt idx="3033">
                  <c:v>37382</c:v>
                </c:pt>
                <c:pt idx="3034">
                  <c:v>37383</c:v>
                </c:pt>
                <c:pt idx="3035">
                  <c:v>37384</c:v>
                </c:pt>
                <c:pt idx="3036">
                  <c:v>37385</c:v>
                </c:pt>
                <c:pt idx="3037">
                  <c:v>37386</c:v>
                </c:pt>
                <c:pt idx="3038">
                  <c:v>37387</c:v>
                </c:pt>
                <c:pt idx="3039">
                  <c:v>37388</c:v>
                </c:pt>
                <c:pt idx="3040">
                  <c:v>37389</c:v>
                </c:pt>
                <c:pt idx="3041">
                  <c:v>37390</c:v>
                </c:pt>
                <c:pt idx="3042">
                  <c:v>37391</c:v>
                </c:pt>
                <c:pt idx="3043">
                  <c:v>37392</c:v>
                </c:pt>
                <c:pt idx="3044">
                  <c:v>37393</c:v>
                </c:pt>
                <c:pt idx="3045">
                  <c:v>37394</c:v>
                </c:pt>
                <c:pt idx="3046">
                  <c:v>37395</c:v>
                </c:pt>
                <c:pt idx="3047">
                  <c:v>37396</c:v>
                </c:pt>
                <c:pt idx="3048">
                  <c:v>37397</c:v>
                </c:pt>
                <c:pt idx="3049">
                  <c:v>37398</c:v>
                </c:pt>
                <c:pt idx="3050">
                  <c:v>37399</c:v>
                </c:pt>
                <c:pt idx="3051">
                  <c:v>37400</c:v>
                </c:pt>
                <c:pt idx="3052">
                  <c:v>37401</c:v>
                </c:pt>
                <c:pt idx="3053">
                  <c:v>37402</c:v>
                </c:pt>
                <c:pt idx="3054">
                  <c:v>37403</c:v>
                </c:pt>
                <c:pt idx="3055">
                  <c:v>37404</c:v>
                </c:pt>
                <c:pt idx="3056">
                  <c:v>37405</c:v>
                </c:pt>
                <c:pt idx="3057">
                  <c:v>37406</c:v>
                </c:pt>
                <c:pt idx="3058">
                  <c:v>37407</c:v>
                </c:pt>
                <c:pt idx="3059">
                  <c:v>37408</c:v>
                </c:pt>
                <c:pt idx="3060">
                  <c:v>37409</c:v>
                </c:pt>
                <c:pt idx="3061">
                  <c:v>37410</c:v>
                </c:pt>
                <c:pt idx="3062">
                  <c:v>37411</c:v>
                </c:pt>
                <c:pt idx="3063">
                  <c:v>37412</c:v>
                </c:pt>
                <c:pt idx="3064">
                  <c:v>37413</c:v>
                </c:pt>
                <c:pt idx="3065">
                  <c:v>37414</c:v>
                </c:pt>
                <c:pt idx="3066">
                  <c:v>37415</c:v>
                </c:pt>
                <c:pt idx="3067">
                  <c:v>37416</c:v>
                </c:pt>
                <c:pt idx="3068">
                  <c:v>37417</c:v>
                </c:pt>
                <c:pt idx="3069">
                  <c:v>37418</c:v>
                </c:pt>
                <c:pt idx="3070">
                  <c:v>37419</c:v>
                </c:pt>
                <c:pt idx="3071">
                  <c:v>37420</c:v>
                </c:pt>
                <c:pt idx="3072">
                  <c:v>37421</c:v>
                </c:pt>
                <c:pt idx="3073">
                  <c:v>37422</c:v>
                </c:pt>
                <c:pt idx="3074">
                  <c:v>37423</c:v>
                </c:pt>
                <c:pt idx="3075">
                  <c:v>37424</c:v>
                </c:pt>
                <c:pt idx="3076">
                  <c:v>37425</c:v>
                </c:pt>
                <c:pt idx="3077">
                  <c:v>37426</c:v>
                </c:pt>
                <c:pt idx="3078">
                  <c:v>37427</c:v>
                </c:pt>
                <c:pt idx="3079">
                  <c:v>37428</c:v>
                </c:pt>
                <c:pt idx="3080">
                  <c:v>37429</c:v>
                </c:pt>
                <c:pt idx="3081">
                  <c:v>37430</c:v>
                </c:pt>
                <c:pt idx="3082">
                  <c:v>37431</c:v>
                </c:pt>
                <c:pt idx="3083">
                  <c:v>37432</c:v>
                </c:pt>
                <c:pt idx="3084">
                  <c:v>37433</c:v>
                </c:pt>
                <c:pt idx="3085">
                  <c:v>37434</c:v>
                </c:pt>
                <c:pt idx="3086">
                  <c:v>37435</c:v>
                </c:pt>
                <c:pt idx="3087">
                  <c:v>37436</c:v>
                </c:pt>
                <c:pt idx="3088">
                  <c:v>37437</c:v>
                </c:pt>
                <c:pt idx="3089">
                  <c:v>37438</c:v>
                </c:pt>
                <c:pt idx="3090">
                  <c:v>37439</c:v>
                </c:pt>
                <c:pt idx="3091">
                  <c:v>37440</c:v>
                </c:pt>
                <c:pt idx="3092">
                  <c:v>37441</c:v>
                </c:pt>
                <c:pt idx="3093">
                  <c:v>37442</c:v>
                </c:pt>
                <c:pt idx="3094">
                  <c:v>37443</c:v>
                </c:pt>
                <c:pt idx="3095">
                  <c:v>37444</c:v>
                </c:pt>
                <c:pt idx="3096">
                  <c:v>37445</c:v>
                </c:pt>
                <c:pt idx="3097">
                  <c:v>37446</c:v>
                </c:pt>
                <c:pt idx="3098">
                  <c:v>37447</c:v>
                </c:pt>
                <c:pt idx="3099">
                  <c:v>37448</c:v>
                </c:pt>
                <c:pt idx="3100">
                  <c:v>37449</c:v>
                </c:pt>
                <c:pt idx="3101">
                  <c:v>37450</c:v>
                </c:pt>
                <c:pt idx="3102">
                  <c:v>37451</c:v>
                </c:pt>
                <c:pt idx="3103">
                  <c:v>37452</c:v>
                </c:pt>
                <c:pt idx="3104">
                  <c:v>37453</c:v>
                </c:pt>
                <c:pt idx="3105">
                  <c:v>37454</c:v>
                </c:pt>
                <c:pt idx="3106">
                  <c:v>37455</c:v>
                </c:pt>
                <c:pt idx="3107">
                  <c:v>37456</c:v>
                </c:pt>
                <c:pt idx="3108">
                  <c:v>37457</c:v>
                </c:pt>
                <c:pt idx="3109">
                  <c:v>37458</c:v>
                </c:pt>
                <c:pt idx="3110">
                  <c:v>37459</c:v>
                </c:pt>
                <c:pt idx="3111">
                  <c:v>37460</c:v>
                </c:pt>
                <c:pt idx="3112">
                  <c:v>37461</c:v>
                </c:pt>
                <c:pt idx="3113">
                  <c:v>37462</c:v>
                </c:pt>
                <c:pt idx="3114">
                  <c:v>37463</c:v>
                </c:pt>
                <c:pt idx="3115">
                  <c:v>37464</c:v>
                </c:pt>
                <c:pt idx="3116">
                  <c:v>37465</c:v>
                </c:pt>
                <c:pt idx="3117">
                  <c:v>37466</c:v>
                </c:pt>
                <c:pt idx="3118">
                  <c:v>37467</c:v>
                </c:pt>
                <c:pt idx="3119">
                  <c:v>37468</c:v>
                </c:pt>
                <c:pt idx="3120">
                  <c:v>37469</c:v>
                </c:pt>
                <c:pt idx="3121">
                  <c:v>37470</c:v>
                </c:pt>
                <c:pt idx="3122">
                  <c:v>37471</c:v>
                </c:pt>
                <c:pt idx="3123">
                  <c:v>37472</c:v>
                </c:pt>
                <c:pt idx="3124">
                  <c:v>37473</c:v>
                </c:pt>
                <c:pt idx="3125">
                  <c:v>37474</c:v>
                </c:pt>
                <c:pt idx="3126">
                  <c:v>37475</c:v>
                </c:pt>
                <c:pt idx="3127">
                  <c:v>37476</c:v>
                </c:pt>
                <c:pt idx="3128">
                  <c:v>37477</c:v>
                </c:pt>
                <c:pt idx="3129">
                  <c:v>37478</c:v>
                </c:pt>
                <c:pt idx="3130">
                  <c:v>37479</c:v>
                </c:pt>
                <c:pt idx="3131">
                  <c:v>37480</c:v>
                </c:pt>
                <c:pt idx="3132">
                  <c:v>37481</c:v>
                </c:pt>
                <c:pt idx="3133">
                  <c:v>37482</c:v>
                </c:pt>
                <c:pt idx="3134">
                  <c:v>37483</c:v>
                </c:pt>
                <c:pt idx="3135">
                  <c:v>37484</c:v>
                </c:pt>
                <c:pt idx="3136">
                  <c:v>37485</c:v>
                </c:pt>
                <c:pt idx="3137">
                  <c:v>37486</c:v>
                </c:pt>
                <c:pt idx="3138">
                  <c:v>37487</c:v>
                </c:pt>
                <c:pt idx="3139">
                  <c:v>37488</c:v>
                </c:pt>
                <c:pt idx="3140">
                  <c:v>37489</c:v>
                </c:pt>
                <c:pt idx="3141">
                  <c:v>37490</c:v>
                </c:pt>
                <c:pt idx="3142">
                  <c:v>37491</c:v>
                </c:pt>
                <c:pt idx="3143">
                  <c:v>37492</c:v>
                </c:pt>
                <c:pt idx="3144">
                  <c:v>37493</c:v>
                </c:pt>
                <c:pt idx="3145">
                  <c:v>37494</c:v>
                </c:pt>
                <c:pt idx="3146">
                  <c:v>37495</c:v>
                </c:pt>
                <c:pt idx="3147">
                  <c:v>37496</c:v>
                </c:pt>
                <c:pt idx="3148">
                  <c:v>37497</c:v>
                </c:pt>
                <c:pt idx="3149">
                  <c:v>37498</c:v>
                </c:pt>
                <c:pt idx="3150">
                  <c:v>37499</c:v>
                </c:pt>
                <c:pt idx="3151">
                  <c:v>37500</c:v>
                </c:pt>
                <c:pt idx="3152">
                  <c:v>37501</c:v>
                </c:pt>
                <c:pt idx="3153">
                  <c:v>37502</c:v>
                </c:pt>
                <c:pt idx="3154">
                  <c:v>37503</c:v>
                </c:pt>
                <c:pt idx="3155">
                  <c:v>37504</c:v>
                </c:pt>
                <c:pt idx="3156">
                  <c:v>37505</c:v>
                </c:pt>
                <c:pt idx="3157">
                  <c:v>37506</c:v>
                </c:pt>
                <c:pt idx="3158">
                  <c:v>37507</c:v>
                </c:pt>
                <c:pt idx="3159">
                  <c:v>37508</c:v>
                </c:pt>
                <c:pt idx="3160">
                  <c:v>37509</c:v>
                </c:pt>
                <c:pt idx="3161">
                  <c:v>37510</c:v>
                </c:pt>
                <c:pt idx="3162">
                  <c:v>37511</c:v>
                </c:pt>
                <c:pt idx="3163">
                  <c:v>37512</c:v>
                </c:pt>
                <c:pt idx="3164">
                  <c:v>37513</c:v>
                </c:pt>
                <c:pt idx="3165">
                  <c:v>37514</c:v>
                </c:pt>
                <c:pt idx="3166">
                  <c:v>37515</c:v>
                </c:pt>
                <c:pt idx="3167">
                  <c:v>37516</c:v>
                </c:pt>
                <c:pt idx="3168">
                  <c:v>37517</c:v>
                </c:pt>
                <c:pt idx="3169">
                  <c:v>37518</c:v>
                </c:pt>
                <c:pt idx="3170">
                  <c:v>37519</c:v>
                </c:pt>
                <c:pt idx="3171">
                  <c:v>37520</c:v>
                </c:pt>
                <c:pt idx="3172">
                  <c:v>37521</c:v>
                </c:pt>
                <c:pt idx="3173">
                  <c:v>37522</c:v>
                </c:pt>
                <c:pt idx="3174">
                  <c:v>37523</c:v>
                </c:pt>
                <c:pt idx="3175">
                  <c:v>37524</c:v>
                </c:pt>
                <c:pt idx="3176">
                  <c:v>37525</c:v>
                </c:pt>
                <c:pt idx="3177">
                  <c:v>37526</c:v>
                </c:pt>
                <c:pt idx="3178">
                  <c:v>37527</c:v>
                </c:pt>
                <c:pt idx="3179">
                  <c:v>37528</c:v>
                </c:pt>
                <c:pt idx="3180">
                  <c:v>37529</c:v>
                </c:pt>
                <c:pt idx="3181">
                  <c:v>37530</c:v>
                </c:pt>
                <c:pt idx="3182">
                  <c:v>37531</c:v>
                </c:pt>
                <c:pt idx="3183">
                  <c:v>37532</c:v>
                </c:pt>
                <c:pt idx="3184">
                  <c:v>37533</c:v>
                </c:pt>
                <c:pt idx="3185">
                  <c:v>37534</c:v>
                </c:pt>
                <c:pt idx="3186">
                  <c:v>37535</c:v>
                </c:pt>
                <c:pt idx="3187">
                  <c:v>37536</c:v>
                </c:pt>
                <c:pt idx="3188">
                  <c:v>37537</c:v>
                </c:pt>
                <c:pt idx="3189">
                  <c:v>37538</c:v>
                </c:pt>
                <c:pt idx="3190">
                  <c:v>37539</c:v>
                </c:pt>
                <c:pt idx="3191">
                  <c:v>37540</c:v>
                </c:pt>
                <c:pt idx="3192">
                  <c:v>37541</c:v>
                </c:pt>
                <c:pt idx="3193">
                  <c:v>37542</c:v>
                </c:pt>
                <c:pt idx="3194">
                  <c:v>37543</c:v>
                </c:pt>
                <c:pt idx="3195">
                  <c:v>37544</c:v>
                </c:pt>
                <c:pt idx="3196">
                  <c:v>37545</c:v>
                </c:pt>
                <c:pt idx="3197">
                  <c:v>37546</c:v>
                </c:pt>
                <c:pt idx="3198">
                  <c:v>37547</c:v>
                </c:pt>
                <c:pt idx="3199">
                  <c:v>37548</c:v>
                </c:pt>
                <c:pt idx="3200">
                  <c:v>37549</c:v>
                </c:pt>
                <c:pt idx="3201">
                  <c:v>37550</c:v>
                </c:pt>
                <c:pt idx="3202">
                  <c:v>37551</c:v>
                </c:pt>
                <c:pt idx="3203">
                  <c:v>37552</c:v>
                </c:pt>
                <c:pt idx="3204">
                  <c:v>37553</c:v>
                </c:pt>
                <c:pt idx="3205">
                  <c:v>37554</c:v>
                </c:pt>
                <c:pt idx="3206">
                  <c:v>37555</c:v>
                </c:pt>
                <c:pt idx="3207">
                  <c:v>37556</c:v>
                </c:pt>
                <c:pt idx="3208">
                  <c:v>37557</c:v>
                </c:pt>
                <c:pt idx="3209">
                  <c:v>37558</c:v>
                </c:pt>
                <c:pt idx="3210">
                  <c:v>37559</c:v>
                </c:pt>
                <c:pt idx="3211">
                  <c:v>37560</c:v>
                </c:pt>
                <c:pt idx="3212">
                  <c:v>37561</c:v>
                </c:pt>
                <c:pt idx="3213">
                  <c:v>37562</c:v>
                </c:pt>
                <c:pt idx="3214">
                  <c:v>37563</c:v>
                </c:pt>
                <c:pt idx="3215">
                  <c:v>37564</c:v>
                </c:pt>
                <c:pt idx="3216">
                  <c:v>37565</c:v>
                </c:pt>
                <c:pt idx="3217">
                  <c:v>37566</c:v>
                </c:pt>
                <c:pt idx="3218">
                  <c:v>37567</c:v>
                </c:pt>
                <c:pt idx="3219">
                  <c:v>37568</c:v>
                </c:pt>
                <c:pt idx="3220">
                  <c:v>37569</c:v>
                </c:pt>
                <c:pt idx="3221">
                  <c:v>37570</c:v>
                </c:pt>
                <c:pt idx="3222">
                  <c:v>37571</c:v>
                </c:pt>
                <c:pt idx="3223">
                  <c:v>37572</c:v>
                </c:pt>
                <c:pt idx="3224">
                  <c:v>37573</c:v>
                </c:pt>
                <c:pt idx="3225">
                  <c:v>37574</c:v>
                </c:pt>
                <c:pt idx="3226">
                  <c:v>37575</c:v>
                </c:pt>
                <c:pt idx="3227">
                  <c:v>37576</c:v>
                </c:pt>
                <c:pt idx="3228">
                  <c:v>37577</c:v>
                </c:pt>
                <c:pt idx="3229">
                  <c:v>37578</c:v>
                </c:pt>
                <c:pt idx="3230">
                  <c:v>37579</c:v>
                </c:pt>
                <c:pt idx="3231">
                  <c:v>37580</c:v>
                </c:pt>
                <c:pt idx="3232">
                  <c:v>37581</c:v>
                </c:pt>
                <c:pt idx="3233">
                  <c:v>37582</c:v>
                </c:pt>
                <c:pt idx="3234">
                  <c:v>37583</c:v>
                </c:pt>
                <c:pt idx="3235">
                  <c:v>37584</c:v>
                </c:pt>
                <c:pt idx="3236">
                  <c:v>37585</c:v>
                </c:pt>
                <c:pt idx="3237">
                  <c:v>37586</c:v>
                </c:pt>
                <c:pt idx="3238">
                  <c:v>37587</c:v>
                </c:pt>
                <c:pt idx="3239">
                  <c:v>37588</c:v>
                </c:pt>
                <c:pt idx="3240">
                  <c:v>37589</c:v>
                </c:pt>
                <c:pt idx="3241">
                  <c:v>37590</c:v>
                </c:pt>
                <c:pt idx="3242">
                  <c:v>37591</c:v>
                </c:pt>
                <c:pt idx="3243">
                  <c:v>37592</c:v>
                </c:pt>
                <c:pt idx="3244">
                  <c:v>37593</c:v>
                </c:pt>
                <c:pt idx="3245">
                  <c:v>37594</c:v>
                </c:pt>
                <c:pt idx="3246">
                  <c:v>37595</c:v>
                </c:pt>
                <c:pt idx="3247">
                  <c:v>37596</c:v>
                </c:pt>
                <c:pt idx="3248">
                  <c:v>37597</c:v>
                </c:pt>
                <c:pt idx="3249">
                  <c:v>37598</c:v>
                </c:pt>
                <c:pt idx="3250">
                  <c:v>37599</c:v>
                </c:pt>
                <c:pt idx="3251">
                  <c:v>37600</c:v>
                </c:pt>
                <c:pt idx="3252">
                  <c:v>37601</c:v>
                </c:pt>
                <c:pt idx="3253">
                  <c:v>37602</c:v>
                </c:pt>
                <c:pt idx="3254">
                  <c:v>37603</c:v>
                </c:pt>
                <c:pt idx="3255">
                  <c:v>37604</c:v>
                </c:pt>
                <c:pt idx="3256">
                  <c:v>37605</c:v>
                </c:pt>
                <c:pt idx="3257">
                  <c:v>37606</c:v>
                </c:pt>
                <c:pt idx="3258">
                  <c:v>37607</c:v>
                </c:pt>
                <c:pt idx="3259">
                  <c:v>37608</c:v>
                </c:pt>
                <c:pt idx="3260">
                  <c:v>37609</c:v>
                </c:pt>
                <c:pt idx="3261">
                  <c:v>37610</c:v>
                </c:pt>
                <c:pt idx="3262">
                  <c:v>37611</c:v>
                </c:pt>
                <c:pt idx="3263">
                  <c:v>37612</c:v>
                </c:pt>
                <c:pt idx="3264">
                  <c:v>37613</c:v>
                </c:pt>
                <c:pt idx="3265">
                  <c:v>37614</c:v>
                </c:pt>
                <c:pt idx="3266">
                  <c:v>37615</c:v>
                </c:pt>
                <c:pt idx="3267">
                  <c:v>37616</c:v>
                </c:pt>
                <c:pt idx="3268">
                  <c:v>37617</c:v>
                </c:pt>
                <c:pt idx="3269">
                  <c:v>37618</c:v>
                </c:pt>
                <c:pt idx="3270">
                  <c:v>37619</c:v>
                </c:pt>
                <c:pt idx="3271">
                  <c:v>37620</c:v>
                </c:pt>
                <c:pt idx="3272">
                  <c:v>37621</c:v>
                </c:pt>
                <c:pt idx="3273">
                  <c:v>37622</c:v>
                </c:pt>
                <c:pt idx="3274">
                  <c:v>37623</c:v>
                </c:pt>
                <c:pt idx="3275">
                  <c:v>37624</c:v>
                </c:pt>
                <c:pt idx="3276">
                  <c:v>37625</c:v>
                </c:pt>
                <c:pt idx="3277">
                  <c:v>37626</c:v>
                </c:pt>
                <c:pt idx="3278">
                  <c:v>37627</c:v>
                </c:pt>
                <c:pt idx="3279">
                  <c:v>37628</c:v>
                </c:pt>
                <c:pt idx="3280">
                  <c:v>37629</c:v>
                </c:pt>
                <c:pt idx="3281">
                  <c:v>37630</c:v>
                </c:pt>
                <c:pt idx="3282">
                  <c:v>37631</c:v>
                </c:pt>
                <c:pt idx="3283">
                  <c:v>37632</c:v>
                </c:pt>
                <c:pt idx="3284">
                  <c:v>37633</c:v>
                </c:pt>
                <c:pt idx="3285">
                  <c:v>37634</c:v>
                </c:pt>
                <c:pt idx="3286">
                  <c:v>37635</c:v>
                </c:pt>
                <c:pt idx="3287">
                  <c:v>37636</c:v>
                </c:pt>
                <c:pt idx="3288">
                  <c:v>37637</c:v>
                </c:pt>
                <c:pt idx="3289">
                  <c:v>37638</c:v>
                </c:pt>
                <c:pt idx="3290">
                  <c:v>37639</c:v>
                </c:pt>
                <c:pt idx="3291">
                  <c:v>37640</c:v>
                </c:pt>
                <c:pt idx="3292">
                  <c:v>37641</c:v>
                </c:pt>
                <c:pt idx="3293">
                  <c:v>37642</c:v>
                </c:pt>
                <c:pt idx="3294">
                  <c:v>37643</c:v>
                </c:pt>
                <c:pt idx="3295">
                  <c:v>37644</c:v>
                </c:pt>
                <c:pt idx="3296">
                  <c:v>37645</c:v>
                </c:pt>
                <c:pt idx="3297">
                  <c:v>37646</c:v>
                </c:pt>
                <c:pt idx="3298">
                  <c:v>37647</c:v>
                </c:pt>
                <c:pt idx="3299">
                  <c:v>37648</c:v>
                </c:pt>
                <c:pt idx="3300">
                  <c:v>37649</c:v>
                </c:pt>
                <c:pt idx="3301">
                  <c:v>37650</c:v>
                </c:pt>
                <c:pt idx="3302">
                  <c:v>37651</c:v>
                </c:pt>
                <c:pt idx="3303">
                  <c:v>37652</c:v>
                </c:pt>
                <c:pt idx="3304">
                  <c:v>37653</c:v>
                </c:pt>
                <c:pt idx="3305">
                  <c:v>37654</c:v>
                </c:pt>
                <c:pt idx="3306">
                  <c:v>37655</c:v>
                </c:pt>
                <c:pt idx="3307">
                  <c:v>37656</c:v>
                </c:pt>
                <c:pt idx="3308">
                  <c:v>37657</c:v>
                </c:pt>
                <c:pt idx="3309">
                  <c:v>37658</c:v>
                </c:pt>
                <c:pt idx="3310">
                  <c:v>37659</c:v>
                </c:pt>
                <c:pt idx="3311">
                  <c:v>37660</c:v>
                </c:pt>
                <c:pt idx="3312">
                  <c:v>37661</c:v>
                </c:pt>
                <c:pt idx="3313">
                  <c:v>37662</c:v>
                </c:pt>
                <c:pt idx="3314">
                  <c:v>37663</c:v>
                </c:pt>
                <c:pt idx="3315">
                  <c:v>37664</c:v>
                </c:pt>
                <c:pt idx="3316">
                  <c:v>37665</c:v>
                </c:pt>
                <c:pt idx="3317">
                  <c:v>37666</c:v>
                </c:pt>
                <c:pt idx="3318">
                  <c:v>37667</c:v>
                </c:pt>
                <c:pt idx="3319">
                  <c:v>37668</c:v>
                </c:pt>
                <c:pt idx="3320">
                  <c:v>37669</c:v>
                </c:pt>
                <c:pt idx="3321">
                  <c:v>37670</c:v>
                </c:pt>
                <c:pt idx="3322">
                  <c:v>37671</c:v>
                </c:pt>
                <c:pt idx="3323">
                  <c:v>37672</c:v>
                </c:pt>
                <c:pt idx="3324">
                  <c:v>37673</c:v>
                </c:pt>
                <c:pt idx="3325">
                  <c:v>37674</c:v>
                </c:pt>
                <c:pt idx="3326">
                  <c:v>37675</c:v>
                </c:pt>
                <c:pt idx="3327">
                  <c:v>37676</c:v>
                </c:pt>
                <c:pt idx="3328">
                  <c:v>37677</c:v>
                </c:pt>
                <c:pt idx="3329">
                  <c:v>37678</c:v>
                </c:pt>
                <c:pt idx="3330">
                  <c:v>37679</c:v>
                </c:pt>
                <c:pt idx="3331">
                  <c:v>37680</c:v>
                </c:pt>
                <c:pt idx="3332">
                  <c:v>37681</c:v>
                </c:pt>
                <c:pt idx="3333">
                  <c:v>37682</c:v>
                </c:pt>
                <c:pt idx="3334">
                  <c:v>37683</c:v>
                </c:pt>
                <c:pt idx="3335">
                  <c:v>37684</c:v>
                </c:pt>
                <c:pt idx="3336">
                  <c:v>37685</c:v>
                </c:pt>
                <c:pt idx="3337">
                  <c:v>37686</c:v>
                </c:pt>
                <c:pt idx="3338">
                  <c:v>37687</c:v>
                </c:pt>
                <c:pt idx="3339">
                  <c:v>37688</c:v>
                </c:pt>
                <c:pt idx="3340">
                  <c:v>37689</c:v>
                </c:pt>
                <c:pt idx="3341">
                  <c:v>37690</c:v>
                </c:pt>
                <c:pt idx="3342">
                  <c:v>37691</c:v>
                </c:pt>
                <c:pt idx="3343">
                  <c:v>37692</c:v>
                </c:pt>
                <c:pt idx="3344">
                  <c:v>37693</c:v>
                </c:pt>
                <c:pt idx="3345">
                  <c:v>37694</c:v>
                </c:pt>
                <c:pt idx="3346">
                  <c:v>37695</c:v>
                </c:pt>
                <c:pt idx="3347">
                  <c:v>37696</c:v>
                </c:pt>
                <c:pt idx="3348">
                  <c:v>37697</c:v>
                </c:pt>
                <c:pt idx="3349">
                  <c:v>37698</c:v>
                </c:pt>
                <c:pt idx="3350">
                  <c:v>37699</c:v>
                </c:pt>
                <c:pt idx="3351">
                  <c:v>37700</c:v>
                </c:pt>
                <c:pt idx="3352">
                  <c:v>37701</c:v>
                </c:pt>
                <c:pt idx="3353">
                  <c:v>37702</c:v>
                </c:pt>
                <c:pt idx="3354">
                  <c:v>37703</c:v>
                </c:pt>
                <c:pt idx="3355">
                  <c:v>37704</c:v>
                </c:pt>
                <c:pt idx="3356">
                  <c:v>37705</c:v>
                </c:pt>
                <c:pt idx="3357">
                  <c:v>37706</c:v>
                </c:pt>
                <c:pt idx="3358">
                  <c:v>37707</c:v>
                </c:pt>
                <c:pt idx="3359">
                  <c:v>37708</c:v>
                </c:pt>
                <c:pt idx="3360">
                  <c:v>37709</c:v>
                </c:pt>
                <c:pt idx="3361">
                  <c:v>37710</c:v>
                </c:pt>
                <c:pt idx="3362">
                  <c:v>37711</c:v>
                </c:pt>
                <c:pt idx="3363">
                  <c:v>37712</c:v>
                </c:pt>
                <c:pt idx="3364">
                  <c:v>37713</c:v>
                </c:pt>
                <c:pt idx="3365">
                  <c:v>37714</c:v>
                </c:pt>
                <c:pt idx="3366">
                  <c:v>37715</c:v>
                </c:pt>
                <c:pt idx="3367">
                  <c:v>37716</c:v>
                </c:pt>
                <c:pt idx="3368">
                  <c:v>37717</c:v>
                </c:pt>
                <c:pt idx="3369">
                  <c:v>37718</c:v>
                </c:pt>
                <c:pt idx="3370">
                  <c:v>37719</c:v>
                </c:pt>
                <c:pt idx="3371">
                  <c:v>37720</c:v>
                </c:pt>
                <c:pt idx="3372">
                  <c:v>37721</c:v>
                </c:pt>
                <c:pt idx="3373">
                  <c:v>37722</c:v>
                </c:pt>
                <c:pt idx="3374">
                  <c:v>37723</c:v>
                </c:pt>
                <c:pt idx="3375">
                  <c:v>37724</c:v>
                </c:pt>
                <c:pt idx="3376">
                  <c:v>37725</c:v>
                </c:pt>
                <c:pt idx="3377">
                  <c:v>37726</c:v>
                </c:pt>
                <c:pt idx="3378">
                  <c:v>37727</c:v>
                </c:pt>
                <c:pt idx="3379">
                  <c:v>37728</c:v>
                </c:pt>
                <c:pt idx="3380">
                  <c:v>37729</c:v>
                </c:pt>
                <c:pt idx="3381">
                  <c:v>37730</c:v>
                </c:pt>
                <c:pt idx="3382">
                  <c:v>37731</c:v>
                </c:pt>
                <c:pt idx="3383">
                  <c:v>37732</c:v>
                </c:pt>
                <c:pt idx="3384">
                  <c:v>37733</c:v>
                </c:pt>
                <c:pt idx="3385">
                  <c:v>37734</c:v>
                </c:pt>
                <c:pt idx="3386">
                  <c:v>37735</c:v>
                </c:pt>
                <c:pt idx="3387">
                  <c:v>37736</c:v>
                </c:pt>
                <c:pt idx="3388">
                  <c:v>37737</c:v>
                </c:pt>
                <c:pt idx="3389">
                  <c:v>37738</c:v>
                </c:pt>
                <c:pt idx="3390">
                  <c:v>37739</c:v>
                </c:pt>
                <c:pt idx="3391">
                  <c:v>37740</c:v>
                </c:pt>
                <c:pt idx="3392">
                  <c:v>37741</c:v>
                </c:pt>
                <c:pt idx="3393">
                  <c:v>37742</c:v>
                </c:pt>
                <c:pt idx="3394">
                  <c:v>37743</c:v>
                </c:pt>
                <c:pt idx="3395">
                  <c:v>37744</c:v>
                </c:pt>
                <c:pt idx="3396">
                  <c:v>37745</c:v>
                </c:pt>
                <c:pt idx="3397">
                  <c:v>37746</c:v>
                </c:pt>
                <c:pt idx="3398">
                  <c:v>37747</c:v>
                </c:pt>
                <c:pt idx="3399">
                  <c:v>37748</c:v>
                </c:pt>
                <c:pt idx="3400">
                  <c:v>37749</c:v>
                </c:pt>
                <c:pt idx="3401">
                  <c:v>37750</c:v>
                </c:pt>
                <c:pt idx="3402">
                  <c:v>37751</c:v>
                </c:pt>
                <c:pt idx="3403">
                  <c:v>37752</c:v>
                </c:pt>
                <c:pt idx="3404">
                  <c:v>37753</c:v>
                </c:pt>
                <c:pt idx="3405">
                  <c:v>37754</c:v>
                </c:pt>
                <c:pt idx="3406">
                  <c:v>37755</c:v>
                </c:pt>
                <c:pt idx="3407">
                  <c:v>37756</c:v>
                </c:pt>
                <c:pt idx="3408">
                  <c:v>37757</c:v>
                </c:pt>
                <c:pt idx="3409">
                  <c:v>37758</c:v>
                </c:pt>
                <c:pt idx="3410">
                  <c:v>37759</c:v>
                </c:pt>
                <c:pt idx="3411">
                  <c:v>37760</c:v>
                </c:pt>
                <c:pt idx="3412">
                  <c:v>37761</c:v>
                </c:pt>
                <c:pt idx="3413">
                  <c:v>37762</c:v>
                </c:pt>
                <c:pt idx="3414">
                  <c:v>37763</c:v>
                </c:pt>
                <c:pt idx="3415">
                  <c:v>37764</c:v>
                </c:pt>
                <c:pt idx="3416">
                  <c:v>37765</c:v>
                </c:pt>
                <c:pt idx="3417">
                  <c:v>37766</c:v>
                </c:pt>
                <c:pt idx="3418">
                  <c:v>37767</c:v>
                </c:pt>
                <c:pt idx="3419">
                  <c:v>37768</c:v>
                </c:pt>
                <c:pt idx="3420">
                  <c:v>37769</c:v>
                </c:pt>
                <c:pt idx="3421">
                  <c:v>37770</c:v>
                </c:pt>
                <c:pt idx="3422">
                  <c:v>37771</c:v>
                </c:pt>
                <c:pt idx="3423">
                  <c:v>37772</c:v>
                </c:pt>
                <c:pt idx="3424">
                  <c:v>37773</c:v>
                </c:pt>
                <c:pt idx="3425">
                  <c:v>37774</c:v>
                </c:pt>
                <c:pt idx="3426">
                  <c:v>37775</c:v>
                </c:pt>
                <c:pt idx="3427">
                  <c:v>37776</c:v>
                </c:pt>
                <c:pt idx="3428">
                  <c:v>37777</c:v>
                </c:pt>
                <c:pt idx="3429">
                  <c:v>37778</c:v>
                </c:pt>
                <c:pt idx="3430">
                  <c:v>37779</c:v>
                </c:pt>
                <c:pt idx="3431">
                  <c:v>37780</c:v>
                </c:pt>
                <c:pt idx="3432">
                  <c:v>37781</c:v>
                </c:pt>
                <c:pt idx="3433">
                  <c:v>37782</c:v>
                </c:pt>
                <c:pt idx="3434">
                  <c:v>37783</c:v>
                </c:pt>
                <c:pt idx="3435">
                  <c:v>37784</c:v>
                </c:pt>
                <c:pt idx="3436">
                  <c:v>37785</c:v>
                </c:pt>
                <c:pt idx="3437">
                  <c:v>37786</c:v>
                </c:pt>
                <c:pt idx="3438">
                  <c:v>37787</c:v>
                </c:pt>
                <c:pt idx="3439">
                  <c:v>37788</c:v>
                </c:pt>
                <c:pt idx="3440">
                  <c:v>37789</c:v>
                </c:pt>
                <c:pt idx="3441">
                  <c:v>37790</c:v>
                </c:pt>
                <c:pt idx="3442">
                  <c:v>37791</c:v>
                </c:pt>
                <c:pt idx="3443">
                  <c:v>37792</c:v>
                </c:pt>
                <c:pt idx="3444">
                  <c:v>37793</c:v>
                </c:pt>
                <c:pt idx="3445">
                  <c:v>37794</c:v>
                </c:pt>
                <c:pt idx="3446">
                  <c:v>37795</c:v>
                </c:pt>
                <c:pt idx="3447">
                  <c:v>37796</c:v>
                </c:pt>
                <c:pt idx="3448">
                  <c:v>37797</c:v>
                </c:pt>
                <c:pt idx="3449">
                  <c:v>37798</c:v>
                </c:pt>
                <c:pt idx="3450">
                  <c:v>37799</c:v>
                </c:pt>
                <c:pt idx="3451">
                  <c:v>37800</c:v>
                </c:pt>
                <c:pt idx="3452">
                  <c:v>37801</c:v>
                </c:pt>
                <c:pt idx="3453">
                  <c:v>37802</c:v>
                </c:pt>
                <c:pt idx="3454">
                  <c:v>37803</c:v>
                </c:pt>
                <c:pt idx="3455">
                  <c:v>37804</c:v>
                </c:pt>
                <c:pt idx="3456">
                  <c:v>37805</c:v>
                </c:pt>
                <c:pt idx="3457">
                  <c:v>37806</c:v>
                </c:pt>
                <c:pt idx="3458">
                  <c:v>37807</c:v>
                </c:pt>
                <c:pt idx="3459">
                  <c:v>37808</c:v>
                </c:pt>
                <c:pt idx="3460">
                  <c:v>37809</c:v>
                </c:pt>
                <c:pt idx="3461">
                  <c:v>37810</c:v>
                </c:pt>
                <c:pt idx="3462">
                  <c:v>37811</c:v>
                </c:pt>
                <c:pt idx="3463">
                  <c:v>37812</c:v>
                </c:pt>
                <c:pt idx="3464">
                  <c:v>37813</c:v>
                </c:pt>
                <c:pt idx="3465">
                  <c:v>37814</c:v>
                </c:pt>
                <c:pt idx="3466">
                  <c:v>37815</c:v>
                </c:pt>
                <c:pt idx="3467">
                  <c:v>37816</c:v>
                </c:pt>
                <c:pt idx="3468">
                  <c:v>37817</c:v>
                </c:pt>
                <c:pt idx="3469">
                  <c:v>37818</c:v>
                </c:pt>
                <c:pt idx="3470">
                  <c:v>37819</c:v>
                </c:pt>
                <c:pt idx="3471">
                  <c:v>37820</c:v>
                </c:pt>
                <c:pt idx="3472">
                  <c:v>37821</c:v>
                </c:pt>
                <c:pt idx="3473">
                  <c:v>37822</c:v>
                </c:pt>
                <c:pt idx="3474">
                  <c:v>37823</c:v>
                </c:pt>
                <c:pt idx="3475">
                  <c:v>37824</c:v>
                </c:pt>
                <c:pt idx="3476">
                  <c:v>37825</c:v>
                </c:pt>
                <c:pt idx="3477">
                  <c:v>37826</c:v>
                </c:pt>
                <c:pt idx="3478">
                  <c:v>37827</c:v>
                </c:pt>
                <c:pt idx="3479">
                  <c:v>37828</c:v>
                </c:pt>
                <c:pt idx="3480">
                  <c:v>37829</c:v>
                </c:pt>
                <c:pt idx="3481">
                  <c:v>37830</c:v>
                </c:pt>
                <c:pt idx="3482">
                  <c:v>37831</c:v>
                </c:pt>
                <c:pt idx="3483">
                  <c:v>37832</c:v>
                </c:pt>
                <c:pt idx="3484">
                  <c:v>37833</c:v>
                </c:pt>
                <c:pt idx="3485">
                  <c:v>37834</c:v>
                </c:pt>
                <c:pt idx="3486">
                  <c:v>37835</c:v>
                </c:pt>
                <c:pt idx="3487">
                  <c:v>37836</c:v>
                </c:pt>
                <c:pt idx="3488">
                  <c:v>37837</c:v>
                </c:pt>
                <c:pt idx="3489">
                  <c:v>37838</c:v>
                </c:pt>
                <c:pt idx="3490">
                  <c:v>37839</c:v>
                </c:pt>
                <c:pt idx="3491">
                  <c:v>37840</c:v>
                </c:pt>
                <c:pt idx="3492">
                  <c:v>37841</c:v>
                </c:pt>
                <c:pt idx="3493">
                  <c:v>37842</c:v>
                </c:pt>
                <c:pt idx="3494">
                  <c:v>37843</c:v>
                </c:pt>
                <c:pt idx="3495">
                  <c:v>37844</c:v>
                </c:pt>
                <c:pt idx="3496">
                  <c:v>37845</c:v>
                </c:pt>
                <c:pt idx="3497">
                  <c:v>37846</c:v>
                </c:pt>
                <c:pt idx="3498">
                  <c:v>37847</c:v>
                </c:pt>
                <c:pt idx="3499">
                  <c:v>37848</c:v>
                </c:pt>
                <c:pt idx="3500">
                  <c:v>37849</c:v>
                </c:pt>
                <c:pt idx="3501">
                  <c:v>37850</c:v>
                </c:pt>
                <c:pt idx="3502">
                  <c:v>37851</c:v>
                </c:pt>
                <c:pt idx="3503">
                  <c:v>37852</c:v>
                </c:pt>
                <c:pt idx="3504">
                  <c:v>37853</c:v>
                </c:pt>
                <c:pt idx="3505">
                  <c:v>37854</c:v>
                </c:pt>
                <c:pt idx="3506">
                  <c:v>37855</c:v>
                </c:pt>
                <c:pt idx="3507">
                  <c:v>37856</c:v>
                </c:pt>
                <c:pt idx="3508">
                  <c:v>37857</c:v>
                </c:pt>
                <c:pt idx="3509">
                  <c:v>37858</c:v>
                </c:pt>
                <c:pt idx="3510">
                  <c:v>37859</c:v>
                </c:pt>
                <c:pt idx="3511">
                  <c:v>37860</c:v>
                </c:pt>
                <c:pt idx="3512">
                  <c:v>37861</c:v>
                </c:pt>
                <c:pt idx="3513">
                  <c:v>37862</c:v>
                </c:pt>
                <c:pt idx="3514">
                  <c:v>37863</c:v>
                </c:pt>
                <c:pt idx="3515">
                  <c:v>37864</c:v>
                </c:pt>
                <c:pt idx="3516">
                  <c:v>37865</c:v>
                </c:pt>
                <c:pt idx="3517">
                  <c:v>37866</c:v>
                </c:pt>
                <c:pt idx="3518">
                  <c:v>37867</c:v>
                </c:pt>
                <c:pt idx="3519">
                  <c:v>37868</c:v>
                </c:pt>
                <c:pt idx="3520">
                  <c:v>37869</c:v>
                </c:pt>
                <c:pt idx="3521">
                  <c:v>37870</c:v>
                </c:pt>
                <c:pt idx="3522">
                  <c:v>37871</c:v>
                </c:pt>
                <c:pt idx="3523">
                  <c:v>37872</c:v>
                </c:pt>
                <c:pt idx="3524">
                  <c:v>37873</c:v>
                </c:pt>
                <c:pt idx="3525">
                  <c:v>37874</c:v>
                </c:pt>
                <c:pt idx="3526">
                  <c:v>37875</c:v>
                </c:pt>
                <c:pt idx="3527">
                  <c:v>37876</c:v>
                </c:pt>
                <c:pt idx="3528">
                  <c:v>37877</c:v>
                </c:pt>
                <c:pt idx="3529">
                  <c:v>37878</c:v>
                </c:pt>
                <c:pt idx="3530">
                  <c:v>37879</c:v>
                </c:pt>
                <c:pt idx="3531">
                  <c:v>37880</c:v>
                </c:pt>
                <c:pt idx="3532">
                  <c:v>37881</c:v>
                </c:pt>
                <c:pt idx="3533">
                  <c:v>37882</c:v>
                </c:pt>
                <c:pt idx="3534">
                  <c:v>37883</c:v>
                </c:pt>
                <c:pt idx="3535">
                  <c:v>37884</c:v>
                </c:pt>
                <c:pt idx="3536">
                  <c:v>37885</c:v>
                </c:pt>
                <c:pt idx="3537">
                  <c:v>37886</c:v>
                </c:pt>
                <c:pt idx="3538">
                  <c:v>37887</c:v>
                </c:pt>
                <c:pt idx="3539">
                  <c:v>37888</c:v>
                </c:pt>
                <c:pt idx="3540">
                  <c:v>37889</c:v>
                </c:pt>
                <c:pt idx="3541">
                  <c:v>37890</c:v>
                </c:pt>
                <c:pt idx="3542">
                  <c:v>37891</c:v>
                </c:pt>
                <c:pt idx="3543">
                  <c:v>37892</c:v>
                </c:pt>
                <c:pt idx="3544">
                  <c:v>37893</c:v>
                </c:pt>
                <c:pt idx="3545">
                  <c:v>37894</c:v>
                </c:pt>
                <c:pt idx="3546">
                  <c:v>37895</c:v>
                </c:pt>
                <c:pt idx="3547">
                  <c:v>37896</c:v>
                </c:pt>
                <c:pt idx="3548">
                  <c:v>37897</c:v>
                </c:pt>
                <c:pt idx="3549">
                  <c:v>37898</c:v>
                </c:pt>
                <c:pt idx="3550">
                  <c:v>37899</c:v>
                </c:pt>
                <c:pt idx="3551">
                  <c:v>37900</c:v>
                </c:pt>
                <c:pt idx="3552">
                  <c:v>37901</c:v>
                </c:pt>
                <c:pt idx="3553">
                  <c:v>37902</c:v>
                </c:pt>
                <c:pt idx="3554">
                  <c:v>37903</c:v>
                </c:pt>
                <c:pt idx="3555">
                  <c:v>37904</c:v>
                </c:pt>
                <c:pt idx="3556">
                  <c:v>37905</c:v>
                </c:pt>
                <c:pt idx="3557">
                  <c:v>37906</c:v>
                </c:pt>
                <c:pt idx="3558">
                  <c:v>37907</c:v>
                </c:pt>
                <c:pt idx="3559">
                  <c:v>37908</c:v>
                </c:pt>
                <c:pt idx="3560">
                  <c:v>37909</c:v>
                </c:pt>
                <c:pt idx="3561">
                  <c:v>37910</c:v>
                </c:pt>
                <c:pt idx="3562">
                  <c:v>37911</c:v>
                </c:pt>
                <c:pt idx="3563">
                  <c:v>37912</c:v>
                </c:pt>
                <c:pt idx="3564">
                  <c:v>37913</c:v>
                </c:pt>
                <c:pt idx="3565">
                  <c:v>37914</c:v>
                </c:pt>
                <c:pt idx="3566">
                  <c:v>37915</c:v>
                </c:pt>
                <c:pt idx="3567">
                  <c:v>37916</c:v>
                </c:pt>
                <c:pt idx="3568">
                  <c:v>37917</c:v>
                </c:pt>
                <c:pt idx="3569">
                  <c:v>37918</c:v>
                </c:pt>
                <c:pt idx="3570">
                  <c:v>37919</c:v>
                </c:pt>
                <c:pt idx="3571">
                  <c:v>37920</c:v>
                </c:pt>
                <c:pt idx="3572">
                  <c:v>37921</c:v>
                </c:pt>
                <c:pt idx="3573">
                  <c:v>37922</c:v>
                </c:pt>
                <c:pt idx="3574">
                  <c:v>37923</c:v>
                </c:pt>
                <c:pt idx="3575">
                  <c:v>37924</c:v>
                </c:pt>
                <c:pt idx="3576">
                  <c:v>37925</c:v>
                </c:pt>
                <c:pt idx="3577">
                  <c:v>37926</c:v>
                </c:pt>
                <c:pt idx="3578">
                  <c:v>37927</c:v>
                </c:pt>
                <c:pt idx="3579">
                  <c:v>37928</c:v>
                </c:pt>
                <c:pt idx="3580">
                  <c:v>37929</c:v>
                </c:pt>
                <c:pt idx="3581">
                  <c:v>37930</c:v>
                </c:pt>
                <c:pt idx="3582">
                  <c:v>37931</c:v>
                </c:pt>
                <c:pt idx="3583">
                  <c:v>37932</c:v>
                </c:pt>
                <c:pt idx="3584">
                  <c:v>37933</c:v>
                </c:pt>
                <c:pt idx="3585">
                  <c:v>37934</c:v>
                </c:pt>
                <c:pt idx="3586">
                  <c:v>37935</c:v>
                </c:pt>
                <c:pt idx="3587">
                  <c:v>37936</c:v>
                </c:pt>
                <c:pt idx="3588">
                  <c:v>37937</c:v>
                </c:pt>
                <c:pt idx="3589">
                  <c:v>37938</c:v>
                </c:pt>
                <c:pt idx="3590">
                  <c:v>37939</c:v>
                </c:pt>
                <c:pt idx="3591">
                  <c:v>37940</c:v>
                </c:pt>
                <c:pt idx="3592">
                  <c:v>37941</c:v>
                </c:pt>
                <c:pt idx="3593">
                  <c:v>37942</c:v>
                </c:pt>
                <c:pt idx="3594">
                  <c:v>37943</c:v>
                </c:pt>
                <c:pt idx="3595">
                  <c:v>37944</c:v>
                </c:pt>
                <c:pt idx="3596">
                  <c:v>37945</c:v>
                </c:pt>
                <c:pt idx="3597">
                  <c:v>37946</c:v>
                </c:pt>
                <c:pt idx="3598">
                  <c:v>37947</c:v>
                </c:pt>
                <c:pt idx="3599">
                  <c:v>37948</c:v>
                </c:pt>
                <c:pt idx="3600">
                  <c:v>37949</c:v>
                </c:pt>
                <c:pt idx="3601">
                  <c:v>37950</c:v>
                </c:pt>
                <c:pt idx="3602">
                  <c:v>37951</c:v>
                </c:pt>
                <c:pt idx="3603">
                  <c:v>37952</c:v>
                </c:pt>
                <c:pt idx="3604">
                  <c:v>37953</c:v>
                </c:pt>
                <c:pt idx="3605">
                  <c:v>37954</c:v>
                </c:pt>
                <c:pt idx="3606">
                  <c:v>37955</c:v>
                </c:pt>
                <c:pt idx="3607">
                  <c:v>37956</c:v>
                </c:pt>
                <c:pt idx="3608">
                  <c:v>37957</c:v>
                </c:pt>
                <c:pt idx="3609">
                  <c:v>37958</c:v>
                </c:pt>
                <c:pt idx="3610">
                  <c:v>37959</c:v>
                </c:pt>
                <c:pt idx="3611">
                  <c:v>37960</c:v>
                </c:pt>
                <c:pt idx="3612">
                  <c:v>37961</c:v>
                </c:pt>
                <c:pt idx="3613">
                  <c:v>37962</c:v>
                </c:pt>
                <c:pt idx="3614">
                  <c:v>37963</c:v>
                </c:pt>
                <c:pt idx="3615">
                  <c:v>37964</c:v>
                </c:pt>
                <c:pt idx="3616">
                  <c:v>37965</c:v>
                </c:pt>
                <c:pt idx="3617">
                  <c:v>37966</c:v>
                </c:pt>
                <c:pt idx="3618">
                  <c:v>37967</c:v>
                </c:pt>
                <c:pt idx="3619">
                  <c:v>37968</c:v>
                </c:pt>
                <c:pt idx="3620">
                  <c:v>37969</c:v>
                </c:pt>
                <c:pt idx="3621">
                  <c:v>37970</c:v>
                </c:pt>
                <c:pt idx="3622">
                  <c:v>37971</c:v>
                </c:pt>
                <c:pt idx="3623">
                  <c:v>37972</c:v>
                </c:pt>
                <c:pt idx="3624">
                  <c:v>37973</c:v>
                </c:pt>
                <c:pt idx="3625">
                  <c:v>37974</c:v>
                </c:pt>
                <c:pt idx="3626">
                  <c:v>37975</c:v>
                </c:pt>
                <c:pt idx="3627">
                  <c:v>37976</c:v>
                </c:pt>
                <c:pt idx="3628">
                  <c:v>37977</c:v>
                </c:pt>
                <c:pt idx="3629">
                  <c:v>37978</c:v>
                </c:pt>
                <c:pt idx="3630">
                  <c:v>37979</c:v>
                </c:pt>
                <c:pt idx="3631">
                  <c:v>37980</c:v>
                </c:pt>
                <c:pt idx="3632">
                  <c:v>37981</c:v>
                </c:pt>
                <c:pt idx="3633">
                  <c:v>37982</c:v>
                </c:pt>
                <c:pt idx="3634">
                  <c:v>37983</c:v>
                </c:pt>
                <c:pt idx="3635">
                  <c:v>37984</c:v>
                </c:pt>
                <c:pt idx="3636">
                  <c:v>37985</c:v>
                </c:pt>
                <c:pt idx="3637">
                  <c:v>37986</c:v>
                </c:pt>
                <c:pt idx="3638">
                  <c:v>37987</c:v>
                </c:pt>
                <c:pt idx="3639">
                  <c:v>37988</c:v>
                </c:pt>
                <c:pt idx="3640">
                  <c:v>37989</c:v>
                </c:pt>
                <c:pt idx="3641">
                  <c:v>37990</c:v>
                </c:pt>
                <c:pt idx="3642">
                  <c:v>37991</c:v>
                </c:pt>
                <c:pt idx="3643">
                  <c:v>37992</c:v>
                </c:pt>
                <c:pt idx="3644">
                  <c:v>37993</c:v>
                </c:pt>
                <c:pt idx="3645">
                  <c:v>37994</c:v>
                </c:pt>
                <c:pt idx="3646">
                  <c:v>37995</c:v>
                </c:pt>
                <c:pt idx="3647">
                  <c:v>37996</c:v>
                </c:pt>
                <c:pt idx="3648">
                  <c:v>37997</c:v>
                </c:pt>
                <c:pt idx="3649">
                  <c:v>37998</c:v>
                </c:pt>
                <c:pt idx="3650">
                  <c:v>37999</c:v>
                </c:pt>
                <c:pt idx="3651">
                  <c:v>38000</c:v>
                </c:pt>
                <c:pt idx="3652">
                  <c:v>38001</c:v>
                </c:pt>
                <c:pt idx="3653">
                  <c:v>38002</c:v>
                </c:pt>
                <c:pt idx="3654">
                  <c:v>38003</c:v>
                </c:pt>
                <c:pt idx="3655">
                  <c:v>38004</c:v>
                </c:pt>
                <c:pt idx="3656">
                  <c:v>38005</c:v>
                </c:pt>
                <c:pt idx="3657">
                  <c:v>38006</c:v>
                </c:pt>
                <c:pt idx="3658">
                  <c:v>38007</c:v>
                </c:pt>
                <c:pt idx="3659">
                  <c:v>38008</c:v>
                </c:pt>
                <c:pt idx="3660">
                  <c:v>38009</c:v>
                </c:pt>
                <c:pt idx="3661">
                  <c:v>38010</c:v>
                </c:pt>
                <c:pt idx="3662">
                  <c:v>38011</c:v>
                </c:pt>
                <c:pt idx="3663">
                  <c:v>38012</c:v>
                </c:pt>
                <c:pt idx="3664">
                  <c:v>38013</c:v>
                </c:pt>
                <c:pt idx="3665">
                  <c:v>38014</c:v>
                </c:pt>
                <c:pt idx="3666">
                  <c:v>38015</c:v>
                </c:pt>
                <c:pt idx="3667">
                  <c:v>38016</c:v>
                </c:pt>
                <c:pt idx="3668">
                  <c:v>38017</c:v>
                </c:pt>
                <c:pt idx="3669">
                  <c:v>38018</c:v>
                </c:pt>
                <c:pt idx="3670">
                  <c:v>38019</c:v>
                </c:pt>
                <c:pt idx="3671">
                  <c:v>38020</c:v>
                </c:pt>
                <c:pt idx="3672">
                  <c:v>38021</c:v>
                </c:pt>
                <c:pt idx="3673">
                  <c:v>38022</c:v>
                </c:pt>
                <c:pt idx="3674">
                  <c:v>38023</c:v>
                </c:pt>
                <c:pt idx="3675">
                  <c:v>38024</c:v>
                </c:pt>
                <c:pt idx="3676">
                  <c:v>38025</c:v>
                </c:pt>
                <c:pt idx="3677">
                  <c:v>38026</c:v>
                </c:pt>
                <c:pt idx="3678">
                  <c:v>38027</c:v>
                </c:pt>
                <c:pt idx="3679">
                  <c:v>38028</c:v>
                </c:pt>
                <c:pt idx="3680">
                  <c:v>38029</c:v>
                </c:pt>
                <c:pt idx="3681">
                  <c:v>38030</c:v>
                </c:pt>
                <c:pt idx="3682">
                  <c:v>38031</c:v>
                </c:pt>
                <c:pt idx="3683">
                  <c:v>38032</c:v>
                </c:pt>
                <c:pt idx="3684">
                  <c:v>38033</c:v>
                </c:pt>
                <c:pt idx="3685">
                  <c:v>38034</c:v>
                </c:pt>
                <c:pt idx="3686">
                  <c:v>38035</c:v>
                </c:pt>
                <c:pt idx="3687">
                  <c:v>38036</c:v>
                </c:pt>
                <c:pt idx="3688">
                  <c:v>38037</c:v>
                </c:pt>
                <c:pt idx="3689">
                  <c:v>38038</c:v>
                </c:pt>
                <c:pt idx="3690">
                  <c:v>38039</c:v>
                </c:pt>
                <c:pt idx="3691">
                  <c:v>38040</c:v>
                </c:pt>
                <c:pt idx="3692">
                  <c:v>38041</c:v>
                </c:pt>
                <c:pt idx="3693">
                  <c:v>38042</c:v>
                </c:pt>
                <c:pt idx="3694">
                  <c:v>38043</c:v>
                </c:pt>
                <c:pt idx="3695">
                  <c:v>38044</c:v>
                </c:pt>
                <c:pt idx="3696">
                  <c:v>38045</c:v>
                </c:pt>
                <c:pt idx="3697">
                  <c:v>38046</c:v>
                </c:pt>
                <c:pt idx="3698">
                  <c:v>38047</c:v>
                </c:pt>
                <c:pt idx="3699">
                  <c:v>38048</c:v>
                </c:pt>
                <c:pt idx="3700">
                  <c:v>38049</c:v>
                </c:pt>
                <c:pt idx="3701">
                  <c:v>38050</c:v>
                </c:pt>
                <c:pt idx="3702">
                  <c:v>38051</c:v>
                </c:pt>
                <c:pt idx="3703">
                  <c:v>38052</c:v>
                </c:pt>
                <c:pt idx="3704">
                  <c:v>38053</c:v>
                </c:pt>
                <c:pt idx="3705">
                  <c:v>38054</c:v>
                </c:pt>
                <c:pt idx="3706">
                  <c:v>38055</c:v>
                </c:pt>
                <c:pt idx="3707">
                  <c:v>38056</c:v>
                </c:pt>
                <c:pt idx="3708">
                  <c:v>38057</c:v>
                </c:pt>
                <c:pt idx="3709">
                  <c:v>38058</c:v>
                </c:pt>
                <c:pt idx="3710">
                  <c:v>38059</c:v>
                </c:pt>
                <c:pt idx="3711">
                  <c:v>38060</c:v>
                </c:pt>
                <c:pt idx="3712">
                  <c:v>38061</c:v>
                </c:pt>
                <c:pt idx="3713">
                  <c:v>38062</c:v>
                </c:pt>
                <c:pt idx="3714">
                  <c:v>38063</c:v>
                </c:pt>
                <c:pt idx="3715">
                  <c:v>38064</c:v>
                </c:pt>
                <c:pt idx="3716">
                  <c:v>38065</c:v>
                </c:pt>
                <c:pt idx="3717">
                  <c:v>38066</c:v>
                </c:pt>
                <c:pt idx="3718">
                  <c:v>38067</c:v>
                </c:pt>
                <c:pt idx="3719">
                  <c:v>38068</c:v>
                </c:pt>
                <c:pt idx="3720">
                  <c:v>38069</c:v>
                </c:pt>
                <c:pt idx="3721">
                  <c:v>38070</c:v>
                </c:pt>
                <c:pt idx="3722">
                  <c:v>38071</c:v>
                </c:pt>
                <c:pt idx="3723">
                  <c:v>38072</c:v>
                </c:pt>
                <c:pt idx="3724">
                  <c:v>38073</c:v>
                </c:pt>
                <c:pt idx="3725">
                  <c:v>38074</c:v>
                </c:pt>
                <c:pt idx="3726">
                  <c:v>38075</c:v>
                </c:pt>
                <c:pt idx="3727">
                  <c:v>38076</c:v>
                </c:pt>
                <c:pt idx="3728">
                  <c:v>38077</c:v>
                </c:pt>
                <c:pt idx="3729">
                  <c:v>38078</c:v>
                </c:pt>
                <c:pt idx="3730">
                  <c:v>38079</c:v>
                </c:pt>
                <c:pt idx="3731">
                  <c:v>38080</c:v>
                </c:pt>
                <c:pt idx="3732">
                  <c:v>38081</c:v>
                </c:pt>
                <c:pt idx="3733">
                  <c:v>38082</c:v>
                </c:pt>
                <c:pt idx="3734">
                  <c:v>38083</c:v>
                </c:pt>
                <c:pt idx="3735">
                  <c:v>38084</c:v>
                </c:pt>
                <c:pt idx="3736">
                  <c:v>38085</c:v>
                </c:pt>
                <c:pt idx="3737">
                  <c:v>38086</c:v>
                </c:pt>
                <c:pt idx="3738">
                  <c:v>38087</c:v>
                </c:pt>
                <c:pt idx="3739">
                  <c:v>38088</c:v>
                </c:pt>
                <c:pt idx="3740">
                  <c:v>38089</c:v>
                </c:pt>
                <c:pt idx="3741">
                  <c:v>38090</c:v>
                </c:pt>
                <c:pt idx="3742">
                  <c:v>38091</c:v>
                </c:pt>
                <c:pt idx="3743">
                  <c:v>38092</c:v>
                </c:pt>
                <c:pt idx="3744">
                  <c:v>38093</c:v>
                </c:pt>
                <c:pt idx="3745">
                  <c:v>38094</c:v>
                </c:pt>
                <c:pt idx="3746">
                  <c:v>38095</c:v>
                </c:pt>
                <c:pt idx="3747">
                  <c:v>38096</c:v>
                </c:pt>
                <c:pt idx="3748">
                  <c:v>38097</c:v>
                </c:pt>
                <c:pt idx="3749">
                  <c:v>38098</c:v>
                </c:pt>
                <c:pt idx="3750">
                  <c:v>38099</c:v>
                </c:pt>
                <c:pt idx="3751">
                  <c:v>38100</c:v>
                </c:pt>
                <c:pt idx="3752">
                  <c:v>38101</c:v>
                </c:pt>
                <c:pt idx="3753">
                  <c:v>38102</c:v>
                </c:pt>
                <c:pt idx="3754">
                  <c:v>38103</c:v>
                </c:pt>
                <c:pt idx="3755">
                  <c:v>38104</c:v>
                </c:pt>
                <c:pt idx="3756">
                  <c:v>38105</c:v>
                </c:pt>
                <c:pt idx="3757">
                  <c:v>38106</c:v>
                </c:pt>
                <c:pt idx="3758">
                  <c:v>38107</c:v>
                </c:pt>
                <c:pt idx="3759">
                  <c:v>38108</c:v>
                </c:pt>
                <c:pt idx="3760">
                  <c:v>38109</c:v>
                </c:pt>
                <c:pt idx="3761">
                  <c:v>38110</c:v>
                </c:pt>
                <c:pt idx="3762">
                  <c:v>38111</c:v>
                </c:pt>
                <c:pt idx="3763">
                  <c:v>38112</c:v>
                </c:pt>
                <c:pt idx="3764">
                  <c:v>38113</c:v>
                </c:pt>
                <c:pt idx="3765">
                  <c:v>38114</c:v>
                </c:pt>
                <c:pt idx="3766">
                  <c:v>38115</c:v>
                </c:pt>
                <c:pt idx="3767">
                  <c:v>38116</c:v>
                </c:pt>
                <c:pt idx="3768">
                  <c:v>38117</c:v>
                </c:pt>
                <c:pt idx="3769">
                  <c:v>38118</c:v>
                </c:pt>
                <c:pt idx="3770">
                  <c:v>38119</c:v>
                </c:pt>
                <c:pt idx="3771">
                  <c:v>38120</c:v>
                </c:pt>
                <c:pt idx="3772">
                  <c:v>38121</c:v>
                </c:pt>
                <c:pt idx="3773">
                  <c:v>38122</c:v>
                </c:pt>
                <c:pt idx="3774">
                  <c:v>38123</c:v>
                </c:pt>
                <c:pt idx="3775">
                  <c:v>38124</c:v>
                </c:pt>
                <c:pt idx="3776">
                  <c:v>38125</c:v>
                </c:pt>
                <c:pt idx="3777">
                  <c:v>38126</c:v>
                </c:pt>
                <c:pt idx="3778">
                  <c:v>38127</c:v>
                </c:pt>
                <c:pt idx="3779">
                  <c:v>38128</c:v>
                </c:pt>
                <c:pt idx="3780">
                  <c:v>38129</c:v>
                </c:pt>
                <c:pt idx="3781">
                  <c:v>38130</c:v>
                </c:pt>
                <c:pt idx="3782">
                  <c:v>38131</c:v>
                </c:pt>
                <c:pt idx="3783">
                  <c:v>38132</c:v>
                </c:pt>
                <c:pt idx="3784">
                  <c:v>38133</c:v>
                </c:pt>
                <c:pt idx="3785">
                  <c:v>38134</c:v>
                </c:pt>
                <c:pt idx="3786">
                  <c:v>38135</c:v>
                </c:pt>
                <c:pt idx="3787">
                  <c:v>38136</c:v>
                </c:pt>
                <c:pt idx="3788">
                  <c:v>38137</c:v>
                </c:pt>
                <c:pt idx="3789">
                  <c:v>38138</c:v>
                </c:pt>
                <c:pt idx="3790">
                  <c:v>38139</c:v>
                </c:pt>
                <c:pt idx="3791">
                  <c:v>38140</c:v>
                </c:pt>
                <c:pt idx="3792">
                  <c:v>38141</c:v>
                </c:pt>
                <c:pt idx="3793">
                  <c:v>38142</c:v>
                </c:pt>
                <c:pt idx="3794">
                  <c:v>38143</c:v>
                </c:pt>
                <c:pt idx="3795">
                  <c:v>38144</c:v>
                </c:pt>
                <c:pt idx="3796">
                  <c:v>38145</c:v>
                </c:pt>
                <c:pt idx="3797">
                  <c:v>38146</c:v>
                </c:pt>
                <c:pt idx="3798">
                  <c:v>38147</c:v>
                </c:pt>
                <c:pt idx="3799">
                  <c:v>38148</c:v>
                </c:pt>
                <c:pt idx="3800">
                  <c:v>38149</c:v>
                </c:pt>
                <c:pt idx="3801">
                  <c:v>38150</c:v>
                </c:pt>
                <c:pt idx="3802">
                  <c:v>38151</c:v>
                </c:pt>
                <c:pt idx="3803">
                  <c:v>38152</c:v>
                </c:pt>
                <c:pt idx="3804">
                  <c:v>38153</c:v>
                </c:pt>
                <c:pt idx="3805">
                  <c:v>38154</c:v>
                </c:pt>
                <c:pt idx="3806">
                  <c:v>38155</c:v>
                </c:pt>
                <c:pt idx="3807">
                  <c:v>38156</c:v>
                </c:pt>
                <c:pt idx="3808">
                  <c:v>38157</c:v>
                </c:pt>
                <c:pt idx="3809">
                  <c:v>38158</c:v>
                </c:pt>
                <c:pt idx="3810">
                  <c:v>38159</c:v>
                </c:pt>
                <c:pt idx="3811">
                  <c:v>38160</c:v>
                </c:pt>
                <c:pt idx="3812">
                  <c:v>38161</c:v>
                </c:pt>
                <c:pt idx="3813">
                  <c:v>38162</c:v>
                </c:pt>
                <c:pt idx="3814">
                  <c:v>38163</c:v>
                </c:pt>
                <c:pt idx="3815">
                  <c:v>38164</c:v>
                </c:pt>
                <c:pt idx="3816">
                  <c:v>38165</c:v>
                </c:pt>
                <c:pt idx="3817">
                  <c:v>38166</c:v>
                </c:pt>
                <c:pt idx="3818">
                  <c:v>38167</c:v>
                </c:pt>
                <c:pt idx="3819">
                  <c:v>38168</c:v>
                </c:pt>
                <c:pt idx="3820">
                  <c:v>38169</c:v>
                </c:pt>
                <c:pt idx="3821">
                  <c:v>38170</c:v>
                </c:pt>
                <c:pt idx="3822">
                  <c:v>38171</c:v>
                </c:pt>
                <c:pt idx="3823">
                  <c:v>38172</c:v>
                </c:pt>
                <c:pt idx="3824">
                  <c:v>38173</c:v>
                </c:pt>
                <c:pt idx="3825">
                  <c:v>38174</c:v>
                </c:pt>
                <c:pt idx="3826">
                  <c:v>38175</c:v>
                </c:pt>
                <c:pt idx="3827">
                  <c:v>38176</c:v>
                </c:pt>
                <c:pt idx="3828">
                  <c:v>38177</c:v>
                </c:pt>
                <c:pt idx="3829">
                  <c:v>38178</c:v>
                </c:pt>
                <c:pt idx="3830">
                  <c:v>38179</c:v>
                </c:pt>
                <c:pt idx="3831">
                  <c:v>38180</c:v>
                </c:pt>
                <c:pt idx="3832">
                  <c:v>38181</c:v>
                </c:pt>
                <c:pt idx="3833">
                  <c:v>38182</c:v>
                </c:pt>
                <c:pt idx="3834">
                  <c:v>38183</c:v>
                </c:pt>
                <c:pt idx="3835">
                  <c:v>38184</c:v>
                </c:pt>
                <c:pt idx="3836">
                  <c:v>38185</c:v>
                </c:pt>
                <c:pt idx="3837">
                  <c:v>38186</c:v>
                </c:pt>
                <c:pt idx="3838">
                  <c:v>38187</c:v>
                </c:pt>
                <c:pt idx="3839">
                  <c:v>38188</c:v>
                </c:pt>
                <c:pt idx="3840">
                  <c:v>38189</c:v>
                </c:pt>
                <c:pt idx="3841">
                  <c:v>38190</c:v>
                </c:pt>
                <c:pt idx="3842">
                  <c:v>38191</c:v>
                </c:pt>
                <c:pt idx="3843">
                  <c:v>38192</c:v>
                </c:pt>
                <c:pt idx="3844">
                  <c:v>38193</c:v>
                </c:pt>
                <c:pt idx="3845">
                  <c:v>38194</c:v>
                </c:pt>
                <c:pt idx="3846">
                  <c:v>38195</c:v>
                </c:pt>
                <c:pt idx="3847">
                  <c:v>38196</c:v>
                </c:pt>
                <c:pt idx="3848">
                  <c:v>38197</c:v>
                </c:pt>
                <c:pt idx="3849">
                  <c:v>38198</c:v>
                </c:pt>
                <c:pt idx="3850">
                  <c:v>38199</c:v>
                </c:pt>
                <c:pt idx="3851">
                  <c:v>38200</c:v>
                </c:pt>
                <c:pt idx="3852">
                  <c:v>38201</c:v>
                </c:pt>
                <c:pt idx="3853">
                  <c:v>38202</c:v>
                </c:pt>
                <c:pt idx="3854">
                  <c:v>38203</c:v>
                </c:pt>
                <c:pt idx="3855">
                  <c:v>38204</c:v>
                </c:pt>
                <c:pt idx="3856">
                  <c:v>38205</c:v>
                </c:pt>
                <c:pt idx="3857">
                  <c:v>38206</c:v>
                </c:pt>
                <c:pt idx="3858">
                  <c:v>38207</c:v>
                </c:pt>
                <c:pt idx="3859">
                  <c:v>38208</c:v>
                </c:pt>
                <c:pt idx="3860">
                  <c:v>38209</c:v>
                </c:pt>
                <c:pt idx="3861">
                  <c:v>38210</c:v>
                </c:pt>
                <c:pt idx="3862">
                  <c:v>38211</c:v>
                </c:pt>
                <c:pt idx="3863">
                  <c:v>38212</c:v>
                </c:pt>
                <c:pt idx="3864">
                  <c:v>38213</c:v>
                </c:pt>
                <c:pt idx="3865">
                  <c:v>38214</c:v>
                </c:pt>
                <c:pt idx="3866">
                  <c:v>38215</c:v>
                </c:pt>
                <c:pt idx="3867">
                  <c:v>38216</c:v>
                </c:pt>
                <c:pt idx="3868">
                  <c:v>38217</c:v>
                </c:pt>
                <c:pt idx="3869">
                  <c:v>38218</c:v>
                </c:pt>
                <c:pt idx="3870">
                  <c:v>38219</c:v>
                </c:pt>
                <c:pt idx="3871">
                  <c:v>38220</c:v>
                </c:pt>
                <c:pt idx="3872">
                  <c:v>38221</c:v>
                </c:pt>
                <c:pt idx="3873">
                  <c:v>38222</c:v>
                </c:pt>
                <c:pt idx="3874">
                  <c:v>38223</c:v>
                </c:pt>
                <c:pt idx="3875">
                  <c:v>38224</c:v>
                </c:pt>
                <c:pt idx="3876">
                  <c:v>38225</c:v>
                </c:pt>
                <c:pt idx="3877">
                  <c:v>38226</c:v>
                </c:pt>
                <c:pt idx="3878">
                  <c:v>38227</c:v>
                </c:pt>
                <c:pt idx="3879">
                  <c:v>38228</c:v>
                </c:pt>
                <c:pt idx="3880">
                  <c:v>38229</c:v>
                </c:pt>
                <c:pt idx="3881">
                  <c:v>38230</c:v>
                </c:pt>
                <c:pt idx="3882">
                  <c:v>38231</c:v>
                </c:pt>
                <c:pt idx="3883">
                  <c:v>38232</c:v>
                </c:pt>
                <c:pt idx="3884">
                  <c:v>38233</c:v>
                </c:pt>
                <c:pt idx="3885">
                  <c:v>38234</c:v>
                </c:pt>
                <c:pt idx="3886">
                  <c:v>38235</c:v>
                </c:pt>
                <c:pt idx="3887">
                  <c:v>38236</c:v>
                </c:pt>
                <c:pt idx="3888">
                  <c:v>38237</c:v>
                </c:pt>
                <c:pt idx="3889">
                  <c:v>38238</c:v>
                </c:pt>
                <c:pt idx="3890">
                  <c:v>38239</c:v>
                </c:pt>
                <c:pt idx="3891">
                  <c:v>38240</c:v>
                </c:pt>
                <c:pt idx="3892">
                  <c:v>38241</c:v>
                </c:pt>
                <c:pt idx="3893">
                  <c:v>38242</c:v>
                </c:pt>
                <c:pt idx="3894">
                  <c:v>38243</c:v>
                </c:pt>
                <c:pt idx="3895">
                  <c:v>38244</c:v>
                </c:pt>
                <c:pt idx="3896">
                  <c:v>38245</c:v>
                </c:pt>
                <c:pt idx="3897">
                  <c:v>38246</c:v>
                </c:pt>
                <c:pt idx="3898">
                  <c:v>38247</c:v>
                </c:pt>
                <c:pt idx="3899">
                  <c:v>38248</c:v>
                </c:pt>
                <c:pt idx="3900">
                  <c:v>38249</c:v>
                </c:pt>
                <c:pt idx="3901">
                  <c:v>38250</c:v>
                </c:pt>
                <c:pt idx="3902">
                  <c:v>38251</c:v>
                </c:pt>
                <c:pt idx="3903">
                  <c:v>38252</c:v>
                </c:pt>
                <c:pt idx="3904">
                  <c:v>38253</c:v>
                </c:pt>
                <c:pt idx="3905">
                  <c:v>38254</c:v>
                </c:pt>
                <c:pt idx="3906">
                  <c:v>38255</c:v>
                </c:pt>
                <c:pt idx="3907">
                  <c:v>38256</c:v>
                </c:pt>
                <c:pt idx="3908">
                  <c:v>38257</c:v>
                </c:pt>
                <c:pt idx="3909">
                  <c:v>38258</c:v>
                </c:pt>
                <c:pt idx="3910">
                  <c:v>38259</c:v>
                </c:pt>
                <c:pt idx="3911">
                  <c:v>38260</c:v>
                </c:pt>
                <c:pt idx="3912">
                  <c:v>38261</c:v>
                </c:pt>
                <c:pt idx="3913">
                  <c:v>38262</c:v>
                </c:pt>
                <c:pt idx="3914">
                  <c:v>38263</c:v>
                </c:pt>
                <c:pt idx="3915">
                  <c:v>38264</c:v>
                </c:pt>
                <c:pt idx="3916">
                  <c:v>38265</c:v>
                </c:pt>
                <c:pt idx="3917">
                  <c:v>38266</c:v>
                </c:pt>
                <c:pt idx="3918">
                  <c:v>38267</c:v>
                </c:pt>
                <c:pt idx="3919">
                  <c:v>38268</c:v>
                </c:pt>
                <c:pt idx="3920">
                  <c:v>38269</c:v>
                </c:pt>
                <c:pt idx="3921">
                  <c:v>38270</c:v>
                </c:pt>
                <c:pt idx="3922">
                  <c:v>38271</c:v>
                </c:pt>
                <c:pt idx="3923">
                  <c:v>38272</c:v>
                </c:pt>
                <c:pt idx="3924">
                  <c:v>38273</c:v>
                </c:pt>
                <c:pt idx="3925">
                  <c:v>38274</c:v>
                </c:pt>
                <c:pt idx="3926">
                  <c:v>38275</c:v>
                </c:pt>
                <c:pt idx="3927">
                  <c:v>38276</c:v>
                </c:pt>
                <c:pt idx="3928">
                  <c:v>38277</c:v>
                </c:pt>
                <c:pt idx="3929">
                  <c:v>38278</c:v>
                </c:pt>
                <c:pt idx="3930">
                  <c:v>38279</c:v>
                </c:pt>
                <c:pt idx="3931">
                  <c:v>38280</c:v>
                </c:pt>
                <c:pt idx="3932">
                  <c:v>38281</c:v>
                </c:pt>
                <c:pt idx="3933">
                  <c:v>38282</c:v>
                </c:pt>
                <c:pt idx="3934">
                  <c:v>38283</c:v>
                </c:pt>
                <c:pt idx="3935">
                  <c:v>38284</c:v>
                </c:pt>
                <c:pt idx="3936">
                  <c:v>38285</c:v>
                </c:pt>
                <c:pt idx="3937">
                  <c:v>38286</c:v>
                </c:pt>
                <c:pt idx="3938">
                  <c:v>38287</c:v>
                </c:pt>
                <c:pt idx="3939">
                  <c:v>38288</c:v>
                </c:pt>
                <c:pt idx="3940">
                  <c:v>38289</c:v>
                </c:pt>
                <c:pt idx="3941">
                  <c:v>38290</c:v>
                </c:pt>
                <c:pt idx="3942">
                  <c:v>38291</c:v>
                </c:pt>
                <c:pt idx="3943">
                  <c:v>38292</c:v>
                </c:pt>
                <c:pt idx="3944">
                  <c:v>38293</c:v>
                </c:pt>
                <c:pt idx="3945">
                  <c:v>38294</c:v>
                </c:pt>
                <c:pt idx="3946">
                  <c:v>38295</c:v>
                </c:pt>
                <c:pt idx="3947">
                  <c:v>38296</c:v>
                </c:pt>
                <c:pt idx="3948">
                  <c:v>38297</c:v>
                </c:pt>
                <c:pt idx="3949">
                  <c:v>38298</c:v>
                </c:pt>
                <c:pt idx="3950">
                  <c:v>38299</c:v>
                </c:pt>
                <c:pt idx="3951">
                  <c:v>38300</c:v>
                </c:pt>
                <c:pt idx="3952">
                  <c:v>38301</c:v>
                </c:pt>
                <c:pt idx="3953">
                  <c:v>38302</c:v>
                </c:pt>
                <c:pt idx="3954">
                  <c:v>38303</c:v>
                </c:pt>
                <c:pt idx="3955">
                  <c:v>38304</c:v>
                </c:pt>
                <c:pt idx="3956">
                  <c:v>38305</c:v>
                </c:pt>
                <c:pt idx="3957">
                  <c:v>38306</c:v>
                </c:pt>
                <c:pt idx="3958">
                  <c:v>38307</c:v>
                </c:pt>
                <c:pt idx="3959">
                  <c:v>38308</c:v>
                </c:pt>
                <c:pt idx="3960">
                  <c:v>38309</c:v>
                </c:pt>
                <c:pt idx="3961">
                  <c:v>38310</c:v>
                </c:pt>
                <c:pt idx="3962">
                  <c:v>38311</c:v>
                </c:pt>
                <c:pt idx="3963">
                  <c:v>38312</c:v>
                </c:pt>
                <c:pt idx="3964">
                  <c:v>38313</c:v>
                </c:pt>
                <c:pt idx="3965">
                  <c:v>38314</c:v>
                </c:pt>
                <c:pt idx="3966">
                  <c:v>38315</c:v>
                </c:pt>
                <c:pt idx="3967">
                  <c:v>38316</c:v>
                </c:pt>
                <c:pt idx="3968">
                  <c:v>38317</c:v>
                </c:pt>
                <c:pt idx="3969">
                  <c:v>38318</c:v>
                </c:pt>
                <c:pt idx="3970">
                  <c:v>38319</c:v>
                </c:pt>
                <c:pt idx="3971">
                  <c:v>38320</c:v>
                </c:pt>
                <c:pt idx="3972">
                  <c:v>38321</c:v>
                </c:pt>
                <c:pt idx="3973">
                  <c:v>38322</c:v>
                </c:pt>
                <c:pt idx="3974">
                  <c:v>38323</c:v>
                </c:pt>
                <c:pt idx="3975">
                  <c:v>38324</c:v>
                </c:pt>
                <c:pt idx="3976">
                  <c:v>38325</c:v>
                </c:pt>
                <c:pt idx="3977">
                  <c:v>38326</c:v>
                </c:pt>
                <c:pt idx="3978">
                  <c:v>38327</c:v>
                </c:pt>
                <c:pt idx="3979">
                  <c:v>38328</c:v>
                </c:pt>
                <c:pt idx="3980">
                  <c:v>38329</c:v>
                </c:pt>
                <c:pt idx="3981">
                  <c:v>38330</c:v>
                </c:pt>
                <c:pt idx="3982">
                  <c:v>38331</c:v>
                </c:pt>
                <c:pt idx="3983">
                  <c:v>38332</c:v>
                </c:pt>
                <c:pt idx="3984">
                  <c:v>38333</c:v>
                </c:pt>
                <c:pt idx="3985">
                  <c:v>38334</c:v>
                </c:pt>
                <c:pt idx="3986">
                  <c:v>38335</c:v>
                </c:pt>
                <c:pt idx="3987">
                  <c:v>38336</c:v>
                </c:pt>
                <c:pt idx="3988">
                  <c:v>38337</c:v>
                </c:pt>
                <c:pt idx="3989">
                  <c:v>38338</c:v>
                </c:pt>
                <c:pt idx="3990">
                  <c:v>38339</c:v>
                </c:pt>
                <c:pt idx="3991">
                  <c:v>38340</c:v>
                </c:pt>
                <c:pt idx="3992">
                  <c:v>38341</c:v>
                </c:pt>
                <c:pt idx="3993">
                  <c:v>38342</c:v>
                </c:pt>
                <c:pt idx="3994">
                  <c:v>38343</c:v>
                </c:pt>
                <c:pt idx="3995">
                  <c:v>38344</c:v>
                </c:pt>
                <c:pt idx="3996">
                  <c:v>38345</c:v>
                </c:pt>
                <c:pt idx="3997">
                  <c:v>38346</c:v>
                </c:pt>
                <c:pt idx="3998">
                  <c:v>38347</c:v>
                </c:pt>
                <c:pt idx="3999">
                  <c:v>38348</c:v>
                </c:pt>
                <c:pt idx="4000">
                  <c:v>38349</c:v>
                </c:pt>
                <c:pt idx="4001">
                  <c:v>38350</c:v>
                </c:pt>
                <c:pt idx="4002">
                  <c:v>38351</c:v>
                </c:pt>
                <c:pt idx="4003">
                  <c:v>38352</c:v>
                </c:pt>
                <c:pt idx="4004">
                  <c:v>38353</c:v>
                </c:pt>
                <c:pt idx="4005">
                  <c:v>38354</c:v>
                </c:pt>
                <c:pt idx="4006">
                  <c:v>38355</c:v>
                </c:pt>
                <c:pt idx="4007">
                  <c:v>38356</c:v>
                </c:pt>
                <c:pt idx="4008">
                  <c:v>38357</c:v>
                </c:pt>
                <c:pt idx="4009">
                  <c:v>38358</c:v>
                </c:pt>
                <c:pt idx="4010">
                  <c:v>38359</c:v>
                </c:pt>
                <c:pt idx="4011">
                  <c:v>38360</c:v>
                </c:pt>
                <c:pt idx="4012">
                  <c:v>38361</c:v>
                </c:pt>
                <c:pt idx="4013">
                  <c:v>38362</c:v>
                </c:pt>
                <c:pt idx="4014">
                  <c:v>38363</c:v>
                </c:pt>
                <c:pt idx="4015">
                  <c:v>38364</c:v>
                </c:pt>
                <c:pt idx="4016">
                  <c:v>38365</c:v>
                </c:pt>
                <c:pt idx="4017">
                  <c:v>38366</c:v>
                </c:pt>
                <c:pt idx="4018">
                  <c:v>38367</c:v>
                </c:pt>
                <c:pt idx="4019">
                  <c:v>38368</c:v>
                </c:pt>
                <c:pt idx="4020">
                  <c:v>38369</c:v>
                </c:pt>
                <c:pt idx="4021">
                  <c:v>38370</c:v>
                </c:pt>
                <c:pt idx="4022">
                  <c:v>38371</c:v>
                </c:pt>
                <c:pt idx="4023">
                  <c:v>38372</c:v>
                </c:pt>
                <c:pt idx="4024">
                  <c:v>38373</c:v>
                </c:pt>
                <c:pt idx="4025">
                  <c:v>38374</c:v>
                </c:pt>
                <c:pt idx="4026">
                  <c:v>38375</c:v>
                </c:pt>
                <c:pt idx="4027">
                  <c:v>38376</c:v>
                </c:pt>
                <c:pt idx="4028">
                  <c:v>38377</c:v>
                </c:pt>
                <c:pt idx="4029">
                  <c:v>38378</c:v>
                </c:pt>
                <c:pt idx="4030">
                  <c:v>38379</c:v>
                </c:pt>
                <c:pt idx="4031">
                  <c:v>38380</c:v>
                </c:pt>
                <c:pt idx="4032">
                  <c:v>38381</c:v>
                </c:pt>
                <c:pt idx="4033">
                  <c:v>38382</c:v>
                </c:pt>
                <c:pt idx="4034">
                  <c:v>38383</c:v>
                </c:pt>
                <c:pt idx="4035">
                  <c:v>38384</c:v>
                </c:pt>
                <c:pt idx="4036">
                  <c:v>38385</c:v>
                </c:pt>
                <c:pt idx="4037">
                  <c:v>38386</c:v>
                </c:pt>
                <c:pt idx="4038">
                  <c:v>38387</c:v>
                </c:pt>
                <c:pt idx="4039">
                  <c:v>38388</c:v>
                </c:pt>
                <c:pt idx="4040">
                  <c:v>38389</c:v>
                </c:pt>
                <c:pt idx="4041">
                  <c:v>38390</c:v>
                </c:pt>
                <c:pt idx="4042">
                  <c:v>38391</c:v>
                </c:pt>
                <c:pt idx="4043">
                  <c:v>38392</c:v>
                </c:pt>
                <c:pt idx="4044">
                  <c:v>38393</c:v>
                </c:pt>
                <c:pt idx="4045">
                  <c:v>38394</c:v>
                </c:pt>
                <c:pt idx="4046">
                  <c:v>38395</c:v>
                </c:pt>
                <c:pt idx="4047">
                  <c:v>38396</c:v>
                </c:pt>
                <c:pt idx="4048">
                  <c:v>38397</c:v>
                </c:pt>
                <c:pt idx="4049">
                  <c:v>38398</c:v>
                </c:pt>
                <c:pt idx="4050">
                  <c:v>38399</c:v>
                </c:pt>
                <c:pt idx="4051">
                  <c:v>38400</c:v>
                </c:pt>
                <c:pt idx="4052">
                  <c:v>38401</c:v>
                </c:pt>
                <c:pt idx="4053">
                  <c:v>38402</c:v>
                </c:pt>
                <c:pt idx="4054">
                  <c:v>38403</c:v>
                </c:pt>
                <c:pt idx="4055">
                  <c:v>38404</c:v>
                </c:pt>
                <c:pt idx="4056">
                  <c:v>38405</c:v>
                </c:pt>
                <c:pt idx="4057">
                  <c:v>38406</c:v>
                </c:pt>
                <c:pt idx="4058">
                  <c:v>38407</c:v>
                </c:pt>
                <c:pt idx="4059">
                  <c:v>38408</c:v>
                </c:pt>
                <c:pt idx="4060">
                  <c:v>38409</c:v>
                </c:pt>
                <c:pt idx="4061">
                  <c:v>38410</c:v>
                </c:pt>
                <c:pt idx="4062">
                  <c:v>38411</c:v>
                </c:pt>
                <c:pt idx="4063">
                  <c:v>38412</c:v>
                </c:pt>
                <c:pt idx="4064">
                  <c:v>38413</c:v>
                </c:pt>
                <c:pt idx="4065">
                  <c:v>38414</c:v>
                </c:pt>
                <c:pt idx="4066">
                  <c:v>38415</c:v>
                </c:pt>
                <c:pt idx="4067">
                  <c:v>38416</c:v>
                </c:pt>
                <c:pt idx="4068">
                  <c:v>38417</c:v>
                </c:pt>
                <c:pt idx="4069">
                  <c:v>38418</c:v>
                </c:pt>
                <c:pt idx="4070">
                  <c:v>38419</c:v>
                </c:pt>
                <c:pt idx="4071">
                  <c:v>38420</c:v>
                </c:pt>
                <c:pt idx="4072">
                  <c:v>38421</c:v>
                </c:pt>
                <c:pt idx="4073">
                  <c:v>38422</c:v>
                </c:pt>
                <c:pt idx="4074">
                  <c:v>38423</c:v>
                </c:pt>
                <c:pt idx="4075">
                  <c:v>38424</c:v>
                </c:pt>
                <c:pt idx="4076">
                  <c:v>38425</c:v>
                </c:pt>
                <c:pt idx="4077">
                  <c:v>38426</c:v>
                </c:pt>
                <c:pt idx="4078">
                  <c:v>38427</c:v>
                </c:pt>
                <c:pt idx="4079">
                  <c:v>38428</c:v>
                </c:pt>
                <c:pt idx="4080">
                  <c:v>38429</c:v>
                </c:pt>
                <c:pt idx="4081">
                  <c:v>38430</c:v>
                </c:pt>
                <c:pt idx="4082">
                  <c:v>38431</c:v>
                </c:pt>
                <c:pt idx="4083">
                  <c:v>38432</c:v>
                </c:pt>
                <c:pt idx="4084">
                  <c:v>38433</c:v>
                </c:pt>
                <c:pt idx="4085">
                  <c:v>38434</c:v>
                </c:pt>
                <c:pt idx="4086">
                  <c:v>38435</c:v>
                </c:pt>
                <c:pt idx="4087">
                  <c:v>38436</c:v>
                </c:pt>
                <c:pt idx="4088">
                  <c:v>38437</c:v>
                </c:pt>
                <c:pt idx="4089">
                  <c:v>38438</c:v>
                </c:pt>
                <c:pt idx="4090">
                  <c:v>38439</c:v>
                </c:pt>
                <c:pt idx="4091">
                  <c:v>38440</c:v>
                </c:pt>
                <c:pt idx="4092">
                  <c:v>38441</c:v>
                </c:pt>
                <c:pt idx="4093">
                  <c:v>38442</c:v>
                </c:pt>
                <c:pt idx="4094">
                  <c:v>38443</c:v>
                </c:pt>
                <c:pt idx="4095">
                  <c:v>38444</c:v>
                </c:pt>
                <c:pt idx="4096">
                  <c:v>38445</c:v>
                </c:pt>
                <c:pt idx="4097">
                  <c:v>38446</c:v>
                </c:pt>
                <c:pt idx="4098">
                  <c:v>38447</c:v>
                </c:pt>
                <c:pt idx="4099">
                  <c:v>38448</c:v>
                </c:pt>
                <c:pt idx="4100">
                  <c:v>38449</c:v>
                </c:pt>
                <c:pt idx="4101">
                  <c:v>38450</c:v>
                </c:pt>
                <c:pt idx="4102">
                  <c:v>38451</c:v>
                </c:pt>
                <c:pt idx="4103">
                  <c:v>38452</c:v>
                </c:pt>
                <c:pt idx="4104">
                  <c:v>38453</c:v>
                </c:pt>
                <c:pt idx="4105">
                  <c:v>38454</c:v>
                </c:pt>
                <c:pt idx="4106">
                  <c:v>38455</c:v>
                </c:pt>
                <c:pt idx="4107">
                  <c:v>38456</c:v>
                </c:pt>
                <c:pt idx="4108">
                  <c:v>38457</c:v>
                </c:pt>
                <c:pt idx="4109">
                  <c:v>38458</c:v>
                </c:pt>
                <c:pt idx="4110">
                  <c:v>38459</c:v>
                </c:pt>
                <c:pt idx="4111">
                  <c:v>38460</c:v>
                </c:pt>
                <c:pt idx="4112">
                  <c:v>38461</c:v>
                </c:pt>
                <c:pt idx="4113">
                  <c:v>38462</c:v>
                </c:pt>
                <c:pt idx="4114">
                  <c:v>38463</c:v>
                </c:pt>
                <c:pt idx="4115">
                  <c:v>38464</c:v>
                </c:pt>
                <c:pt idx="4116">
                  <c:v>38465</c:v>
                </c:pt>
                <c:pt idx="4117">
                  <c:v>38466</c:v>
                </c:pt>
                <c:pt idx="4118">
                  <c:v>38467</c:v>
                </c:pt>
                <c:pt idx="4119">
                  <c:v>38468</c:v>
                </c:pt>
                <c:pt idx="4120">
                  <c:v>38469</c:v>
                </c:pt>
                <c:pt idx="4121">
                  <c:v>38470</c:v>
                </c:pt>
                <c:pt idx="4122">
                  <c:v>38471</c:v>
                </c:pt>
                <c:pt idx="4123">
                  <c:v>38472</c:v>
                </c:pt>
                <c:pt idx="4124">
                  <c:v>38473</c:v>
                </c:pt>
                <c:pt idx="4125">
                  <c:v>38474</c:v>
                </c:pt>
                <c:pt idx="4126">
                  <c:v>38475</c:v>
                </c:pt>
                <c:pt idx="4127">
                  <c:v>38476</c:v>
                </c:pt>
                <c:pt idx="4128">
                  <c:v>38477</c:v>
                </c:pt>
                <c:pt idx="4129">
                  <c:v>38478</c:v>
                </c:pt>
                <c:pt idx="4130">
                  <c:v>38479</c:v>
                </c:pt>
                <c:pt idx="4131">
                  <c:v>38480</c:v>
                </c:pt>
                <c:pt idx="4132">
                  <c:v>38481</c:v>
                </c:pt>
                <c:pt idx="4133">
                  <c:v>38482</c:v>
                </c:pt>
                <c:pt idx="4134">
                  <c:v>38483</c:v>
                </c:pt>
                <c:pt idx="4135">
                  <c:v>38484</c:v>
                </c:pt>
                <c:pt idx="4136">
                  <c:v>38485</c:v>
                </c:pt>
                <c:pt idx="4137">
                  <c:v>38486</c:v>
                </c:pt>
                <c:pt idx="4138">
                  <c:v>38487</c:v>
                </c:pt>
                <c:pt idx="4139">
                  <c:v>38488</c:v>
                </c:pt>
                <c:pt idx="4140">
                  <c:v>38489</c:v>
                </c:pt>
                <c:pt idx="4141">
                  <c:v>38490</c:v>
                </c:pt>
                <c:pt idx="4142">
                  <c:v>38491</c:v>
                </c:pt>
                <c:pt idx="4143">
                  <c:v>38492</c:v>
                </c:pt>
                <c:pt idx="4144">
                  <c:v>38493</c:v>
                </c:pt>
                <c:pt idx="4145">
                  <c:v>38494</c:v>
                </c:pt>
                <c:pt idx="4146">
                  <c:v>38495</c:v>
                </c:pt>
                <c:pt idx="4147">
                  <c:v>38496</c:v>
                </c:pt>
                <c:pt idx="4148">
                  <c:v>38497</c:v>
                </c:pt>
                <c:pt idx="4149">
                  <c:v>38498</c:v>
                </c:pt>
                <c:pt idx="4150">
                  <c:v>38499</c:v>
                </c:pt>
                <c:pt idx="4151">
                  <c:v>38500</c:v>
                </c:pt>
                <c:pt idx="4152">
                  <c:v>38501</c:v>
                </c:pt>
                <c:pt idx="4153">
                  <c:v>38502</c:v>
                </c:pt>
                <c:pt idx="4154">
                  <c:v>38503</c:v>
                </c:pt>
                <c:pt idx="4155">
                  <c:v>38504</c:v>
                </c:pt>
                <c:pt idx="4156">
                  <c:v>38505</c:v>
                </c:pt>
                <c:pt idx="4157">
                  <c:v>38506</c:v>
                </c:pt>
                <c:pt idx="4158">
                  <c:v>38507</c:v>
                </c:pt>
                <c:pt idx="4159">
                  <c:v>38508</c:v>
                </c:pt>
                <c:pt idx="4160">
                  <c:v>38509</c:v>
                </c:pt>
                <c:pt idx="4161">
                  <c:v>38510</c:v>
                </c:pt>
                <c:pt idx="4162">
                  <c:v>38511</c:v>
                </c:pt>
                <c:pt idx="4163">
                  <c:v>38512</c:v>
                </c:pt>
                <c:pt idx="4164">
                  <c:v>38513</c:v>
                </c:pt>
                <c:pt idx="4165">
                  <c:v>38514</c:v>
                </c:pt>
                <c:pt idx="4166">
                  <c:v>38515</c:v>
                </c:pt>
                <c:pt idx="4167">
                  <c:v>38516</c:v>
                </c:pt>
                <c:pt idx="4168">
                  <c:v>38517</c:v>
                </c:pt>
                <c:pt idx="4169">
                  <c:v>38518</c:v>
                </c:pt>
                <c:pt idx="4170">
                  <c:v>38519</c:v>
                </c:pt>
                <c:pt idx="4171">
                  <c:v>38520</c:v>
                </c:pt>
                <c:pt idx="4172">
                  <c:v>38521</c:v>
                </c:pt>
                <c:pt idx="4173">
                  <c:v>38522</c:v>
                </c:pt>
                <c:pt idx="4174">
                  <c:v>38523</c:v>
                </c:pt>
                <c:pt idx="4175">
                  <c:v>38524</c:v>
                </c:pt>
                <c:pt idx="4176">
                  <c:v>38525</c:v>
                </c:pt>
                <c:pt idx="4177">
                  <c:v>38526</c:v>
                </c:pt>
                <c:pt idx="4178">
                  <c:v>38527</c:v>
                </c:pt>
                <c:pt idx="4179">
                  <c:v>38528</c:v>
                </c:pt>
                <c:pt idx="4180">
                  <c:v>38529</c:v>
                </c:pt>
                <c:pt idx="4181">
                  <c:v>38530</c:v>
                </c:pt>
                <c:pt idx="4182">
                  <c:v>38531</c:v>
                </c:pt>
                <c:pt idx="4183">
                  <c:v>38532</c:v>
                </c:pt>
                <c:pt idx="4184">
                  <c:v>38533</c:v>
                </c:pt>
                <c:pt idx="4185">
                  <c:v>38534</c:v>
                </c:pt>
                <c:pt idx="4186">
                  <c:v>38535</c:v>
                </c:pt>
                <c:pt idx="4187">
                  <c:v>38536</c:v>
                </c:pt>
                <c:pt idx="4188">
                  <c:v>38537</c:v>
                </c:pt>
                <c:pt idx="4189">
                  <c:v>38538</c:v>
                </c:pt>
                <c:pt idx="4190">
                  <c:v>38539</c:v>
                </c:pt>
                <c:pt idx="4191">
                  <c:v>38540</c:v>
                </c:pt>
                <c:pt idx="4192">
                  <c:v>38541</c:v>
                </c:pt>
                <c:pt idx="4193">
                  <c:v>38542</c:v>
                </c:pt>
                <c:pt idx="4194">
                  <c:v>38543</c:v>
                </c:pt>
                <c:pt idx="4195">
                  <c:v>38544</c:v>
                </c:pt>
                <c:pt idx="4196">
                  <c:v>38545</c:v>
                </c:pt>
                <c:pt idx="4197">
                  <c:v>38546</c:v>
                </c:pt>
                <c:pt idx="4198">
                  <c:v>38547</c:v>
                </c:pt>
                <c:pt idx="4199">
                  <c:v>38548</c:v>
                </c:pt>
                <c:pt idx="4200">
                  <c:v>38549</c:v>
                </c:pt>
                <c:pt idx="4201">
                  <c:v>38550</c:v>
                </c:pt>
                <c:pt idx="4202">
                  <c:v>38551</c:v>
                </c:pt>
                <c:pt idx="4203">
                  <c:v>38552</c:v>
                </c:pt>
                <c:pt idx="4204">
                  <c:v>38553</c:v>
                </c:pt>
                <c:pt idx="4205">
                  <c:v>38554</c:v>
                </c:pt>
                <c:pt idx="4206">
                  <c:v>38555</c:v>
                </c:pt>
                <c:pt idx="4207">
                  <c:v>38556</c:v>
                </c:pt>
                <c:pt idx="4208">
                  <c:v>38557</c:v>
                </c:pt>
                <c:pt idx="4209">
                  <c:v>38558</c:v>
                </c:pt>
                <c:pt idx="4210">
                  <c:v>38559</c:v>
                </c:pt>
                <c:pt idx="4211">
                  <c:v>38560</c:v>
                </c:pt>
                <c:pt idx="4212">
                  <c:v>38561</c:v>
                </c:pt>
                <c:pt idx="4213">
                  <c:v>38562</c:v>
                </c:pt>
                <c:pt idx="4214">
                  <c:v>38563</c:v>
                </c:pt>
                <c:pt idx="4215">
                  <c:v>38564</c:v>
                </c:pt>
                <c:pt idx="4216">
                  <c:v>38565</c:v>
                </c:pt>
                <c:pt idx="4217">
                  <c:v>38566</c:v>
                </c:pt>
                <c:pt idx="4218">
                  <c:v>38567</c:v>
                </c:pt>
                <c:pt idx="4219">
                  <c:v>38568</c:v>
                </c:pt>
                <c:pt idx="4220">
                  <c:v>38569</c:v>
                </c:pt>
                <c:pt idx="4221">
                  <c:v>38570</c:v>
                </c:pt>
                <c:pt idx="4222">
                  <c:v>38571</c:v>
                </c:pt>
                <c:pt idx="4223">
                  <c:v>38572</c:v>
                </c:pt>
                <c:pt idx="4224">
                  <c:v>38573</c:v>
                </c:pt>
                <c:pt idx="4225">
                  <c:v>38574</c:v>
                </c:pt>
                <c:pt idx="4226">
                  <c:v>38575</c:v>
                </c:pt>
                <c:pt idx="4227">
                  <c:v>38576</c:v>
                </c:pt>
                <c:pt idx="4228">
                  <c:v>38577</c:v>
                </c:pt>
                <c:pt idx="4229">
                  <c:v>38578</c:v>
                </c:pt>
                <c:pt idx="4230">
                  <c:v>38579</c:v>
                </c:pt>
                <c:pt idx="4231">
                  <c:v>38580</c:v>
                </c:pt>
                <c:pt idx="4232">
                  <c:v>38581</c:v>
                </c:pt>
                <c:pt idx="4233">
                  <c:v>38582</c:v>
                </c:pt>
                <c:pt idx="4234">
                  <c:v>38583</c:v>
                </c:pt>
                <c:pt idx="4235">
                  <c:v>38584</c:v>
                </c:pt>
                <c:pt idx="4236">
                  <c:v>38585</c:v>
                </c:pt>
                <c:pt idx="4237">
                  <c:v>38586</c:v>
                </c:pt>
                <c:pt idx="4238">
                  <c:v>38587</c:v>
                </c:pt>
                <c:pt idx="4239">
                  <c:v>38588</c:v>
                </c:pt>
                <c:pt idx="4240">
                  <c:v>38589</c:v>
                </c:pt>
                <c:pt idx="4241">
                  <c:v>38590</c:v>
                </c:pt>
                <c:pt idx="4242">
                  <c:v>38591</c:v>
                </c:pt>
                <c:pt idx="4243">
                  <c:v>38592</c:v>
                </c:pt>
                <c:pt idx="4244">
                  <c:v>38593</c:v>
                </c:pt>
                <c:pt idx="4245">
                  <c:v>38594</c:v>
                </c:pt>
                <c:pt idx="4246">
                  <c:v>38595</c:v>
                </c:pt>
                <c:pt idx="4247">
                  <c:v>38596</c:v>
                </c:pt>
                <c:pt idx="4248">
                  <c:v>38597</c:v>
                </c:pt>
                <c:pt idx="4249">
                  <c:v>38598</c:v>
                </c:pt>
                <c:pt idx="4250">
                  <c:v>38599</c:v>
                </c:pt>
                <c:pt idx="4251">
                  <c:v>38600</c:v>
                </c:pt>
                <c:pt idx="4252">
                  <c:v>38601</c:v>
                </c:pt>
                <c:pt idx="4253">
                  <c:v>38602</c:v>
                </c:pt>
                <c:pt idx="4254">
                  <c:v>38603</c:v>
                </c:pt>
                <c:pt idx="4255">
                  <c:v>38604</c:v>
                </c:pt>
                <c:pt idx="4256">
                  <c:v>38605</c:v>
                </c:pt>
                <c:pt idx="4257">
                  <c:v>38606</c:v>
                </c:pt>
                <c:pt idx="4258">
                  <c:v>38607</c:v>
                </c:pt>
                <c:pt idx="4259">
                  <c:v>38608</c:v>
                </c:pt>
                <c:pt idx="4260">
                  <c:v>38609</c:v>
                </c:pt>
                <c:pt idx="4261">
                  <c:v>38610</c:v>
                </c:pt>
                <c:pt idx="4262">
                  <c:v>38611</c:v>
                </c:pt>
                <c:pt idx="4263">
                  <c:v>38612</c:v>
                </c:pt>
                <c:pt idx="4264">
                  <c:v>38613</c:v>
                </c:pt>
                <c:pt idx="4265">
                  <c:v>38614</c:v>
                </c:pt>
                <c:pt idx="4266">
                  <c:v>38615</c:v>
                </c:pt>
                <c:pt idx="4267">
                  <c:v>38616</c:v>
                </c:pt>
                <c:pt idx="4268">
                  <c:v>38617</c:v>
                </c:pt>
                <c:pt idx="4269">
                  <c:v>38618</c:v>
                </c:pt>
                <c:pt idx="4270">
                  <c:v>38619</c:v>
                </c:pt>
                <c:pt idx="4271">
                  <c:v>38620</c:v>
                </c:pt>
                <c:pt idx="4272">
                  <c:v>38621</c:v>
                </c:pt>
                <c:pt idx="4273">
                  <c:v>38622</c:v>
                </c:pt>
                <c:pt idx="4274">
                  <c:v>38623</c:v>
                </c:pt>
                <c:pt idx="4275">
                  <c:v>38624</c:v>
                </c:pt>
                <c:pt idx="4276">
                  <c:v>38625</c:v>
                </c:pt>
                <c:pt idx="4277">
                  <c:v>38626</c:v>
                </c:pt>
                <c:pt idx="4278">
                  <c:v>38627</c:v>
                </c:pt>
                <c:pt idx="4279">
                  <c:v>38628</c:v>
                </c:pt>
                <c:pt idx="4280">
                  <c:v>38629</c:v>
                </c:pt>
                <c:pt idx="4281">
                  <c:v>38630</c:v>
                </c:pt>
                <c:pt idx="4282">
                  <c:v>38631</c:v>
                </c:pt>
                <c:pt idx="4283">
                  <c:v>38632</c:v>
                </c:pt>
                <c:pt idx="4284">
                  <c:v>38633</c:v>
                </c:pt>
                <c:pt idx="4285">
                  <c:v>38634</c:v>
                </c:pt>
                <c:pt idx="4286">
                  <c:v>38635</c:v>
                </c:pt>
                <c:pt idx="4287">
                  <c:v>38636</c:v>
                </c:pt>
                <c:pt idx="4288">
                  <c:v>38637</c:v>
                </c:pt>
                <c:pt idx="4289">
                  <c:v>38638</c:v>
                </c:pt>
                <c:pt idx="4290">
                  <c:v>38639</c:v>
                </c:pt>
                <c:pt idx="4291">
                  <c:v>38640</c:v>
                </c:pt>
                <c:pt idx="4292">
                  <c:v>38641</c:v>
                </c:pt>
                <c:pt idx="4293">
                  <c:v>38642</c:v>
                </c:pt>
                <c:pt idx="4294">
                  <c:v>38643</c:v>
                </c:pt>
                <c:pt idx="4295">
                  <c:v>38644</c:v>
                </c:pt>
                <c:pt idx="4296">
                  <c:v>38645</c:v>
                </c:pt>
                <c:pt idx="4297">
                  <c:v>38646</c:v>
                </c:pt>
                <c:pt idx="4298">
                  <c:v>38647</c:v>
                </c:pt>
                <c:pt idx="4299">
                  <c:v>38648</c:v>
                </c:pt>
                <c:pt idx="4300">
                  <c:v>38649</c:v>
                </c:pt>
                <c:pt idx="4301">
                  <c:v>38650</c:v>
                </c:pt>
                <c:pt idx="4302">
                  <c:v>38651</c:v>
                </c:pt>
                <c:pt idx="4303">
                  <c:v>38652</c:v>
                </c:pt>
                <c:pt idx="4304">
                  <c:v>38653</c:v>
                </c:pt>
                <c:pt idx="4305">
                  <c:v>38654</c:v>
                </c:pt>
                <c:pt idx="4306">
                  <c:v>38655</c:v>
                </c:pt>
                <c:pt idx="4307">
                  <c:v>38656</c:v>
                </c:pt>
                <c:pt idx="4308">
                  <c:v>38657</c:v>
                </c:pt>
                <c:pt idx="4309">
                  <c:v>38658</c:v>
                </c:pt>
                <c:pt idx="4310">
                  <c:v>38659</c:v>
                </c:pt>
                <c:pt idx="4311">
                  <c:v>38660</c:v>
                </c:pt>
                <c:pt idx="4312">
                  <c:v>38661</c:v>
                </c:pt>
                <c:pt idx="4313">
                  <c:v>38662</c:v>
                </c:pt>
                <c:pt idx="4314">
                  <c:v>38663</c:v>
                </c:pt>
                <c:pt idx="4315">
                  <c:v>38664</c:v>
                </c:pt>
                <c:pt idx="4316">
                  <c:v>38665</c:v>
                </c:pt>
                <c:pt idx="4317">
                  <c:v>38666</c:v>
                </c:pt>
                <c:pt idx="4318">
                  <c:v>38667</c:v>
                </c:pt>
                <c:pt idx="4319">
                  <c:v>38668</c:v>
                </c:pt>
                <c:pt idx="4320">
                  <c:v>38669</c:v>
                </c:pt>
                <c:pt idx="4321">
                  <c:v>38670</c:v>
                </c:pt>
                <c:pt idx="4322">
                  <c:v>38671</c:v>
                </c:pt>
                <c:pt idx="4323">
                  <c:v>38672</c:v>
                </c:pt>
                <c:pt idx="4324">
                  <c:v>38673</c:v>
                </c:pt>
                <c:pt idx="4325">
                  <c:v>38674</c:v>
                </c:pt>
                <c:pt idx="4326">
                  <c:v>38675</c:v>
                </c:pt>
                <c:pt idx="4327">
                  <c:v>38676</c:v>
                </c:pt>
                <c:pt idx="4328">
                  <c:v>38677</c:v>
                </c:pt>
                <c:pt idx="4329">
                  <c:v>38678</c:v>
                </c:pt>
                <c:pt idx="4330">
                  <c:v>38679</c:v>
                </c:pt>
                <c:pt idx="4331">
                  <c:v>38680</c:v>
                </c:pt>
                <c:pt idx="4332">
                  <c:v>38681</c:v>
                </c:pt>
                <c:pt idx="4333">
                  <c:v>38682</c:v>
                </c:pt>
                <c:pt idx="4334">
                  <c:v>38683</c:v>
                </c:pt>
                <c:pt idx="4335">
                  <c:v>38684</c:v>
                </c:pt>
                <c:pt idx="4336">
                  <c:v>38685</c:v>
                </c:pt>
                <c:pt idx="4337">
                  <c:v>38686</c:v>
                </c:pt>
                <c:pt idx="4338">
                  <c:v>38687</c:v>
                </c:pt>
                <c:pt idx="4339">
                  <c:v>38688</c:v>
                </c:pt>
                <c:pt idx="4340">
                  <c:v>38689</c:v>
                </c:pt>
                <c:pt idx="4341">
                  <c:v>38690</c:v>
                </c:pt>
                <c:pt idx="4342">
                  <c:v>38691</c:v>
                </c:pt>
                <c:pt idx="4343">
                  <c:v>38692</c:v>
                </c:pt>
                <c:pt idx="4344">
                  <c:v>38693</c:v>
                </c:pt>
                <c:pt idx="4345">
                  <c:v>38694</c:v>
                </c:pt>
                <c:pt idx="4346">
                  <c:v>38695</c:v>
                </c:pt>
                <c:pt idx="4347">
                  <c:v>38696</c:v>
                </c:pt>
                <c:pt idx="4348">
                  <c:v>38697</c:v>
                </c:pt>
                <c:pt idx="4349">
                  <c:v>38698</c:v>
                </c:pt>
                <c:pt idx="4350">
                  <c:v>38699</c:v>
                </c:pt>
                <c:pt idx="4351">
                  <c:v>38700</c:v>
                </c:pt>
                <c:pt idx="4352">
                  <c:v>38701</c:v>
                </c:pt>
                <c:pt idx="4353">
                  <c:v>38702</c:v>
                </c:pt>
                <c:pt idx="4354">
                  <c:v>38703</c:v>
                </c:pt>
                <c:pt idx="4355">
                  <c:v>38704</c:v>
                </c:pt>
                <c:pt idx="4356">
                  <c:v>38705</c:v>
                </c:pt>
                <c:pt idx="4357">
                  <c:v>38706</c:v>
                </c:pt>
                <c:pt idx="4358">
                  <c:v>38707</c:v>
                </c:pt>
                <c:pt idx="4359">
                  <c:v>38708</c:v>
                </c:pt>
                <c:pt idx="4360">
                  <c:v>38709</c:v>
                </c:pt>
                <c:pt idx="4361">
                  <c:v>38710</c:v>
                </c:pt>
                <c:pt idx="4362">
                  <c:v>38711</c:v>
                </c:pt>
                <c:pt idx="4363">
                  <c:v>38712</c:v>
                </c:pt>
                <c:pt idx="4364">
                  <c:v>38713</c:v>
                </c:pt>
                <c:pt idx="4365">
                  <c:v>38714</c:v>
                </c:pt>
                <c:pt idx="4366">
                  <c:v>38715</c:v>
                </c:pt>
                <c:pt idx="4367">
                  <c:v>38716</c:v>
                </c:pt>
                <c:pt idx="4368">
                  <c:v>38717</c:v>
                </c:pt>
                <c:pt idx="4369">
                  <c:v>38718</c:v>
                </c:pt>
                <c:pt idx="4370">
                  <c:v>38719</c:v>
                </c:pt>
                <c:pt idx="4371">
                  <c:v>38720</c:v>
                </c:pt>
                <c:pt idx="4372">
                  <c:v>38721</c:v>
                </c:pt>
                <c:pt idx="4373">
                  <c:v>38722</c:v>
                </c:pt>
                <c:pt idx="4374">
                  <c:v>38723</c:v>
                </c:pt>
                <c:pt idx="4375">
                  <c:v>38724</c:v>
                </c:pt>
                <c:pt idx="4376">
                  <c:v>38725</c:v>
                </c:pt>
                <c:pt idx="4377">
                  <c:v>38726</c:v>
                </c:pt>
                <c:pt idx="4378">
                  <c:v>38727</c:v>
                </c:pt>
                <c:pt idx="4379">
                  <c:v>38728</c:v>
                </c:pt>
                <c:pt idx="4380">
                  <c:v>38729</c:v>
                </c:pt>
                <c:pt idx="4381">
                  <c:v>38730</c:v>
                </c:pt>
                <c:pt idx="4382">
                  <c:v>38731</c:v>
                </c:pt>
                <c:pt idx="4383">
                  <c:v>38732</c:v>
                </c:pt>
                <c:pt idx="4384">
                  <c:v>38733</c:v>
                </c:pt>
                <c:pt idx="4385">
                  <c:v>38734</c:v>
                </c:pt>
                <c:pt idx="4386">
                  <c:v>38735</c:v>
                </c:pt>
                <c:pt idx="4387">
                  <c:v>38736</c:v>
                </c:pt>
                <c:pt idx="4388">
                  <c:v>38737</c:v>
                </c:pt>
                <c:pt idx="4389">
                  <c:v>38738</c:v>
                </c:pt>
                <c:pt idx="4390">
                  <c:v>38739</c:v>
                </c:pt>
                <c:pt idx="4391">
                  <c:v>38740</c:v>
                </c:pt>
                <c:pt idx="4392">
                  <c:v>38741</c:v>
                </c:pt>
                <c:pt idx="4393">
                  <c:v>38742</c:v>
                </c:pt>
                <c:pt idx="4394">
                  <c:v>38743</c:v>
                </c:pt>
                <c:pt idx="4395">
                  <c:v>38744</c:v>
                </c:pt>
                <c:pt idx="4396">
                  <c:v>38745</c:v>
                </c:pt>
                <c:pt idx="4397">
                  <c:v>38746</c:v>
                </c:pt>
                <c:pt idx="4398">
                  <c:v>38747</c:v>
                </c:pt>
                <c:pt idx="4399">
                  <c:v>38748</c:v>
                </c:pt>
                <c:pt idx="4400">
                  <c:v>38749</c:v>
                </c:pt>
                <c:pt idx="4401">
                  <c:v>38750</c:v>
                </c:pt>
                <c:pt idx="4402">
                  <c:v>38751</c:v>
                </c:pt>
                <c:pt idx="4403">
                  <c:v>38752</c:v>
                </c:pt>
                <c:pt idx="4404">
                  <c:v>38753</c:v>
                </c:pt>
                <c:pt idx="4405">
                  <c:v>38754</c:v>
                </c:pt>
                <c:pt idx="4406">
                  <c:v>38755</c:v>
                </c:pt>
                <c:pt idx="4407">
                  <c:v>38756</c:v>
                </c:pt>
                <c:pt idx="4408">
                  <c:v>38757</c:v>
                </c:pt>
                <c:pt idx="4409">
                  <c:v>38758</c:v>
                </c:pt>
                <c:pt idx="4410">
                  <c:v>38759</c:v>
                </c:pt>
                <c:pt idx="4411">
                  <c:v>38760</c:v>
                </c:pt>
                <c:pt idx="4412">
                  <c:v>38761</c:v>
                </c:pt>
                <c:pt idx="4413">
                  <c:v>38762</c:v>
                </c:pt>
                <c:pt idx="4414">
                  <c:v>38763</c:v>
                </c:pt>
                <c:pt idx="4415">
                  <c:v>38764</c:v>
                </c:pt>
                <c:pt idx="4416">
                  <c:v>38765</c:v>
                </c:pt>
                <c:pt idx="4417">
                  <c:v>38766</c:v>
                </c:pt>
                <c:pt idx="4418">
                  <c:v>38767</c:v>
                </c:pt>
                <c:pt idx="4419">
                  <c:v>38768</c:v>
                </c:pt>
                <c:pt idx="4420">
                  <c:v>38769</c:v>
                </c:pt>
                <c:pt idx="4421">
                  <c:v>38770</c:v>
                </c:pt>
                <c:pt idx="4422">
                  <c:v>38771</c:v>
                </c:pt>
                <c:pt idx="4423">
                  <c:v>38772</c:v>
                </c:pt>
                <c:pt idx="4424">
                  <c:v>38773</c:v>
                </c:pt>
                <c:pt idx="4425">
                  <c:v>38774</c:v>
                </c:pt>
                <c:pt idx="4426">
                  <c:v>38775</c:v>
                </c:pt>
                <c:pt idx="4427">
                  <c:v>38776</c:v>
                </c:pt>
                <c:pt idx="4428">
                  <c:v>38777</c:v>
                </c:pt>
                <c:pt idx="4429">
                  <c:v>38778</c:v>
                </c:pt>
                <c:pt idx="4430">
                  <c:v>38779</c:v>
                </c:pt>
                <c:pt idx="4431">
                  <c:v>38780</c:v>
                </c:pt>
                <c:pt idx="4432">
                  <c:v>38781</c:v>
                </c:pt>
                <c:pt idx="4433">
                  <c:v>38782</c:v>
                </c:pt>
                <c:pt idx="4434">
                  <c:v>38783</c:v>
                </c:pt>
                <c:pt idx="4435">
                  <c:v>38784</c:v>
                </c:pt>
                <c:pt idx="4436">
                  <c:v>38785</c:v>
                </c:pt>
                <c:pt idx="4437">
                  <c:v>38786</c:v>
                </c:pt>
                <c:pt idx="4438">
                  <c:v>38787</c:v>
                </c:pt>
                <c:pt idx="4439">
                  <c:v>38788</c:v>
                </c:pt>
                <c:pt idx="4440">
                  <c:v>38789</c:v>
                </c:pt>
                <c:pt idx="4441">
                  <c:v>38790</c:v>
                </c:pt>
                <c:pt idx="4442">
                  <c:v>38791</c:v>
                </c:pt>
                <c:pt idx="4443">
                  <c:v>38792</c:v>
                </c:pt>
                <c:pt idx="4444">
                  <c:v>38793</c:v>
                </c:pt>
                <c:pt idx="4445">
                  <c:v>38794</c:v>
                </c:pt>
                <c:pt idx="4446">
                  <c:v>38795</c:v>
                </c:pt>
                <c:pt idx="4447">
                  <c:v>38796</c:v>
                </c:pt>
                <c:pt idx="4448">
                  <c:v>38797</c:v>
                </c:pt>
                <c:pt idx="4449">
                  <c:v>38798</c:v>
                </c:pt>
                <c:pt idx="4450">
                  <c:v>38799</c:v>
                </c:pt>
                <c:pt idx="4451">
                  <c:v>38800</c:v>
                </c:pt>
                <c:pt idx="4452">
                  <c:v>38801</c:v>
                </c:pt>
                <c:pt idx="4453">
                  <c:v>38802</c:v>
                </c:pt>
                <c:pt idx="4454">
                  <c:v>38803</c:v>
                </c:pt>
                <c:pt idx="4455">
                  <c:v>38804</c:v>
                </c:pt>
                <c:pt idx="4456">
                  <c:v>38805</c:v>
                </c:pt>
                <c:pt idx="4457">
                  <c:v>38806</c:v>
                </c:pt>
                <c:pt idx="4458">
                  <c:v>38807</c:v>
                </c:pt>
                <c:pt idx="4459">
                  <c:v>38808</c:v>
                </c:pt>
                <c:pt idx="4460">
                  <c:v>38809</c:v>
                </c:pt>
                <c:pt idx="4461">
                  <c:v>38810</c:v>
                </c:pt>
                <c:pt idx="4462">
                  <c:v>38811</c:v>
                </c:pt>
                <c:pt idx="4463">
                  <c:v>38812</c:v>
                </c:pt>
                <c:pt idx="4464">
                  <c:v>38813</c:v>
                </c:pt>
                <c:pt idx="4465">
                  <c:v>38814</c:v>
                </c:pt>
                <c:pt idx="4466">
                  <c:v>38815</c:v>
                </c:pt>
                <c:pt idx="4467">
                  <c:v>38816</c:v>
                </c:pt>
                <c:pt idx="4468">
                  <c:v>38817</c:v>
                </c:pt>
                <c:pt idx="4469">
                  <c:v>38818</c:v>
                </c:pt>
                <c:pt idx="4470">
                  <c:v>38819</c:v>
                </c:pt>
                <c:pt idx="4471">
                  <c:v>38820</c:v>
                </c:pt>
                <c:pt idx="4472">
                  <c:v>38821</c:v>
                </c:pt>
                <c:pt idx="4473">
                  <c:v>38822</c:v>
                </c:pt>
                <c:pt idx="4474">
                  <c:v>38823</c:v>
                </c:pt>
                <c:pt idx="4475">
                  <c:v>38824</c:v>
                </c:pt>
                <c:pt idx="4476">
                  <c:v>38825</c:v>
                </c:pt>
                <c:pt idx="4477">
                  <c:v>38826</c:v>
                </c:pt>
                <c:pt idx="4478">
                  <c:v>38827</c:v>
                </c:pt>
                <c:pt idx="4479">
                  <c:v>38828</c:v>
                </c:pt>
                <c:pt idx="4480">
                  <c:v>38829</c:v>
                </c:pt>
                <c:pt idx="4481">
                  <c:v>38830</c:v>
                </c:pt>
                <c:pt idx="4482">
                  <c:v>38831</c:v>
                </c:pt>
                <c:pt idx="4483">
                  <c:v>38832</c:v>
                </c:pt>
                <c:pt idx="4484">
                  <c:v>38833</c:v>
                </c:pt>
                <c:pt idx="4485">
                  <c:v>38834</c:v>
                </c:pt>
                <c:pt idx="4486">
                  <c:v>38835</c:v>
                </c:pt>
                <c:pt idx="4487">
                  <c:v>38836</c:v>
                </c:pt>
                <c:pt idx="4488">
                  <c:v>38837</c:v>
                </c:pt>
                <c:pt idx="4489">
                  <c:v>38838</c:v>
                </c:pt>
                <c:pt idx="4490">
                  <c:v>38839</c:v>
                </c:pt>
                <c:pt idx="4491">
                  <c:v>38840</c:v>
                </c:pt>
                <c:pt idx="4492">
                  <c:v>38841</c:v>
                </c:pt>
                <c:pt idx="4493">
                  <c:v>38842</c:v>
                </c:pt>
                <c:pt idx="4494">
                  <c:v>38843</c:v>
                </c:pt>
                <c:pt idx="4495">
                  <c:v>38844</c:v>
                </c:pt>
                <c:pt idx="4496">
                  <c:v>38845</c:v>
                </c:pt>
                <c:pt idx="4497">
                  <c:v>38846</c:v>
                </c:pt>
                <c:pt idx="4498">
                  <c:v>38847</c:v>
                </c:pt>
                <c:pt idx="4499">
                  <c:v>38848</c:v>
                </c:pt>
                <c:pt idx="4500">
                  <c:v>38849</c:v>
                </c:pt>
                <c:pt idx="4501">
                  <c:v>38850</c:v>
                </c:pt>
                <c:pt idx="4502">
                  <c:v>38851</c:v>
                </c:pt>
                <c:pt idx="4503">
                  <c:v>38852</c:v>
                </c:pt>
                <c:pt idx="4504">
                  <c:v>38853</c:v>
                </c:pt>
                <c:pt idx="4505">
                  <c:v>38854</c:v>
                </c:pt>
                <c:pt idx="4506">
                  <c:v>38855</c:v>
                </c:pt>
                <c:pt idx="4507">
                  <c:v>38856</c:v>
                </c:pt>
                <c:pt idx="4508">
                  <c:v>38857</c:v>
                </c:pt>
                <c:pt idx="4509">
                  <c:v>38858</c:v>
                </c:pt>
                <c:pt idx="4510">
                  <c:v>38859</c:v>
                </c:pt>
                <c:pt idx="4511">
                  <c:v>38860</c:v>
                </c:pt>
                <c:pt idx="4512">
                  <c:v>38861</c:v>
                </c:pt>
                <c:pt idx="4513">
                  <c:v>38862</c:v>
                </c:pt>
                <c:pt idx="4514">
                  <c:v>38863</c:v>
                </c:pt>
                <c:pt idx="4515">
                  <c:v>38864</c:v>
                </c:pt>
                <c:pt idx="4516">
                  <c:v>38865</c:v>
                </c:pt>
                <c:pt idx="4517">
                  <c:v>38866</c:v>
                </c:pt>
                <c:pt idx="4518">
                  <c:v>38867</c:v>
                </c:pt>
                <c:pt idx="4519">
                  <c:v>38868</c:v>
                </c:pt>
                <c:pt idx="4520">
                  <c:v>38869</c:v>
                </c:pt>
                <c:pt idx="4521">
                  <c:v>38870</c:v>
                </c:pt>
                <c:pt idx="4522">
                  <c:v>38871</c:v>
                </c:pt>
                <c:pt idx="4523">
                  <c:v>38872</c:v>
                </c:pt>
                <c:pt idx="4524">
                  <c:v>38873</c:v>
                </c:pt>
                <c:pt idx="4525">
                  <c:v>38874</c:v>
                </c:pt>
                <c:pt idx="4526">
                  <c:v>38875</c:v>
                </c:pt>
                <c:pt idx="4527">
                  <c:v>38876</c:v>
                </c:pt>
                <c:pt idx="4528">
                  <c:v>38877</c:v>
                </c:pt>
                <c:pt idx="4529">
                  <c:v>38878</c:v>
                </c:pt>
                <c:pt idx="4530">
                  <c:v>38879</c:v>
                </c:pt>
                <c:pt idx="4531">
                  <c:v>38880</c:v>
                </c:pt>
                <c:pt idx="4532">
                  <c:v>38881</c:v>
                </c:pt>
                <c:pt idx="4533">
                  <c:v>38882</c:v>
                </c:pt>
                <c:pt idx="4534">
                  <c:v>38883</c:v>
                </c:pt>
                <c:pt idx="4535">
                  <c:v>38884</c:v>
                </c:pt>
                <c:pt idx="4536">
                  <c:v>38885</c:v>
                </c:pt>
                <c:pt idx="4537">
                  <c:v>38886</c:v>
                </c:pt>
                <c:pt idx="4538">
                  <c:v>38887</c:v>
                </c:pt>
                <c:pt idx="4539">
                  <c:v>38888</c:v>
                </c:pt>
                <c:pt idx="4540">
                  <c:v>38889</c:v>
                </c:pt>
                <c:pt idx="4541">
                  <c:v>38890</c:v>
                </c:pt>
                <c:pt idx="4542">
                  <c:v>38891</c:v>
                </c:pt>
                <c:pt idx="4543">
                  <c:v>38892</c:v>
                </c:pt>
                <c:pt idx="4544">
                  <c:v>38893</c:v>
                </c:pt>
                <c:pt idx="4545">
                  <c:v>38894</c:v>
                </c:pt>
                <c:pt idx="4546">
                  <c:v>38895</c:v>
                </c:pt>
                <c:pt idx="4547">
                  <c:v>38896</c:v>
                </c:pt>
                <c:pt idx="4548">
                  <c:v>38897</c:v>
                </c:pt>
                <c:pt idx="4549">
                  <c:v>38898</c:v>
                </c:pt>
                <c:pt idx="4550">
                  <c:v>38899</c:v>
                </c:pt>
                <c:pt idx="4551">
                  <c:v>38900</c:v>
                </c:pt>
                <c:pt idx="4552">
                  <c:v>38901</c:v>
                </c:pt>
                <c:pt idx="4553">
                  <c:v>38902</c:v>
                </c:pt>
                <c:pt idx="4554">
                  <c:v>38903</c:v>
                </c:pt>
                <c:pt idx="4555">
                  <c:v>38904</c:v>
                </c:pt>
                <c:pt idx="4556">
                  <c:v>38905</c:v>
                </c:pt>
                <c:pt idx="4557">
                  <c:v>38906</c:v>
                </c:pt>
                <c:pt idx="4558">
                  <c:v>38907</c:v>
                </c:pt>
                <c:pt idx="4559">
                  <c:v>38908</c:v>
                </c:pt>
                <c:pt idx="4560">
                  <c:v>38909</c:v>
                </c:pt>
                <c:pt idx="4561">
                  <c:v>38910</c:v>
                </c:pt>
                <c:pt idx="4562">
                  <c:v>38911</c:v>
                </c:pt>
                <c:pt idx="4563">
                  <c:v>38912</c:v>
                </c:pt>
                <c:pt idx="4564">
                  <c:v>38913</c:v>
                </c:pt>
                <c:pt idx="4565">
                  <c:v>38914</c:v>
                </c:pt>
                <c:pt idx="4566">
                  <c:v>38915</c:v>
                </c:pt>
                <c:pt idx="4567">
                  <c:v>38916</c:v>
                </c:pt>
                <c:pt idx="4568">
                  <c:v>38917</c:v>
                </c:pt>
                <c:pt idx="4569">
                  <c:v>38918</c:v>
                </c:pt>
                <c:pt idx="4570">
                  <c:v>38919</c:v>
                </c:pt>
                <c:pt idx="4571">
                  <c:v>38920</c:v>
                </c:pt>
                <c:pt idx="4572">
                  <c:v>38921</c:v>
                </c:pt>
                <c:pt idx="4573">
                  <c:v>38922</c:v>
                </c:pt>
                <c:pt idx="4574">
                  <c:v>38923</c:v>
                </c:pt>
                <c:pt idx="4575">
                  <c:v>38924</c:v>
                </c:pt>
                <c:pt idx="4576">
                  <c:v>38925</c:v>
                </c:pt>
                <c:pt idx="4577">
                  <c:v>38926</c:v>
                </c:pt>
                <c:pt idx="4578">
                  <c:v>38927</c:v>
                </c:pt>
                <c:pt idx="4579">
                  <c:v>38928</c:v>
                </c:pt>
                <c:pt idx="4580">
                  <c:v>38929</c:v>
                </c:pt>
                <c:pt idx="4581">
                  <c:v>38930</c:v>
                </c:pt>
                <c:pt idx="4582">
                  <c:v>38931</c:v>
                </c:pt>
                <c:pt idx="4583">
                  <c:v>38932</c:v>
                </c:pt>
                <c:pt idx="4584">
                  <c:v>38933</c:v>
                </c:pt>
                <c:pt idx="4585">
                  <c:v>38934</c:v>
                </c:pt>
                <c:pt idx="4586">
                  <c:v>38935</c:v>
                </c:pt>
                <c:pt idx="4587">
                  <c:v>38936</c:v>
                </c:pt>
                <c:pt idx="4588">
                  <c:v>38937</c:v>
                </c:pt>
                <c:pt idx="4589">
                  <c:v>38938</c:v>
                </c:pt>
                <c:pt idx="4590">
                  <c:v>38939</c:v>
                </c:pt>
                <c:pt idx="4591">
                  <c:v>38940</c:v>
                </c:pt>
                <c:pt idx="4592">
                  <c:v>38941</c:v>
                </c:pt>
                <c:pt idx="4593">
                  <c:v>38942</c:v>
                </c:pt>
                <c:pt idx="4594">
                  <c:v>38943</c:v>
                </c:pt>
                <c:pt idx="4595">
                  <c:v>38944</c:v>
                </c:pt>
                <c:pt idx="4596">
                  <c:v>38945</c:v>
                </c:pt>
                <c:pt idx="4597">
                  <c:v>38946</c:v>
                </c:pt>
                <c:pt idx="4598">
                  <c:v>38947</c:v>
                </c:pt>
                <c:pt idx="4599">
                  <c:v>38948</c:v>
                </c:pt>
                <c:pt idx="4600">
                  <c:v>38949</c:v>
                </c:pt>
                <c:pt idx="4601">
                  <c:v>38950</c:v>
                </c:pt>
                <c:pt idx="4602">
                  <c:v>38951</c:v>
                </c:pt>
                <c:pt idx="4603">
                  <c:v>38952</c:v>
                </c:pt>
                <c:pt idx="4604">
                  <c:v>38953</c:v>
                </c:pt>
                <c:pt idx="4605">
                  <c:v>38954</c:v>
                </c:pt>
                <c:pt idx="4606">
                  <c:v>38955</c:v>
                </c:pt>
                <c:pt idx="4607">
                  <c:v>38956</c:v>
                </c:pt>
                <c:pt idx="4608">
                  <c:v>38957</c:v>
                </c:pt>
                <c:pt idx="4609">
                  <c:v>38958</c:v>
                </c:pt>
                <c:pt idx="4610">
                  <c:v>38959</c:v>
                </c:pt>
                <c:pt idx="4611">
                  <c:v>38960</c:v>
                </c:pt>
                <c:pt idx="4612">
                  <c:v>38961</c:v>
                </c:pt>
                <c:pt idx="4613">
                  <c:v>38962</c:v>
                </c:pt>
                <c:pt idx="4614">
                  <c:v>38963</c:v>
                </c:pt>
                <c:pt idx="4615">
                  <c:v>38964</c:v>
                </c:pt>
                <c:pt idx="4616">
                  <c:v>38965</c:v>
                </c:pt>
                <c:pt idx="4617">
                  <c:v>38966</c:v>
                </c:pt>
                <c:pt idx="4618">
                  <c:v>38967</c:v>
                </c:pt>
                <c:pt idx="4619">
                  <c:v>38968</c:v>
                </c:pt>
                <c:pt idx="4620">
                  <c:v>38969</c:v>
                </c:pt>
                <c:pt idx="4621">
                  <c:v>38970</c:v>
                </c:pt>
                <c:pt idx="4622">
                  <c:v>38971</c:v>
                </c:pt>
                <c:pt idx="4623">
                  <c:v>38972</c:v>
                </c:pt>
                <c:pt idx="4624">
                  <c:v>38973</c:v>
                </c:pt>
                <c:pt idx="4625">
                  <c:v>38974</c:v>
                </c:pt>
                <c:pt idx="4626">
                  <c:v>38975</c:v>
                </c:pt>
                <c:pt idx="4627">
                  <c:v>38976</c:v>
                </c:pt>
                <c:pt idx="4628">
                  <c:v>38977</c:v>
                </c:pt>
                <c:pt idx="4629">
                  <c:v>38978</c:v>
                </c:pt>
                <c:pt idx="4630">
                  <c:v>38979</c:v>
                </c:pt>
                <c:pt idx="4631">
                  <c:v>38980</c:v>
                </c:pt>
                <c:pt idx="4632">
                  <c:v>38981</c:v>
                </c:pt>
                <c:pt idx="4633">
                  <c:v>38982</c:v>
                </c:pt>
                <c:pt idx="4634">
                  <c:v>38983</c:v>
                </c:pt>
                <c:pt idx="4635">
                  <c:v>38984</c:v>
                </c:pt>
                <c:pt idx="4636">
                  <c:v>38985</c:v>
                </c:pt>
                <c:pt idx="4637">
                  <c:v>38986</c:v>
                </c:pt>
                <c:pt idx="4638">
                  <c:v>38987</c:v>
                </c:pt>
                <c:pt idx="4639">
                  <c:v>38988</c:v>
                </c:pt>
                <c:pt idx="4640">
                  <c:v>38989</c:v>
                </c:pt>
                <c:pt idx="4641">
                  <c:v>38990</c:v>
                </c:pt>
                <c:pt idx="4642">
                  <c:v>38991</c:v>
                </c:pt>
                <c:pt idx="4643">
                  <c:v>38992</c:v>
                </c:pt>
                <c:pt idx="4644">
                  <c:v>38993</c:v>
                </c:pt>
                <c:pt idx="4645">
                  <c:v>38994</c:v>
                </c:pt>
                <c:pt idx="4646">
                  <c:v>38995</c:v>
                </c:pt>
                <c:pt idx="4647">
                  <c:v>38996</c:v>
                </c:pt>
                <c:pt idx="4648">
                  <c:v>38997</c:v>
                </c:pt>
                <c:pt idx="4649">
                  <c:v>38998</c:v>
                </c:pt>
                <c:pt idx="4650">
                  <c:v>38999</c:v>
                </c:pt>
                <c:pt idx="4651">
                  <c:v>39000</c:v>
                </c:pt>
                <c:pt idx="4652">
                  <c:v>39001</c:v>
                </c:pt>
                <c:pt idx="4653">
                  <c:v>39002</c:v>
                </c:pt>
                <c:pt idx="4654">
                  <c:v>39003</c:v>
                </c:pt>
                <c:pt idx="4655">
                  <c:v>39004</c:v>
                </c:pt>
                <c:pt idx="4656">
                  <c:v>39005</c:v>
                </c:pt>
                <c:pt idx="4657">
                  <c:v>39006</c:v>
                </c:pt>
                <c:pt idx="4658">
                  <c:v>39007</c:v>
                </c:pt>
                <c:pt idx="4659">
                  <c:v>39008</c:v>
                </c:pt>
                <c:pt idx="4660">
                  <c:v>39009</c:v>
                </c:pt>
                <c:pt idx="4661">
                  <c:v>39010</c:v>
                </c:pt>
                <c:pt idx="4662">
                  <c:v>39011</c:v>
                </c:pt>
                <c:pt idx="4663">
                  <c:v>39012</c:v>
                </c:pt>
                <c:pt idx="4664">
                  <c:v>39013</c:v>
                </c:pt>
                <c:pt idx="4665">
                  <c:v>39014</c:v>
                </c:pt>
                <c:pt idx="4666">
                  <c:v>39015</c:v>
                </c:pt>
                <c:pt idx="4667">
                  <c:v>39016</c:v>
                </c:pt>
                <c:pt idx="4668">
                  <c:v>39017</c:v>
                </c:pt>
                <c:pt idx="4669">
                  <c:v>39018</c:v>
                </c:pt>
                <c:pt idx="4670">
                  <c:v>39019</c:v>
                </c:pt>
                <c:pt idx="4671">
                  <c:v>39020</c:v>
                </c:pt>
                <c:pt idx="4672">
                  <c:v>39021</c:v>
                </c:pt>
                <c:pt idx="4673">
                  <c:v>39022</c:v>
                </c:pt>
                <c:pt idx="4674">
                  <c:v>39023</c:v>
                </c:pt>
                <c:pt idx="4675">
                  <c:v>39024</c:v>
                </c:pt>
                <c:pt idx="4676">
                  <c:v>39025</c:v>
                </c:pt>
                <c:pt idx="4677">
                  <c:v>39026</c:v>
                </c:pt>
                <c:pt idx="4678">
                  <c:v>39027</c:v>
                </c:pt>
                <c:pt idx="4679">
                  <c:v>39028</c:v>
                </c:pt>
                <c:pt idx="4680">
                  <c:v>39029</c:v>
                </c:pt>
                <c:pt idx="4681">
                  <c:v>39030</c:v>
                </c:pt>
                <c:pt idx="4682">
                  <c:v>39031</c:v>
                </c:pt>
                <c:pt idx="4683">
                  <c:v>39032</c:v>
                </c:pt>
                <c:pt idx="4684">
                  <c:v>39033</c:v>
                </c:pt>
                <c:pt idx="4685">
                  <c:v>39034</c:v>
                </c:pt>
                <c:pt idx="4686">
                  <c:v>39035</c:v>
                </c:pt>
                <c:pt idx="4687">
                  <c:v>39036</c:v>
                </c:pt>
                <c:pt idx="4688">
                  <c:v>39037</c:v>
                </c:pt>
                <c:pt idx="4689">
                  <c:v>39038</c:v>
                </c:pt>
                <c:pt idx="4690">
                  <c:v>39039</c:v>
                </c:pt>
                <c:pt idx="4691">
                  <c:v>39040</c:v>
                </c:pt>
                <c:pt idx="4692">
                  <c:v>39041</c:v>
                </c:pt>
                <c:pt idx="4693">
                  <c:v>39042</c:v>
                </c:pt>
                <c:pt idx="4694">
                  <c:v>39043</c:v>
                </c:pt>
                <c:pt idx="4695">
                  <c:v>39044</c:v>
                </c:pt>
                <c:pt idx="4696">
                  <c:v>39045</c:v>
                </c:pt>
                <c:pt idx="4697">
                  <c:v>39046</c:v>
                </c:pt>
                <c:pt idx="4698">
                  <c:v>39047</c:v>
                </c:pt>
                <c:pt idx="4699">
                  <c:v>39048</c:v>
                </c:pt>
                <c:pt idx="4700">
                  <c:v>39049</c:v>
                </c:pt>
                <c:pt idx="4701">
                  <c:v>39050</c:v>
                </c:pt>
                <c:pt idx="4702">
                  <c:v>39051</c:v>
                </c:pt>
                <c:pt idx="4703">
                  <c:v>39052</c:v>
                </c:pt>
                <c:pt idx="4704">
                  <c:v>39053</c:v>
                </c:pt>
                <c:pt idx="4705">
                  <c:v>39054</c:v>
                </c:pt>
                <c:pt idx="4706">
                  <c:v>39055</c:v>
                </c:pt>
                <c:pt idx="4707">
                  <c:v>39056</c:v>
                </c:pt>
                <c:pt idx="4708">
                  <c:v>39057</c:v>
                </c:pt>
                <c:pt idx="4709">
                  <c:v>39058</c:v>
                </c:pt>
                <c:pt idx="4710">
                  <c:v>39059</c:v>
                </c:pt>
                <c:pt idx="4711">
                  <c:v>39060</c:v>
                </c:pt>
                <c:pt idx="4712">
                  <c:v>39061</c:v>
                </c:pt>
                <c:pt idx="4713">
                  <c:v>39062</c:v>
                </c:pt>
                <c:pt idx="4714">
                  <c:v>39063</c:v>
                </c:pt>
                <c:pt idx="4715">
                  <c:v>39064</c:v>
                </c:pt>
                <c:pt idx="4716">
                  <c:v>39065</c:v>
                </c:pt>
                <c:pt idx="4717">
                  <c:v>39066</c:v>
                </c:pt>
                <c:pt idx="4718">
                  <c:v>39067</c:v>
                </c:pt>
                <c:pt idx="4719">
                  <c:v>39068</c:v>
                </c:pt>
                <c:pt idx="4720">
                  <c:v>39069</c:v>
                </c:pt>
                <c:pt idx="4721">
                  <c:v>39070</c:v>
                </c:pt>
                <c:pt idx="4722">
                  <c:v>39071</c:v>
                </c:pt>
                <c:pt idx="4723">
                  <c:v>39072</c:v>
                </c:pt>
                <c:pt idx="4724">
                  <c:v>39073</c:v>
                </c:pt>
                <c:pt idx="4725">
                  <c:v>39074</c:v>
                </c:pt>
                <c:pt idx="4726">
                  <c:v>39075</c:v>
                </c:pt>
                <c:pt idx="4727">
                  <c:v>39076</c:v>
                </c:pt>
                <c:pt idx="4728">
                  <c:v>39077</c:v>
                </c:pt>
                <c:pt idx="4729">
                  <c:v>39078</c:v>
                </c:pt>
                <c:pt idx="4730">
                  <c:v>39079</c:v>
                </c:pt>
                <c:pt idx="4731">
                  <c:v>39080</c:v>
                </c:pt>
                <c:pt idx="4732">
                  <c:v>39081</c:v>
                </c:pt>
                <c:pt idx="4733">
                  <c:v>39082</c:v>
                </c:pt>
                <c:pt idx="4734">
                  <c:v>39083</c:v>
                </c:pt>
                <c:pt idx="4735">
                  <c:v>39084</c:v>
                </c:pt>
                <c:pt idx="4736">
                  <c:v>39085</c:v>
                </c:pt>
                <c:pt idx="4737">
                  <c:v>39086</c:v>
                </c:pt>
                <c:pt idx="4738">
                  <c:v>39087</c:v>
                </c:pt>
                <c:pt idx="4739">
                  <c:v>39088</c:v>
                </c:pt>
                <c:pt idx="4740">
                  <c:v>39089</c:v>
                </c:pt>
                <c:pt idx="4741">
                  <c:v>39090</c:v>
                </c:pt>
                <c:pt idx="4742">
                  <c:v>39091</c:v>
                </c:pt>
                <c:pt idx="4743">
                  <c:v>39092</c:v>
                </c:pt>
                <c:pt idx="4744">
                  <c:v>39093</c:v>
                </c:pt>
                <c:pt idx="4745">
                  <c:v>39094</c:v>
                </c:pt>
                <c:pt idx="4746">
                  <c:v>39095</c:v>
                </c:pt>
                <c:pt idx="4747">
                  <c:v>39096</c:v>
                </c:pt>
                <c:pt idx="4748">
                  <c:v>39097</c:v>
                </c:pt>
                <c:pt idx="4749">
                  <c:v>39098</c:v>
                </c:pt>
                <c:pt idx="4750">
                  <c:v>39099</c:v>
                </c:pt>
                <c:pt idx="4751">
                  <c:v>39100</c:v>
                </c:pt>
                <c:pt idx="4752">
                  <c:v>39101</c:v>
                </c:pt>
                <c:pt idx="4753">
                  <c:v>39102</c:v>
                </c:pt>
                <c:pt idx="4754">
                  <c:v>39103</c:v>
                </c:pt>
                <c:pt idx="4755">
                  <c:v>39104</c:v>
                </c:pt>
                <c:pt idx="4756">
                  <c:v>39105</c:v>
                </c:pt>
                <c:pt idx="4757">
                  <c:v>39106</c:v>
                </c:pt>
                <c:pt idx="4758">
                  <c:v>39107</c:v>
                </c:pt>
                <c:pt idx="4759">
                  <c:v>39108</c:v>
                </c:pt>
                <c:pt idx="4760">
                  <c:v>39109</c:v>
                </c:pt>
                <c:pt idx="4761">
                  <c:v>39110</c:v>
                </c:pt>
                <c:pt idx="4762">
                  <c:v>39111</c:v>
                </c:pt>
                <c:pt idx="4763">
                  <c:v>39112</c:v>
                </c:pt>
                <c:pt idx="4764">
                  <c:v>39113</c:v>
                </c:pt>
                <c:pt idx="4765">
                  <c:v>39114</c:v>
                </c:pt>
                <c:pt idx="4766">
                  <c:v>39115</c:v>
                </c:pt>
                <c:pt idx="4767">
                  <c:v>39116</c:v>
                </c:pt>
                <c:pt idx="4768">
                  <c:v>39117</c:v>
                </c:pt>
                <c:pt idx="4769">
                  <c:v>39118</c:v>
                </c:pt>
                <c:pt idx="4770">
                  <c:v>39119</c:v>
                </c:pt>
                <c:pt idx="4771">
                  <c:v>39120</c:v>
                </c:pt>
                <c:pt idx="4772">
                  <c:v>39121</c:v>
                </c:pt>
                <c:pt idx="4773">
                  <c:v>39122</c:v>
                </c:pt>
                <c:pt idx="4774">
                  <c:v>39123</c:v>
                </c:pt>
                <c:pt idx="4775">
                  <c:v>39124</c:v>
                </c:pt>
                <c:pt idx="4776">
                  <c:v>39125</c:v>
                </c:pt>
                <c:pt idx="4777">
                  <c:v>39126</c:v>
                </c:pt>
                <c:pt idx="4778">
                  <c:v>39127</c:v>
                </c:pt>
                <c:pt idx="4779">
                  <c:v>39128</c:v>
                </c:pt>
                <c:pt idx="4780">
                  <c:v>39129</c:v>
                </c:pt>
                <c:pt idx="4781">
                  <c:v>39130</c:v>
                </c:pt>
                <c:pt idx="4782">
                  <c:v>39131</c:v>
                </c:pt>
                <c:pt idx="4783">
                  <c:v>39132</c:v>
                </c:pt>
                <c:pt idx="4784">
                  <c:v>39133</c:v>
                </c:pt>
                <c:pt idx="4785">
                  <c:v>39134</c:v>
                </c:pt>
                <c:pt idx="4786">
                  <c:v>39135</c:v>
                </c:pt>
                <c:pt idx="4787">
                  <c:v>39136</c:v>
                </c:pt>
                <c:pt idx="4788">
                  <c:v>39137</c:v>
                </c:pt>
                <c:pt idx="4789">
                  <c:v>39138</c:v>
                </c:pt>
                <c:pt idx="4790">
                  <c:v>39139</c:v>
                </c:pt>
                <c:pt idx="4791">
                  <c:v>39140</c:v>
                </c:pt>
                <c:pt idx="4792">
                  <c:v>39141</c:v>
                </c:pt>
                <c:pt idx="4793">
                  <c:v>39142</c:v>
                </c:pt>
                <c:pt idx="4794">
                  <c:v>39143</c:v>
                </c:pt>
                <c:pt idx="4795">
                  <c:v>39144</c:v>
                </c:pt>
                <c:pt idx="4796">
                  <c:v>39145</c:v>
                </c:pt>
                <c:pt idx="4797">
                  <c:v>39146</c:v>
                </c:pt>
                <c:pt idx="4798">
                  <c:v>39147</c:v>
                </c:pt>
                <c:pt idx="4799">
                  <c:v>39148</c:v>
                </c:pt>
                <c:pt idx="4800">
                  <c:v>39149</c:v>
                </c:pt>
                <c:pt idx="4801">
                  <c:v>39150</c:v>
                </c:pt>
                <c:pt idx="4802">
                  <c:v>39151</c:v>
                </c:pt>
                <c:pt idx="4803">
                  <c:v>39152</c:v>
                </c:pt>
                <c:pt idx="4804">
                  <c:v>39153</c:v>
                </c:pt>
                <c:pt idx="4805">
                  <c:v>39154</c:v>
                </c:pt>
                <c:pt idx="4806">
                  <c:v>39155</c:v>
                </c:pt>
                <c:pt idx="4807">
                  <c:v>39156</c:v>
                </c:pt>
                <c:pt idx="4808">
                  <c:v>39157</c:v>
                </c:pt>
                <c:pt idx="4809">
                  <c:v>39158</c:v>
                </c:pt>
                <c:pt idx="4810">
                  <c:v>39159</c:v>
                </c:pt>
                <c:pt idx="4811">
                  <c:v>39160</c:v>
                </c:pt>
                <c:pt idx="4812">
                  <c:v>39161</c:v>
                </c:pt>
                <c:pt idx="4813">
                  <c:v>39162</c:v>
                </c:pt>
                <c:pt idx="4814">
                  <c:v>39163</c:v>
                </c:pt>
                <c:pt idx="4815">
                  <c:v>39164</c:v>
                </c:pt>
                <c:pt idx="4816">
                  <c:v>39165</c:v>
                </c:pt>
                <c:pt idx="4817">
                  <c:v>39166</c:v>
                </c:pt>
                <c:pt idx="4818">
                  <c:v>39167</c:v>
                </c:pt>
                <c:pt idx="4819">
                  <c:v>39168</c:v>
                </c:pt>
                <c:pt idx="4820">
                  <c:v>39169</c:v>
                </c:pt>
                <c:pt idx="4821">
                  <c:v>39170</c:v>
                </c:pt>
                <c:pt idx="4822">
                  <c:v>39171</c:v>
                </c:pt>
                <c:pt idx="4823">
                  <c:v>39172</c:v>
                </c:pt>
                <c:pt idx="4824">
                  <c:v>39173</c:v>
                </c:pt>
                <c:pt idx="4825">
                  <c:v>39174</c:v>
                </c:pt>
                <c:pt idx="4826">
                  <c:v>39175</c:v>
                </c:pt>
                <c:pt idx="4827">
                  <c:v>39176</c:v>
                </c:pt>
                <c:pt idx="4828">
                  <c:v>39177</c:v>
                </c:pt>
                <c:pt idx="4829">
                  <c:v>39178</c:v>
                </c:pt>
                <c:pt idx="4830">
                  <c:v>39179</c:v>
                </c:pt>
                <c:pt idx="4831">
                  <c:v>39180</c:v>
                </c:pt>
                <c:pt idx="4832">
                  <c:v>39181</c:v>
                </c:pt>
                <c:pt idx="4833">
                  <c:v>39182</c:v>
                </c:pt>
                <c:pt idx="4834">
                  <c:v>39183</c:v>
                </c:pt>
                <c:pt idx="4835">
                  <c:v>39184</c:v>
                </c:pt>
                <c:pt idx="4836">
                  <c:v>39185</c:v>
                </c:pt>
                <c:pt idx="4837">
                  <c:v>39186</c:v>
                </c:pt>
                <c:pt idx="4838">
                  <c:v>39187</c:v>
                </c:pt>
                <c:pt idx="4839">
                  <c:v>39188</c:v>
                </c:pt>
                <c:pt idx="4840">
                  <c:v>39189</c:v>
                </c:pt>
                <c:pt idx="4841">
                  <c:v>39190</c:v>
                </c:pt>
                <c:pt idx="4842">
                  <c:v>39191</c:v>
                </c:pt>
                <c:pt idx="4843">
                  <c:v>39192</c:v>
                </c:pt>
                <c:pt idx="4844">
                  <c:v>39193</c:v>
                </c:pt>
                <c:pt idx="4845">
                  <c:v>39194</c:v>
                </c:pt>
                <c:pt idx="4846">
                  <c:v>39195</c:v>
                </c:pt>
                <c:pt idx="4847">
                  <c:v>39196</c:v>
                </c:pt>
                <c:pt idx="4848">
                  <c:v>39197</c:v>
                </c:pt>
                <c:pt idx="4849">
                  <c:v>39198</c:v>
                </c:pt>
                <c:pt idx="4850">
                  <c:v>39199</c:v>
                </c:pt>
                <c:pt idx="4851">
                  <c:v>39200</c:v>
                </c:pt>
                <c:pt idx="4852">
                  <c:v>39201</c:v>
                </c:pt>
                <c:pt idx="4853">
                  <c:v>39202</c:v>
                </c:pt>
                <c:pt idx="4854">
                  <c:v>39203</c:v>
                </c:pt>
                <c:pt idx="4855">
                  <c:v>39204</c:v>
                </c:pt>
                <c:pt idx="4856">
                  <c:v>39205</c:v>
                </c:pt>
                <c:pt idx="4857">
                  <c:v>39206</c:v>
                </c:pt>
                <c:pt idx="4858">
                  <c:v>39207</c:v>
                </c:pt>
                <c:pt idx="4859">
                  <c:v>39208</c:v>
                </c:pt>
                <c:pt idx="4860">
                  <c:v>39209</c:v>
                </c:pt>
                <c:pt idx="4861">
                  <c:v>39210</c:v>
                </c:pt>
                <c:pt idx="4862">
                  <c:v>39211</c:v>
                </c:pt>
                <c:pt idx="4863">
                  <c:v>39212</c:v>
                </c:pt>
                <c:pt idx="4864">
                  <c:v>39213</c:v>
                </c:pt>
                <c:pt idx="4865">
                  <c:v>39214</c:v>
                </c:pt>
                <c:pt idx="4866">
                  <c:v>39215</c:v>
                </c:pt>
                <c:pt idx="4867">
                  <c:v>39216</c:v>
                </c:pt>
                <c:pt idx="4868">
                  <c:v>39217</c:v>
                </c:pt>
                <c:pt idx="4869">
                  <c:v>39218</c:v>
                </c:pt>
                <c:pt idx="4870">
                  <c:v>39219</c:v>
                </c:pt>
                <c:pt idx="4871">
                  <c:v>39220</c:v>
                </c:pt>
                <c:pt idx="4872">
                  <c:v>39221</c:v>
                </c:pt>
                <c:pt idx="4873">
                  <c:v>39222</c:v>
                </c:pt>
                <c:pt idx="4874">
                  <c:v>39223</c:v>
                </c:pt>
                <c:pt idx="4875">
                  <c:v>39224</c:v>
                </c:pt>
                <c:pt idx="4876">
                  <c:v>39225</c:v>
                </c:pt>
                <c:pt idx="4877">
                  <c:v>39226</c:v>
                </c:pt>
                <c:pt idx="4878">
                  <c:v>39227</c:v>
                </c:pt>
                <c:pt idx="4879">
                  <c:v>39228</c:v>
                </c:pt>
                <c:pt idx="4880">
                  <c:v>39229</c:v>
                </c:pt>
                <c:pt idx="4881">
                  <c:v>39230</c:v>
                </c:pt>
                <c:pt idx="4882">
                  <c:v>39231</c:v>
                </c:pt>
                <c:pt idx="4883">
                  <c:v>39232</c:v>
                </c:pt>
                <c:pt idx="4884">
                  <c:v>39233</c:v>
                </c:pt>
                <c:pt idx="4885">
                  <c:v>39234</c:v>
                </c:pt>
                <c:pt idx="4886">
                  <c:v>39235</c:v>
                </c:pt>
                <c:pt idx="4887">
                  <c:v>39236</c:v>
                </c:pt>
                <c:pt idx="4888">
                  <c:v>39237</c:v>
                </c:pt>
                <c:pt idx="4889">
                  <c:v>39238</c:v>
                </c:pt>
                <c:pt idx="4890">
                  <c:v>39239</c:v>
                </c:pt>
                <c:pt idx="4891">
                  <c:v>39240</c:v>
                </c:pt>
                <c:pt idx="4892">
                  <c:v>39241</c:v>
                </c:pt>
                <c:pt idx="4893">
                  <c:v>39242</c:v>
                </c:pt>
                <c:pt idx="4894">
                  <c:v>39243</c:v>
                </c:pt>
                <c:pt idx="4895">
                  <c:v>39244</c:v>
                </c:pt>
                <c:pt idx="4896">
                  <c:v>39245</c:v>
                </c:pt>
                <c:pt idx="4897">
                  <c:v>39246</c:v>
                </c:pt>
                <c:pt idx="4898">
                  <c:v>39247</c:v>
                </c:pt>
                <c:pt idx="4899">
                  <c:v>39248</c:v>
                </c:pt>
                <c:pt idx="4900">
                  <c:v>39249</c:v>
                </c:pt>
                <c:pt idx="4901">
                  <c:v>39250</c:v>
                </c:pt>
                <c:pt idx="4902">
                  <c:v>39251</c:v>
                </c:pt>
                <c:pt idx="4903">
                  <c:v>39252</c:v>
                </c:pt>
                <c:pt idx="4904">
                  <c:v>39253</c:v>
                </c:pt>
                <c:pt idx="4905">
                  <c:v>39254</c:v>
                </c:pt>
                <c:pt idx="4906">
                  <c:v>39255</c:v>
                </c:pt>
                <c:pt idx="4907">
                  <c:v>39256</c:v>
                </c:pt>
                <c:pt idx="4908">
                  <c:v>39257</c:v>
                </c:pt>
                <c:pt idx="4909">
                  <c:v>39258</c:v>
                </c:pt>
                <c:pt idx="4910">
                  <c:v>39259</c:v>
                </c:pt>
                <c:pt idx="4911">
                  <c:v>39260</c:v>
                </c:pt>
                <c:pt idx="4912">
                  <c:v>39261</c:v>
                </c:pt>
                <c:pt idx="4913">
                  <c:v>39262</c:v>
                </c:pt>
                <c:pt idx="4914">
                  <c:v>39263</c:v>
                </c:pt>
                <c:pt idx="4915">
                  <c:v>39264</c:v>
                </c:pt>
                <c:pt idx="4916">
                  <c:v>39265</c:v>
                </c:pt>
                <c:pt idx="4917">
                  <c:v>39266</c:v>
                </c:pt>
                <c:pt idx="4918">
                  <c:v>39267</c:v>
                </c:pt>
                <c:pt idx="4919">
                  <c:v>39268</c:v>
                </c:pt>
                <c:pt idx="4920">
                  <c:v>39269</c:v>
                </c:pt>
                <c:pt idx="4921">
                  <c:v>39270</c:v>
                </c:pt>
                <c:pt idx="4922">
                  <c:v>39271</c:v>
                </c:pt>
                <c:pt idx="4923">
                  <c:v>39272</c:v>
                </c:pt>
                <c:pt idx="4924">
                  <c:v>39273</c:v>
                </c:pt>
                <c:pt idx="4925">
                  <c:v>39274</c:v>
                </c:pt>
                <c:pt idx="4926">
                  <c:v>39275</c:v>
                </c:pt>
                <c:pt idx="4927">
                  <c:v>39276</c:v>
                </c:pt>
                <c:pt idx="4928">
                  <c:v>39277</c:v>
                </c:pt>
                <c:pt idx="4929">
                  <c:v>39278</c:v>
                </c:pt>
                <c:pt idx="4930">
                  <c:v>39279</c:v>
                </c:pt>
                <c:pt idx="4931">
                  <c:v>39280</c:v>
                </c:pt>
                <c:pt idx="4932">
                  <c:v>39281</c:v>
                </c:pt>
                <c:pt idx="4933">
                  <c:v>39282</c:v>
                </c:pt>
                <c:pt idx="4934">
                  <c:v>39283</c:v>
                </c:pt>
                <c:pt idx="4935">
                  <c:v>39284</c:v>
                </c:pt>
                <c:pt idx="4936">
                  <c:v>39285</c:v>
                </c:pt>
                <c:pt idx="4937">
                  <c:v>39286</c:v>
                </c:pt>
                <c:pt idx="4938">
                  <c:v>39287</c:v>
                </c:pt>
                <c:pt idx="4939">
                  <c:v>39288</c:v>
                </c:pt>
                <c:pt idx="4940">
                  <c:v>39289</c:v>
                </c:pt>
                <c:pt idx="4941">
                  <c:v>39290</c:v>
                </c:pt>
                <c:pt idx="4942">
                  <c:v>39291</c:v>
                </c:pt>
                <c:pt idx="4943">
                  <c:v>39292</c:v>
                </c:pt>
                <c:pt idx="4944">
                  <c:v>39293</c:v>
                </c:pt>
                <c:pt idx="4945">
                  <c:v>39294</c:v>
                </c:pt>
                <c:pt idx="4946">
                  <c:v>39295</c:v>
                </c:pt>
                <c:pt idx="4947">
                  <c:v>39296</c:v>
                </c:pt>
                <c:pt idx="4948">
                  <c:v>39297</c:v>
                </c:pt>
                <c:pt idx="4949">
                  <c:v>39298</c:v>
                </c:pt>
                <c:pt idx="4950">
                  <c:v>39299</c:v>
                </c:pt>
                <c:pt idx="4951">
                  <c:v>39300</c:v>
                </c:pt>
                <c:pt idx="4952">
                  <c:v>39301</c:v>
                </c:pt>
                <c:pt idx="4953">
                  <c:v>39302</c:v>
                </c:pt>
                <c:pt idx="4954">
                  <c:v>39303</c:v>
                </c:pt>
                <c:pt idx="4955">
                  <c:v>39304</c:v>
                </c:pt>
                <c:pt idx="4956">
                  <c:v>39305</c:v>
                </c:pt>
                <c:pt idx="4957">
                  <c:v>39306</c:v>
                </c:pt>
                <c:pt idx="4958">
                  <c:v>39307</c:v>
                </c:pt>
                <c:pt idx="4959">
                  <c:v>39308</c:v>
                </c:pt>
                <c:pt idx="4960">
                  <c:v>39309</c:v>
                </c:pt>
                <c:pt idx="4961">
                  <c:v>39310</c:v>
                </c:pt>
                <c:pt idx="4962">
                  <c:v>39311</c:v>
                </c:pt>
                <c:pt idx="4963">
                  <c:v>39312</c:v>
                </c:pt>
                <c:pt idx="4964">
                  <c:v>39313</c:v>
                </c:pt>
                <c:pt idx="4965">
                  <c:v>39314</c:v>
                </c:pt>
                <c:pt idx="4966">
                  <c:v>39315</c:v>
                </c:pt>
                <c:pt idx="4967">
                  <c:v>39316</c:v>
                </c:pt>
                <c:pt idx="4968">
                  <c:v>39317</c:v>
                </c:pt>
                <c:pt idx="4969">
                  <c:v>39318</c:v>
                </c:pt>
                <c:pt idx="4970">
                  <c:v>39319</c:v>
                </c:pt>
                <c:pt idx="4971">
                  <c:v>39320</c:v>
                </c:pt>
                <c:pt idx="4972">
                  <c:v>39321</c:v>
                </c:pt>
                <c:pt idx="4973">
                  <c:v>39322</c:v>
                </c:pt>
                <c:pt idx="4974">
                  <c:v>39323</c:v>
                </c:pt>
                <c:pt idx="4975">
                  <c:v>39324</c:v>
                </c:pt>
                <c:pt idx="4976">
                  <c:v>39325</c:v>
                </c:pt>
                <c:pt idx="4977">
                  <c:v>39326</c:v>
                </c:pt>
                <c:pt idx="4978">
                  <c:v>39327</c:v>
                </c:pt>
                <c:pt idx="4979">
                  <c:v>39328</c:v>
                </c:pt>
                <c:pt idx="4980">
                  <c:v>39329</c:v>
                </c:pt>
                <c:pt idx="4981">
                  <c:v>39330</c:v>
                </c:pt>
                <c:pt idx="4982">
                  <c:v>39331</c:v>
                </c:pt>
                <c:pt idx="4983">
                  <c:v>39332</c:v>
                </c:pt>
                <c:pt idx="4984">
                  <c:v>39333</c:v>
                </c:pt>
                <c:pt idx="4985">
                  <c:v>39334</c:v>
                </c:pt>
                <c:pt idx="4986">
                  <c:v>39335</c:v>
                </c:pt>
                <c:pt idx="4987">
                  <c:v>39336</c:v>
                </c:pt>
                <c:pt idx="4988">
                  <c:v>39337</c:v>
                </c:pt>
                <c:pt idx="4989">
                  <c:v>39338</c:v>
                </c:pt>
                <c:pt idx="4990">
                  <c:v>39339</c:v>
                </c:pt>
                <c:pt idx="4991">
                  <c:v>39340</c:v>
                </c:pt>
                <c:pt idx="4992">
                  <c:v>39341</c:v>
                </c:pt>
                <c:pt idx="4993">
                  <c:v>39342</c:v>
                </c:pt>
                <c:pt idx="4994">
                  <c:v>39343</c:v>
                </c:pt>
                <c:pt idx="4995">
                  <c:v>39344</c:v>
                </c:pt>
                <c:pt idx="4996">
                  <c:v>39345</c:v>
                </c:pt>
                <c:pt idx="4997">
                  <c:v>39346</c:v>
                </c:pt>
                <c:pt idx="4998">
                  <c:v>39347</c:v>
                </c:pt>
                <c:pt idx="4999">
                  <c:v>39348</c:v>
                </c:pt>
                <c:pt idx="5000">
                  <c:v>39349</c:v>
                </c:pt>
                <c:pt idx="5001">
                  <c:v>39350</c:v>
                </c:pt>
                <c:pt idx="5002">
                  <c:v>39351</c:v>
                </c:pt>
                <c:pt idx="5003">
                  <c:v>39352</c:v>
                </c:pt>
                <c:pt idx="5004">
                  <c:v>39353</c:v>
                </c:pt>
                <c:pt idx="5005">
                  <c:v>39354</c:v>
                </c:pt>
                <c:pt idx="5006">
                  <c:v>39355</c:v>
                </c:pt>
                <c:pt idx="5007">
                  <c:v>39356</c:v>
                </c:pt>
                <c:pt idx="5008">
                  <c:v>39357</c:v>
                </c:pt>
                <c:pt idx="5009">
                  <c:v>39358</c:v>
                </c:pt>
                <c:pt idx="5010">
                  <c:v>39359</c:v>
                </c:pt>
                <c:pt idx="5011">
                  <c:v>39360</c:v>
                </c:pt>
                <c:pt idx="5012">
                  <c:v>39361</c:v>
                </c:pt>
                <c:pt idx="5013">
                  <c:v>39362</c:v>
                </c:pt>
                <c:pt idx="5014">
                  <c:v>39363</c:v>
                </c:pt>
                <c:pt idx="5015">
                  <c:v>39364</c:v>
                </c:pt>
                <c:pt idx="5016">
                  <c:v>39365</c:v>
                </c:pt>
                <c:pt idx="5017">
                  <c:v>39366</c:v>
                </c:pt>
                <c:pt idx="5018">
                  <c:v>39367</c:v>
                </c:pt>
                <c:pt idx="5019">
                  <c:v>39368</c:v>
                </c:pt>
                <c:pt idx="5020">
                  <c:v>39369</c:v>
                </c:pt>
                <c:pt idx="5021">
                  <c:v>39370</c:v>
                </c:pt>
                <c:pt idx="5022">
                  <c:v>39371</c:v>
                </c:pt>
                <c:pt idx="5023">
                  <c:v>39372</c:v>
                </c:pt>
                <c:pt idx="5024">
                  <c:v>39373</c:v>
                </c:pt>
                <c:pt idx="5025">
                  <c:v>39374</c:v>
                </c:pt>
                <c:pt idx="5026">
                  <c:v>39375</c:v>
                </c:pt>
                <c:pt idx="5027">
                  <c:v>39376</c:v>
                </c:pt>
                <c:pt idx="5028">
                  <c:v>39377</c:v>
                </c:pt>
                <c:pt idx="5029">
                  <c:v>39378</c:v>
                </c:pt>
                <c:pt idx="5030">
                  <c:v>39379</c:v>
                </c:pt>
                <c:pt idx="5031">
                  <c:v>39380</c:v>
                </c:pt>
                <c:pt idx="5032">
                  <c:v>39381</c:v>
                </c:pt>
                <c:pt idx="5033">
                  <c:v>39382</c:v>
                </c:pt>
                <c:pt idx="5034">
                  <c:v>39383</c:v>
                </c:pt>
                <c:pt idx="5035">
                  <c:v>39384</c:v>
                </c:pt>
                <c:pt idx="5036">
                  <c:v>39385</c:v>
                </c:pt>
                <c:pt idx="5037">
                  <c:v>39386</c:v>
                </c:pt>
                <c:pt idx="5038">
                  <c:v>39387</c:v>
                </c:pt>
                <c:pt idx="5039">
                  <c:v>39388</c:v>
                </c:pt>
                <c:pt idx="5040">
                  <c:v>39389</c:v>
                </c:pt>
                <c:pt idx="5041">
                  <c:v>39390</c:v>
                </c:pt>
                <c:pt idx="5042">
                  <c:v>39391</c:v>
                </c:pt>
                <c:pt idx="5043">
                  <c:v>39392</c:v>
                </c:pt>
                <c:pt idx="5044">
                  <c:v>39393</c:v>
                </c:pt>
                <c:pt idx="5045">
                  <c:v>39394</c:v>
                </c:pt>
                <c:pt idx="5046">
                  <c:v>39395</c:v>
                </c:pt>
                <c:pt idx="5047">
                  <c:v>39396</c:v>
                </c:pt>
                <c:pt idx="5048">
                  <c:v>39397</c:v>
                </c:pt>
                <c:pt idx="5049">
                  <c:v>39398</c:v>
                </c:pt>
                <c:pt idx="5050">
                  <c:v>39399</c:v>
                </c:pt>
                <c:pt idx="5051">
                  <c:v>39400</c:v>
                </c:pt>
                <c:pt idx="5052">
                  <c:v>39401</c:v>
                </c:pt>
                <c:pt idx="5053">
                  <c:v>39402</c:v>
                </c:pt>
                <c:pt idx="5054">
                  <c:v>39403</c:v>
                </c:pt>
                <c:pt idx="5055">
                  <c:v>39404</c:v>
                </c:pt>
                <c:pt idx="5056">
                  <c:v>39405</c:v>
                </c:pt>
                <c:pt idx="5057">
                  <c:v>39406</c:v>
                </c:pt>
                <c:pt idx="5058">
                  <c:v>39407</c:v>
                </c:pt>
                <c:pt idx="5059">
                  <c:v>39408</c:v>
                </c:pt>
                <c:pt idx="5060">
                  <c:v>39409</c:v>
                </c:pt>
                <c:pt idx="5061">
                  <c:v>39410</c:v>
                </c:pt>
                <c:pt idx="5062">
                  <c:v>39411</c:v>
                </c:pt>
                <c:pt idx="5063">
                  <c:v>39412</c:v>
                </c:pt>
                <c:pt idx="5064">
                  <c:v>39413</c:v>
                </c:pt>
                <c:pt idx="5065">
                  <c:v>39414</c:v>
                </c:pt>
                <c:pt idx="5066">
                  <c:v>39415</c:v>
                </c:pt>
                <c:pt idx="5067">
                  <c:v>39416</c:v>
                </c:pt>
                <c:pt idx="5068">
                  <c:v>39417</c:v>
                </c:pt>
                <c:pt idx="5069">
                  <c:v>39418</c:v>
                </c:pt>
                <c:pt idx="5070">
                  <c:v>39419</c:v>
                </c:pt>
                <c:pt idx="5071">
                  <c:v>39420</c:v>
                </c:pt>
                <c:pt idx="5072">
                  <c:v>39421</c:v>
                </c:pt>
                <c:pt idx="5073">
                  <c:v>39422</c:v>
                </c:pt>
                <c:pt idx="5074">
                  <c:v>39423</c:v>
                </c:pt>
                <c:pt idx="5075">
                  <c:v>39424</c:v>
                </c:pt>
                <c:pt idx="5076">
                  <c:v>39425</c:v>
                </c:pt>
                <c:pt idx="5077">
                  <c:v>39426</c:v>
                </c:pt>
                <c:pt idx="5078">
                  <c:v>39427</c:v>
                </c:pt>
                <c:pt idx="5079">
                  <c:v>39428</c:v>
                </c:pt>
                <c:pt idx="5080">
                  <c:v>39429</c:v>
                </c:pt>
                <c:pt idx="5081">
                  <c:v>39430</c:v>
                </c:pt>
                <c:pt idx="5082">
                  <c:v>39431</c:v>
                </c:pt>
                <c:pt idx="5083">
                  <c:v>39432</c:v>
                </c:pt>
                <c:pt idx="5084">
                  <c:v>39433</c:v>
                </c:pt>
                <c:pt idx="5085">
                  <c:v>39434</c:v>
                </c:pt>
                <c:pt idx="5086">
                  <c:v>39435</c:v>
                </c:pt>
                <c:pt idx="5087">
                  <c:v>39436</c:v>
                </c:pt>
                <c:pt idx="5088">
                  <c:v>39437</c:v>
                </c:pt>
                <c:pt idx="5089">
                  <c:v>39438</c:v>
                </c:pt>
                <c:pt idx="5090">
                  <c:v>39439</c:v>
                </c:pt>
                <c:pt idx="5091">
                  <c:v>39440</c:v>
                </c:pt>
                <c:pt idx="5092">
                  <c:v>39441</c:v>
                </c:pt>
                <c:pt idx="5093">
                  <c:v>39442</c:v>
                </c:pt>
                <c:pt idx="5094">
                  <c:v>39443</c:v>
                </c:pt>
                <c:pt idx="5095">
                  <c:v>39444</c:v>
                </c:pt>
                <c:pt idx="5096">
                  <c:v>39445</c:v>
                </c:pt>
                <c:pt idx="5097">
                  <c:v>39446</c:v>
                </c:pt>
                <c:pt idx="5098">
                  <c:v>39447</c:v>
                </c:pt>
                <c:pt idx="5099">
                  <c:v>39448</c:v>
                </c:pt>
                <c:pt idx="5100">
                  <c:v>39449</c:v>
                </c:pt>
                <c:pt idx="5101">
                  <c:v>39450</c:v>
                </c:pt>
                <c:pt idx="5102">
                  <c:v>39451</c:v>
                </c:pt>
                <c:pt idx="5103">
                  <c:v>39452</c:v>
                </c:pt>
                <c:pt idx="5104">
                  <c:v>39453</c:v>
                </c:pt>
                <c:pt idx="5105">
                  <c:v>39454</c:v>
                </c:pt>
                <c:pt idx="5106">
                  <c:v>39455</c:v>
                </c:pt>
                <c:pt idx="5107">
                  <c:v>39456</c:v>
                </c:pt>
                <c:pt idx="5108">
                  <c:v>39457</c:v>
                </c:pt>
                <c:pt idx="5109">
                  <c:v>39458</c:v>
                </c:pt>
                <c:pt idx="5110">
                  <c:v>39459</c:v>
                </c:pt>
                <c:pt idx="5111">
                  <c:v>39460</c:v>
                </c:pt>
                <c:pt idx="5112">
                  <c:v>39461</c:v>
                </c:pt>
                <c:pt idx="5113">
                  <c:v>39462</c:v>
                </c:pt>
                <c:pt idx="5114">
                  <c:v>39463</c:v>
                </c:pt>
                <c:pt idx="5115">
                  <c:v>39464</c:v>
                </c:pt>
                <c:pt idx="5116">
                  <c:v>39465</c:v>
                </c:pt>
                <c:pt idx="5117">
                  <c:v>39466</c:v>
                </c:pt>
                <c:pt idx="5118">
                  <c:v>39467</c:v>
                </c:pt>
                <c:pt idx="5119">
                  <c:v>39468</c:v>
                </c:pt>
                <c:pt idx="5120">
                  <c:v>39469</c:v>
                </c:pt>
                <c:pt idx="5121">
                  <c:v>39470</c:v>
                </c:pt>
                <c:pt idx="5122">
                  <c:v>39471</c:v>
                </c:pt>
                <c:pt idx="5123">
                  <c:v>39472</c:v>
                </c:pt>
                <c:pt idx="5124">
                  <c:v>39473</c:v>
                </c:pt>
                <c:pt idx="5125">
                  <c:v>39474</c:v>
                </c:pt>
                <c:pt idx="5126">
                  <c:v>39475</c:v>
                </c:pt>
                <c:pt idx="5127">
                  <c:v>39476</c:v>
                </c:pt>
                <c:pt idx="5128">
                  <c:v>39477</c:v>
                </c:pt>
                <c:pt idx="5129">
                  <c:v>39478</c:v>
                </c:pt>
                <c:pt idx="5130">
                  <c:v>39479</c:v>
                </c:pt>
                <c:pt idx="5131">
                  <c:v>39480</c:v>
                </c:pt>
                <c:pt idx="5132">
                  <c:v>39481</c:v>
                </c:pt>
                <c:pt idx="5133">
                  <c:v>39482</c:v>
                </c:pt>
                <c:pt idx="5134">
                  <c:v>39483</c:v>
                </c:pt>
                <c:pt idx="5135">
                  <c:v>39484</c:v>
                </c:pt>
                <c:pt idx="5136">
                  <c:v>39485</c:v>
                </c:pt>
                <c:pt idx="5137">
                  <c:v>39486</c:v>
                </c:pt>
                <c:pt idx="5138">
                  <c:v>39487</c:v>
                </c:pt>
                <c:pt idx="5139">
                  <c:v>39488</c:v>
                </c:pt>
                <c:pt idx="5140">
                  <c:v>39489</c:v>
                </c:pt>
                <c:pt idx="5141">
                  <c:v>39490</c:v>
                </c:pt>
                <c:pt idx="5142">
                  <c:v>39491</c:v>
                </c:pt>
                <c:pt idx="5143">
                  <c:v>39492</c:v>
                </c:pt>
                <c:pt idx="5144">
                  <c:v>39493</c:v>
                </c:pt>
                <c:pt idx="5145">
                  <c:v>39494</c:v>
                </c:pt>
                <c:pt idx="5146">
                  <c:v>39495</c:v>
                </c:pt>
                <c:pt idx="5147">
                  <c:v>39496</c:v>
                </c:pt>
                <c:pt idx="5148">
                  <c:v>39497</c:v>
                </c:pt>
                <c:pt idx="5149">
                  <c:v>39498</c:v>
                </c:pt>
                <c:pt idx="5150">
                  <c:v>39499</c:v>
                </c:pt>
                <c:pt idx="5151">
                  <c:v>39500</c:v>
                </c:pt>
                <c:pt idx="5152">
                  <c:v>39501</c:v>
                </c:pt>
                <c:pt idx="5153">
                  <c:v>39502</c:v>
                </c:pt>
                <c:pt idx="5154">
                  <c:v>39503</c:v>
                </c:pt>
                <c:pt idx="5155">
                  <c:v>39504</c:v>
                </c:pt>
                <c:pt idx="5156">
                  <c:v>39505</c:v>
                </c:pt>
                <c:pt idx="5157">
                  <c:v>39506</c:v>
                </c:pt>
                <c:pt idx="5158">
                  <c:v>39507</c:v>
                </c:pt>
                <c:pt idx="5159">
                  <c:v>39508</c:v>
                </c:pt>
                <c:pt idx="5160">
                  <c:v>39509</c:v>
                </c:pt>
                <c:pt idx="5161">
                  <c:v>39510</c:v>
                </c:pt>
                <c:pt idx="5162">
                  <c:v>39511</c:v>
                </c:pt>
                <c:pt idx="5163">
                  <c:v>39512</c:v>
                </c:pt>
                <c:pt idx="5164">
                  <c:v>39513</c:v>
                </c:pt>
                <c:pt idx="5165">
                  <c:v>39514</c:v>
                </c:pt>
                <c:pt idx="5166">
                  <c:v>39515</c:v>
                </c:pt>
                <c:pt idx="5167">
                  <c:v>39516</c:v>
                </c:pt>
                <c:pt idx="5168">
                  <c:v>39517</c:v>
                </c:pt>
                <c:pt idx="5169">
                  <c:v>39518</c:v>
                </c:pt>
                <c:pt idx="5170">
                  <c:v>39519</c:v>
                </c:pt>
                <c:pt idx="5171">
                  <c:v>39520</c:v>
                </c:pt>
                <c:pt idx="5172">
                  <c:v>39521</c:v>
                </c:pt>
                <c:pt idx="5173">
                  <c:v>39522</c:v>
                </c:pt>
                <c:pt idx="5174">
                  <c:v>39523</c:v>
                </c:pt>
                <c:pt idx="5175">
                  <c:v>39524</c:v>
                </c:pt>
                <c:pt idx="5176">
                  <c:v>39525</c:v>
                </c:pt>
                <c:pt idx="5177">
                  <c:v>39526</c:v>
                </c:pt>
                <c:pt idx="5178">
                  <c:v>39527</c:v>
                </c:pt>
                <c:pt idx="5179">
                  <c:v>39528</c:v>
                </c:pt>
                <c:pt idx="5180">
                  <c:v>39529</c:v>
                </c:pt>
                <c:pt idx="5181">
                  <c:v>39530</c:v>
                </c:pt>
                <c:pt idx="5182">
                  <c:v>39531</c:v>
                </c:pt>
                <c:pt idx="5183">
                  <c:v>39532</c:v>
                </c:pt>
                <c:pt idx="5184">
                  <c:v>39533</c:v>
                </c:pt>
                <c:pt idx="5185">
                  <c:v>39534</c:v>
                </c:pt>
                <c:pt idx="5186">
                  <c:v>39535</c:v>
                </c:pt>
                <c:pt idx="5187">
                  <c:v>39536</c:v>
                </c:pt>
                <c:pt idx="5188">
                  <c:v>39537</c:v>
                </c:pt>
                <c:pt idx="5189">
                  <c:v>39538</c:v>
                </c:pt>
                <c:pt idx="5190">
                  <c:v>39539</c:v>
                </c:pt>
                <c:pt idx="5191">
                  <c:v>39540</c:v>
                </c:pt>
                <c:pt idx="5192">
                  <c:v>39541</c:v>
                </c:pt>
                <c:pt idx="5193">
                  <c:v>39542</c:v>
                </c:pt>
                <c:pt idx="5194">
                  <c:v>39543</c:v>
                </c:pt>
                <c:pt idx="5195">
                  <c:v>39544</c:v>
                </c:pt>
                <c:pt idx="5196">
                  <c:v>39545</c:v>
                </c:pt>
                <c:pt idx="5197">
                  <c:v>39546</c:v>
                </c:pt>
                <c:pt idx="5198">
                  <c:v>39547</c:v>
                </c:pt>
                <c:pt idx="5199">
                  <c:v>39548</c:v>
                </c:pt>
                <c:pt idx="5200">
                  <c:v>39549</c:v>
                </c:pt>
                <c:pt idx="5201">
                  <c:v>39550</c:v>
                </c:pt>
                <c:pt idx="5202">
                  <c:v>39551</c:v>
                </c:pt>
                <c:pt idx="5203">
                  <c:v>39552</c:v>
                </c:pt>
                <c:pt idx="5204">
                  <c:v>39553</c:v>
                </c:pt>
                <c:pt idx="5205">
                  <c:v>39554</c:v>
                </c:pt>
                <c:pt idx="5206">
                  <c:v>39555</c:v>
                </c:pt>
                <c:pt idx="5207">
                  <c:v>39556</c:v>
                </c:pt>
                <c:pt idx="5208">
                  <c:v>39557</c:v>
                </c:pt>
                <c:pt idx="5209">
                  <c:v>39558</c:v>
                </c:pt>
                <c:pt idx="5210">
                  <c:v>39559</c:v>
                </c:pt>
                <c:pt idx="5211">
                  <c:v>39560</c:v>
                </c:pt>
                <c:pt idx="5212">
                  <c:v>39561</c:v>
                </c:pt>
                <c:pt idx="5213">
                  <c:v>39562</c:v>
                </c:pt>
                <c:pt idx="5214">
                  <c:v>39563</c:v>
                </c:pt>
                <c:pt idx="5215">
                  <c:v>39564</c:v>
                </c:pt>
                <c:pt idx="5216">
                  <c:v>39565</c:v>
                </c:pt>
                <c:pt idx="5217">
                  <c:v>39566</c:v>
                </c:pt>
                <c:pt idx="5218">
                  <c:v>39567</c:v>
                </c:pt>
                <c:pt idx="5219">
                  <c:v>39568</c:v>
                </c:pt>
                <c:pt idx="5220">
                  <c:v>39569</c:v>
                </c:pt>
                <c:pt idx="5221">
                  <c:v>39570</c:v>
                </c:pt>
                <c:pt idx="5222">
                  <c:v>39571</c:v>
                </c:pt>
                <c:pt idx="5223">
                  <c:v>39572</c:v>
                </c:pt>
                <c:pt idx="5224">
                  <c:v>39573</c:v>
                </c:pt>
                <c:pt idx="5225">
                  <c:v>39574</c:v>
                </c:pt>
                <c:pt idx="5226">
                  <c:v>39575</c:v>
                </c:pt>
                <c:pt idx="5227">
                  <c:v>39576</c:v>
                </c:pt>
                <c:pt idx="5228">
                  <c:v>39577</c:v>
                </c:pt>
                <c:pt idx="5229">
                  <c:v>39578</c:v>
                </c:pt>
                <c:pt idx="5230">
                  <c:v>39579</c:v>
                </c:pt>
                <c:pt idx="5231">
                  <c:v>39580</c:v>
                </c:pt>
                <c:pt idx="5232">
                  <c:v>39581</c:v>
                </c:pt>
                <c:pt idx="5233">
                  <c:v>39582</c:v>
                </c:pt>
                <c:pt idx="5234">
                  <c:v>39583</c:v>
                </c:pt>
                <c:pt idx="5235">
                  <c:v>39584</c:v>
                </c:pt>
                <c:pt idx="5236">
                  <c:v>39585</c:v>
                </c:pt>
                <c:pt idx="5237">
                  <c:v>39586</c:v>
                </c:pt>
                <c:pt idx="5238">
                  <c:v>39587</c:v>
                </c:pt>
                <c:pt idx="5239">
                  <c:v>39588</c:v>
                </c:pt>
                <c:pt idx="5240">
                  <c:v>39589</c:v>
                </c:pt>
                <c:pt idx="5241">
                  <c:v>39590</c:v>
                </c:pt>
                <c:pt idx="5242">
                  <c:v>39591</c:v>
                </c:pt>
                <c:pt idx="5243">
                  <c:v>39592</c:v>
                </c:pt>
                <c:pt idx="5244">
                  <c:v>39593</c:v>
                </c:pt>
                <c:pt idx="5245">
                  <c:v>39594</c:v>
                </c:pt>
                <c:pt idx="5246">
                  <c:v>39595</c:v>
                </c:pt>
                <c:pt idx="5247">
                  <c:v>39596</c:v>
                </c:pt>
                <c:pt idx="5248">
                  <c:v>39597</c:v>
                </c:pt>
                <c:pt idx="5249">
                  <c:v>39598</c:v>
                </c:pt>
                <c:pt idx="5250">
                  <c:v>39599</c:v>
                </c:pt>
                <c:pt idx="5251">
                  <c:v>39600</c:v>
                </c:pt>
                <c:pt idx="5252">
                  <c:v>39601</c:v>
                </c:pt>
                <c:pt idx="5253">
                  <c:v>39602</c:v>
                </c:pt>
                <c:pt idx="5254">
                  <c:v>39603</c:v>
                </c:pt>
                <c:pt idx="5255">
                  <c:v>39604</c:v>
                </c:pt>
                <c:pt idx="5256">
                  <c:v>39605</c:v>
                </c:pt>
                <c:pt idx="5257">
                  <c:v>39606</c:v>
                </c:pt>
                <c:pt idx="5258">
                  <c:v>39607</c:v>
                </c:pt>
                <c:pt idx="5259">
                  <c:v>39608</c:v>
                </c:pt>
                <c:pt idx="5260">
                  <c:v>39609</c:v>
                </c:pt>
                <c:pt idx="5261">
                  <c:v>39610</c:v>
                </c:pt>
                <c:pt idx="5262">
                  <c:v>39611</c:v>
                </c:pt>
                <c:pt idx="5263">
                  <c:v>39612</c:v>
                </c:pt>
                <c:pt idx="5264">
                  <c:v>39613</c:v>
                </c:pt>
                <c:pt idx="5265">
                  <c:v>39614</c:v>
                </c:pt>
                <c:pt idx="5266">
                  <c:v>39615</c:v>
                </c:pt>
                <c:pt idx="5267">
                  <c:v>39616</c:v>
                </c:pt>
                <c:pt idx="5268">
                  <c:v>39617</c:v>
                </c:pt>
                <c:pt idx="5269">
                  <c:v>39618</c:v>
                </c:pt>
                <c:pt idx="5270">
                  <c:v>39619</c:v>
                </c:pt>
                <c:pt idx="5271">
                  <c:v>39620</c:v>
                </c:pt>
                <c:pt idx="5272">
                  <c:v>39621</c:v>
                </c:pt>
                <c:pt idx="5273">
                  <c:v>39622</c:v>
                </c:pt>
                <c:pt idx="5274">
                  <c:v>39623</c:v>
                </c:pt>
                <c:pt idx="5275">
                  <c:v>39624</c:v>
                </c:pt>
                <c:pt idx="5276">
                  <c:v>39625</c:v>
                </c:pt>
                <c:pt idx="5277">
                  <c:v>39626</c:v>
                </c:pt>
                <c:pt idx="5278">
                  <c:v>39627</c:v>
                </c:pt>
                <c:pt idx="5279">
                  <c:v>39628</c:v>
                </c:pt>
                <c:pt idx="5280">
                  <c:v>39629</c:v>
                </c:pt>
                <c:pt idx="5281">
                  <c:v>39630</c:v>
                </c:pt>
                <c:pt idx="5282">
                  <c:v>39631</c:v>
                </c:pt>
                <c:pt idx="5283">
                  <c:v>39632</c:v>
                </c:pt>
                <c:pt idx="5284">
                  <c:v>39633</c:v>
                </c:pt>
                <c:pt idx="5285">
                  <c:v>39634</c:v>
                </c:pt>
                <c:pt idx="5286">
                  <c:v>39635</c:v>
                </c:pt>
                <c:pt idx="5287">
                  <c:v>39636</c:v>
                </c:pt>
                <c:pt idx="5288">
                  <c:v>39637</c:v>
                </c:pt>
                <c:pt idx="5289">
                  <c:v>39638</c:v>
                </c:pt>
                <c:pt idx="5290">
                  <c:v>39639</c:v>
                </c:pt>
                <c:pt idx="5291">
                  <c:v>39640</c:v>
                </c:pt>
                <c:pt idx="5292">
                  <c:v>39641</c:v>
                </c:pt>
                <c:pt idx="5293">
                  <c:v>39642</c:v>
                </c:pt>
                <c:pt idx="5294">
                  <c:v>39643</c:v>
                </c:pt>
                <c:pt idx="5295">
                  <c:v>39644</c:v>
                </c:pt>
                <c:pt idx="5296">
                  <c:v>39645</c:v>
                </c:pt>
                <c:pt idx="5297">
                  <c:v>39646</c:v>
                </c:pt>
                <c:pt idx="5298">
                  <c:v>39647</c:v>
                </c:pt>
                <c:pt idx="5299">
                  <c:v>39648</c:v>
                </c:pt>
                <c:pt idx="5300">
                  <c:v>39649</c:v>
                </c:pt>
                <c:pt idx="5301">
                  <c:v>39650</c:v>
                </c:pt>
                <c:pt idx="5302">
                  <c:v>39651</c:v>
                </c:pt>
                <c:pt idx="5303">
                  <c:v>39652</c:v>
                </c:pt>
                <c:pt idx="5304">
                  <c:v>39653</c:v>
                </c:pt>
                <c:pt idx="5305">
                  <c:v>39654</c:v>
                </c:pt>
                <c:pt idx="5306">
                  <c:v>39655</c:v>
                </c:pt>
                <c:pt idx="5307">
                  <c:v>39656</c:v>
                </c:pt>
                <c:pt idx="5308">
                  <c:v>39657</c:v>
                </c:pt>
                <c:pt idx="5309">
                  <c:v>39658</c:v>
                </c:pt>
                <c:pt idx="5310">
                  <c:v>39659</c:v>
                </c:pt>
                <c:pt idx="5311">
                  <c:v>39660</c:v>
                </c:pt>
                <c:pt idx="5312">
                  <c:v>39661</c:v>
                </c:pt>
                <c:pt idx="5313">
                  <c:v>39662</c:v>
                </c:pt>
                <c:pt idx="5314">
                  <c:v>39663</c:v>
                </c:pt>
                <c:pt idx="5315">
                  <c:v>39664</c:v>
                </c:pt>
                <c:pt idx="5316">
                  <c:v>39665</c:v>
                </c:pt>
                <c:pt idx="5317">
                  <c:v>39666</c:v>
                </c:pt>
                <c:pt idx="5318">
                  <c:v>39667</c:v>
                </c:pt>
                <c:pt idx="5319">
                  <c:v>39668</c:v>
                </c:pt>
                <c:pt idx="5320">
                  <c:v>39669</c:v>
                </c:pt>
                <c:pt idx="5321">
                  <c:v>39670</c:v>
                </c:pt>
                <c:pt idx="5322">
                  <c:v>39671</c:v>
                </c:pt>
                <c:pt idx="5323">
                  <c:v>39672</c:v>
                </c:pt>
                <c:pt idx="5324">
                  <c:v>39673</c:v>
                </c:pt>
                <c:pt idx="5325">
                  <c:v>39674</c:v>
                </c:pt>
                <c:pt idx="5326">
                  <c:v>39675</c:v>
                </c:pt>
                <c:pt idx="5327">
                  <c:v>39676</c:v>
                </c:pt>
                <c:pt idx="5328">
                  <c:v>39677</c:v>
                </c:pt>
                <c:pt idx="5329">
                  <c:v>39678</c:v>
                </c:pt>
                <c:pt idx="5330">
                  <c:v>39679</c:v>
                </c:pt>
                <c:pt idx="5331">
                  <c:v>39680</c:v>
                </c:pt>
                <c:pt idx="5332">
                  <c:v>39681</c:v>
                </c:pt>
                <c:pt idx="5333">
                  <c:v>39682</c:v>
                </c:pt>
                <c:pt idx="5334">
                  <c:v>39683</c:v>
                </c:pt>
                <c:pt idx="5335">
                  <c:v>39684</c:v>
                </c:pt>
                <c:pt idx="5336">
                  <c:v>39685</c:v>
                </c:pt>
                <c:pt idx="5337">
                  <c:v>39686</c:v>
                </c:pt>
                <c:pt idx="5338">
                  <c:v>39687</c:v>
                </c:pt>
                <c:pt idx="5339">
                  <c:v>39688</c:v>
                </c:pt>
                <c:pt idx="5340">
                  <c:v>39689</c:v>
                </c:pt>
                <c:pt idx="5341">
                  <c:v>39690</c:v>
                </c:pt>
                <c:pt idx="5342">
                  <c:v>39691</c:v>
                </c:pt>
                <c:pt idx="5343">
                  <c:v>39692</c:v>
                </c:pt>
                <c:pt idx="5344">
                  <c:v>39693</c:v>
                </c:pt>
                <c:pt idx="5345">
                  <c:v>39694</c:v>
                </c:pt>
                <c:pt idx="5346">
                  <c:v>39695</c:v>
                </c:pt>
                <c:pt idx="5347">
                  <c:v>39696</c:v>
                </c:pt>
                <c:pt idx="5348">
                  <c:v>39697</c:v>
                </c:pt>
                <c:pt idx="5349">
                  <c:v>39698</c:v>
                </c:pt>
                <c:pt idx="5350">
                  <c:v>39699</c:v>
                </c:pt>
                <c:pt idx="5351">
                  <c:v>39700</c:v>
                </c:pt>
                <c:pt idx="5352">
                  <c:v>39701</c:v>
                </c:pt>
                <c:pt idx="5353">
                  <c:v>39702</c:v>
                </c:pt>
                <c:pt idx="5354">
                  <c:v>39703</c:v>
                </c:pt>
                <c:pt idx="5355">
                  <c:v>39704</c:v>
                </c:pt>
                <c:pt idx="5356">
                  <c:v>39705</c:v>
                </c:pt>
                <c:pt idx="5357">
                  <c:v>39706</c:v>
                </c:pt>
                <c:pt idx="5358">
                  <c:v>39707</c:v>
                </c:pt>
                <c:pt idx="5359">
                  <c:v>39708</c:v>
                </c:pt>
                <c:pt idx="5360">
                  <c:v>39709</c:v>
                </c:pt>
                <c:pt idx="5361">
                  <c:v>39710</c:v>
                </c:pt>
                <c:pt idx="5362">
                  <c:v>39711</c:v>
                </c:pt>
                <c:pt idx="5363">
                  <c:v>39712</c:v>
                </c:pt>
                <c:pt idx="5364">
                  <c:v>39713</c:v>
                </c:pt>
                <c:pt idx="5365">
                  <c:v>39714</c:v>
                </c:pt>
                <c:pt idx="5366">
                  <c:v>39715</c:v>
                </c:pt>
                <c:pt idx="5367">
                  <c:v>39716</c:v>
                </c:pt>
                <c:pt idx="5368">
                  <c:v>39717</c:v>
                </c:pt>
                <c:pt idx="5369">
                  <c:v>39718</c:v>
                </c:pt>
                <c:pt idx="5370">
                  <c:v>39719</c:v>
                </c:pt>
                <c:pt idx="5371">
                  <c:v>39720</c:v>
                </c:pt>
                <c:pt idx="5372">
                  <c:v>39721</c:v>
                </c:pt>
                <c:pt idx="5373">
                  <c:v>39722</c:v>
                </c:pt>
                <c:pt idx="5374">
                  <c:v>39723</c:v>
                </c:pt>
                <c:pt idx="5375">
                  <c:v>39724</c:v>
                </c:pt>
                <c:pt idx="5376">
                  <c:v>39725</c:v>
                </c:pt>
                <c:pt idx="5377">
                  <c:v>39726</c:v>
                </c:pt>
                <c:pt idx="5378">
                  <c:v>39727</c:v>
                </c:pt>
                <c:pt idx="5379">
                  <c:v>39728</c:v>
                </c:pt>
                <c:pt idx="5380">
                  <c:v>39729</c:v>
                </c:pt>
                <c:pt idx="5381">
                  <c:v>39730</c:v>
                </c:pt>
                <c:pt idx="5382">
                  <c:v>39731</c:v>
                </c:pt>
                <c:pt idx="5383">
                  <c:v>39732</c:v>
                </c:pt>
                <c:pt idx="5384">
                  <c:v>39733</c:v>
                </c:pt>
                <c:pt idx="5385">
                  <c:v>39734</c:v>
                </c:pt>
                <c:pt idx="5386">
                  <c:v>39735</c:v>
                </c:pt>
                <c:pt idx="5387">
                  <c:v>39736</c:v>
                </c:pt>
                <c:pt idx="5388">
                  <c:v>39737</c:v>
                </c:pt>
                <c:pt idx="5389">
                  <c:v>39738</c:v>
                </c:pt>
                <c:pt idx="5390">
                  <c:v>39739</c:v>
                </c:pt>
                <c:pt idx="5391">
                  <c:v>39740</c:v>
                </c:pt>
                <c:pt idx="5392">
                  <c:v>39741</c:v>
                </c:pt>
                <c:pt idx="5393">
                  <c:v>39742</c:v>
                </c:pt>
                <c:pt idx="5394">
                  <c:v>39743</c:v>
                </c:pt>
                <c:pt idx="5395">
                  <c:v>39744</c:v>
                </c:pt>
                <c:pt idx="5396">
                  <c:v>39745</c:v>
                </c:pt>
                <c:pt idx="5397">
                  <c:v>39746</c:v>
                </c:pt>
                <c:pt idx="5398">
                  <c:v>39747</c:v>
                </c:pt>
                <c:pt idx="5399">
                  <c:v>39748</c:v>
                </c:pt>
                <c:pt idx="5400">
                  <c:v>39749</c:v>
                </c:pt>
                <c:pt idx="5401">
                  <c:v>39750</c:v>
                </c:pt>
                <c:pt idx="5402">
                  <c:v>39751</c:v>
                </c:pt>
                <c:pt idx="5403">
                  <c:v>39752</c:v>
                </c:pt>
                <c:pt idx="5404">
                  <c:v>39753</c:v>
                </c:pt>
                <c:pt idx="5405">
                  <c:v>39754</c:v>
                </c:pt>
                <c:pt idx="5406">
                  <c:v>39755</c:v>
                </c:pt>
                <c:pt idx="5407">
                  <c:v>39756</c:v>
                </c:pt>
                <c:pt idx="5408">
                  <c:v>39757</c:v>
                </c:pt>
                <c:pt idx="5409">
                  <c:v>39758</c:v>
                </c:pt>
                <c:pt idx="5410">
                  <c:v>39759</c:v>
                </c:pt>
                <c:pt idx="5411">
                  <c:v>39760</c:v>
                </c:pt>
                <c:pt idx="5412">
                  <c:v>39761</c:v>
                </c:pt>
                <c:pt idx="5413">
                  <c:v>39762</c:v>
                </c:pt>
                <c:pt idx="5414">
                  <c:v>39763</c:v>
                </c:pt>
                <c:pt idx="5415">
                  <c:v>39764</c:v>
                </c:pt>
                <c:pt idx="5416">
                  <c:v>39765</c:v>
                </c:pt>
                <c:pt idx="5417">
                  <c:v>39766</c:v>
                </c:pt>
                <c:pt idx="5418">
                  <c:v>39767</c:v>
                </c:pt>
                <c:pt idx="5419">
                  <c:v>39768</c:v>
                </c:pt>
                <c:pt idx="5420">
                  <c:v>39769</c:v>
                </c:pt>
                <c:pt idx="5421">
                  <c:v>39770</c:v>
                </c:pt>
                <c:pt idx="5422">
                  <c:v>39771</c:v>
                </c:pt>
                <c:pt idx="5423">
                  <c:v>39772</c:v>
                </c:pt>
                <c:pt idx="5424">
                  <c:v>39773</c:v>
                </c:pt>
                <c:pt idx="5425">
                  <c:v>39774</c:v>
                </c:pt>
                <c:pt idx="5426">
                  <c:v>39775</c:v>
                </c:pt>
                <c:pt idx="5427">
                  <c:v>39776</c:v>
                </c:pt>
                <c:pt idx="5428">
                  <c:v>39777</c:v>
                </c:pt>
                <c:pt idx="5429">
                  <c:v>39778</c:v>
                </c:pt>
                <c:pt idx="5430">
                  <c:v>39779</c:v>
                </c:pt>
                <c:pt idx="5431">
                  <c:v>39780</c:v>
                </c:pt>
                <c:pt idx="5432">
                  <c:v>39781</c:v>
                </c:pt>
                <c:pt idx="5433">
                  <c:v>39782</c:v>
                </c:pt>
                <c:pt idx="5434">
                  <c:v>39783</c:v>
                </c:pt>
                <c:pt idx="5435">
                  <c:v>39784</c:v>
                </c:pt>
                <c:pt idx="5436">
                  <c:v>39785</c:v>
                </c:pt>
                <c:pt idx="5437">
                  <c:v>39786</c:v>
                </c:pt>
                <c:pt idx="5438">
                  <c:v>39787</c:v>
                </c:pt>
                <c:pt idx="5439">
                  <c:v>39788</c:v>
                </c:pt>
                <c:pt idx="5440">
                  <c:v>39789</c:v>
                </c:pt>
                <c:pt idx="5441">
                  <c:v>39790</c:v>
                </c:pt>
                <c:pt idx="5442">
                  <c:v>39791</c:v>
                </c:pt>
                <c:pt idx="5443">
                  <c:v>39792</c:v>
                </c:pt>
                <c:pt idx="5444">
                  <c:v>39793</c:v>
                </c:pt>
                <c:pt idx="5445">
                  <c:v>39794</c:v>
                </c:pt>
                <c:pt idx="5446">
                  <c:v>39795</c:v>
                </c:pt>
                <c:pt idx="5447">
                  <c:v>39796</c:v>
                </c:pt>
                <c:pt idx="5448">
                  <c:v>39797</c:v>
                </c:pt>
                <c:pt idx="5449">
                  <c:v>39798</c:v>
                </c:pt>
                <c:pt idx="5450">
                  <c:v>39799</c:v>
                </c:pt>
                <c:pt idx="5451">
                  <c:v>39800</c:v>
                </c:pt>
                <c:pt idx="5452">
                  <c:v>39801</c:v>
                </c:pt>
                <c:pt idx="5453">
                  <c:v>39802</c:v>
                </c:pt>
                <c:pt idx="5454">
                  <c:v>39803</c:v>
                </c:pt>
                <c:pt idx="5455">
                  <c:v>39804</c:v>
                </c:pt>
                <c:pt idx="5456">
                  <c:v>39805</c:v>
                </c:pt>
                <c:pt idx="5457">
                  <c:v>39806</c:v>
                </c:pt>
                <c:pt idx="5458">
                  <c:v>39807</c:v>
                </c:pt>
                <c:pt idx="5459">
                  <c:v>39808</c:v>
                </c:pt>
                <c:pt idx="5460">
                  <c:v>39809</c:v>
                </c:pt>
                <c:pt idx="5461">
                  <c:v>39810</c:v>
                </c:pt>
                <c:pt idx="5462">
                  <c:v>39811</c:v>
                </c:pt>
                <c:pt idx="5463">
                  <c:v>39812</c:v>
                </c:pt>
                <c:pt idx="5464">
                  <c:v>39813</c:v>
                </c:pt>
                <c:pt idx="5465">
                  <c:v>39814</c:v>
                </c:pt>
                <c:pt idx="5466">
                  <c:v>39815</c:v>
                </c:pt>
                <c:pt idx="5467">
                  <c:v>39816</c:v>
                </c:pt>
                <c:pt idx="5468">
                  <c:v>39817</c:v>
                </c:pt>
                <c:pt idx="5469">
                  <c:v>39818</c:v>
                </c:pt>
                <c:pt idx="5470">
                  <c:v>39819</c:v>
                </c:pt>
                <c:pt idx="5471">
                  <c:v>39820</c:v>
                </c:pt>
                <c:pt idx="5472">
                  <c:v>39821</c:v>
                </c:pt>
                <c:pt idx="5473">
                  <c:v>39822</c:v>
                </c:pt>
                <c:pt idx="5474">
                  <c:v>39823</c:v>
                </c:pt>
                <c:pt idx="5475">
                  <c:v>39824</c:v>
                </c:pt>
                <c:pt idx="5476">
                  <c:v>39825</c:v>
                </c:pt>
                <c:pt idx="5477">
                  <c:v>39826</c:v>
                </c:pt>
                <c:pt idx="5478">
                  <c:v>39827</c:v>
                </c:pt>
                <c:pt idx="5479">
                  <c:v>39828</c:v>
                </c:pt>
                <c:pt idx="5480">
                  <c:v>39829</c:v>
                </c:pt>
                <c:pt idx="5481">
                  <c:v>39830</c:v>
                </c:pt>
                <c:pt idx="5482">
                  <c:v>39831</c:v>
                </c:pt>
                <c:pt idx="5483">
                  <c:v>39832</c:v>
                </c:pt>
                <c:pt idx="5484">
                  <c:v>39833</c:v>
                </c:pt>
                <c:pt idx="5485">
                  <c:v>39834</c:v>
                </c:pt>
                <c:pt idx="5486">
                  <c:v>39835</c:v>
                </c:pt>
                <c:pt idx="5487">
                  <c:v>39836</c:v>
                </c:pt>
                <c:pt idx="5488">
                  <c:v>39837</c:v>
                </c:pt>
                <c:pt idx="5489">
                  <c:v>39838</c:v>
                </c:pt>
                <c:pt idx="5490">
                  <c:v>39839</c:v>
                </c:pt>
                <c:pt idx="5491">
                  <c:v>39840</c:v>
                </c:pt>
                <c:pt idx="5492">
                  <c:v>39841</c:v>
                </c:pt>
                <c:pt idx="5493">
                  <c:v>39842</c:v>
                </c:pt>
                <c:pt idx="5494">
                  <c:v>39843</c:v>
                </c:pt>
                <c:pt idx="5495">
                  <c:v>39844</c:v>
                </c:pt>
                <c:pt idx="5496">
                  <c:v>39845</c:v>
                </c:pt>
                <c:pt idx="5497">
                  <c:v>39846</c:v>
                </c:pt>
                <c:pt idx="5498">
                  <c:v>39847</c:v>
                </c:pt>
                <c:pt idx="5499">
                  <c:v>39848</c:v>
                </c:pt>
                <c:pt idx="5500">
                  <c:v>39849</c:v>
                </c:pt>
                <c:pt idx="5501">
                  <c:v>39850</c:v>
                </c:pt>
                <c:pt idx="5502">
                  <c:v>39851</c:v>
                </c:pt>
                <c:pt idx="5503">
                  <c:v>39852</c:v>
                </c:pt>
                <c:pt idx="5504">
                  <c:v>39853</c:v>
                </c:pt>
                <c:pt idx="5505">
                  <c:v>39854</c:v>
                </c:pt>
                <c:pt idx="5506">
                  <c:v>39855</c:v>
                </c:pt>
                <c:pt idx="5507">
                  <c:v>39856</c:v>
                </c:pt>
                <c:pt idx="5508">
                  <c:v>39857</c:v>
                </c:pt>
                <c:pt idx="5509">
                  <c:v>39858</c:v>
                </c:pt>
                <c:pt idx="5510">
                  <c:v>39859</c:v>
                </c:pt>
                <c:pt idx="5511">
                  <c:v>39860</c:v>
                </c:pt>
                <c:pt idx="5512">
                  <c:v>39861</c:v>
                </c:pt>
                <c:pt idx="5513">
                  <c:v>39862</c:v>
                </c:pt>
                <c:pt idx="5514">
                  <c:v>39863</c:v>
                </c:pt>
                <c:pt idx="5515">
                  <c:v>39864</c:v>
                </c:pt>
                <c:pt idx="5516">
                  <c:v>39865</c:v>
                </c:pt>
                <c:pt idx="5517">
                  <c:v>39866</c:v>
                </c:pt>
                <c:pt idx="5518">
                  <c:v>39867</c:v>
                </c:pt>
                <c:pt idx="5519">
                  <c:v>39868</c:v>
                </c:pt>
                <c:pt idx="5520">
                  <c:v>39869</c:v>
                </c:pt>
                <c:pt idx="5521">
                  <c:v>39870</c:v>
                </c:pt>
                <c:pt idx="5522">
                  <c:v>39871</c:v>
                </c:pt>
                <c:pt idx="5523">
                  <c:v>39872</c:v>
                </c:pt>
                <c:pt idx="5524">
                  <c:v>39873</c:v>
                </c:pt>
                <c:pt idx="5525">
                  <c:v>39874</c:v>
                </c:pt>
                <c:pt idx="5526">
                  <c:v>39875</c:v>
                </c:pt>
                <c:pt idx="5527">
                  <c:v>39876</c:v>
                </c:pt>
                <c:pt idx="5528">
                  <c:v>39877</c:v>
                </c:pt>
                <c:pt idx="5529">
                  <c:v>39878</c:v>
                </c:pt>
                <c:pt idx="5530">
                  <c:v>39879</c:v>
                </c:pt>
                <c:pt idx="5531">
                  <c:v>39880</c:v>
                </c:pt>
                <c:pt idx="5532">
                  <c:v>39881</c:v>
                </c:pt>
                <c:pt idx="5533">
                  <c:v>39882</c:v>
                </c:pt>
                <c:pt idx="5534">
                  <c:v>39883</c:v>
                </c:pt>
                <c:pt idx="5535">
                  <c:v>39884</c:v>
                </c:pt>
                <c:pt idx="5536">
                  <c:v>39885</c:v>
                </c:pt>
                <c:pt idx="5537">
                  <c:v>39886</c:v>
                </c:pt>
                <c:pt idx="5538">
                  <c:v>39887</c:v>
                </c:pt>
                <c:pt idx="5539">
                  <c:v>39888</c:v>
                </c:pt>
                <c:pt idx="5540">
                  <c:v>39889</c:v>
                </c:pt>
                <c:pt idx="5541">
                  <c:v>39890</c:v>
                </c:pt>
                <c:pt idx="5542">
                  <c:v>39891</c:v>
                </c:pt>
                <c:pt idx="5543">
                  <c:v>39892</c:v>
                </c:pt>
                <c:pt idx="5544">
                  <c:v>39893</c:v>
                </c:pt>
                <c:pt idx="5545">
                  <c:v>39894</c:v>
                </c:pt>
                <c:pt idx="5546">
                  <c:v>39895</c:v>
                </c:pt>
                <c:pt idx="5547">
                  <c:v>39896</c:v>
                </c:pt>
                <c:pt idx="5548">
                  <c:v>39897</c:v>
                </c:pt>
                <c:pt idx="5549">
                  <c:v>39898</c:v>
                </c:pt>
                <c:pt idx="5550">
                  <c:v>39899</c:v>
                </c:pt>
                <c:pt idx="5551">
                  <c:v>39900</c:v>
                </c:pt>
                <c:pt idx="5552">
                  <c:v>39901</c:v>
                </c:pt>
                <c:pt idx="5553">
                  <c:v>39902</c:v>
                </c:pt>
                <c:pt idx="5554">
                  <c:v>39903</c:v>
                </c:pt>
                <c:pt idx="5555">
                  <c:v>39904</c:v>
                </c:pt>
                <c:pt idx="5556">
                  <c:v>39905</c:v>
                </c:pt>
                <c:pt idx="5557">
                  <c:v>39906</c:v>
                </c:pt>
                <c:pt idx="5558">
                  <c:v>39907</c:v>
                </c:pt>
                <c:pt idx="5559">
                  <c:v>39908</c:v>
                </c:pt>
                <c:pt idx="5560">
                  <c:v>39909</c:v>
                </c:pt>
                <c:pt idx="5561">
                  <c:v>39910</c:v>
                </c:pt>
                <c:pt idx="5562">
                  <c:v>39911</c:v>
                </c:pt>
                <c:pt idx="5563">
                  <c:v>39912</c:v>
                </c:pt>
                <c:pt idx="5564">
                  <c:v>39913</c:v>
                </c:pt>
                <c:pt idx="5565">
                  <c:v>39914</c:v>
                </c:pt>
                <c:pt idx="5566">
                  <c:v>39915</c:v>
                </c:pt>
                <c:pt idx="5567">
                  <c:v>39916</c:v>
                </c:pt>
                <c:pt idx="5568">
                  <c:v>39917</c:v>
                </c:pt>
                <c:pt idx="5569">
                  <c:v>39918</c:v>
                </c:pt>
                <c:pt idx="5570">
                  <c:v>39919</c:v>
                </c:pt>
                <c:pt idx="5571">
                  <c:v>39920</c:v>
                </c:pt>
                <c:pt idx="5572">
                  <c:v>39921</c:v>
                </c:pt>
                <c:pt idx="5573">
                  <c:v>39922</c:v>
                </c:pt>
                <c:pt idx="5574">
                  <c:v>39923</c:v>
                </c:pt>
                <c:pt idx="5575">
                  <c:v>39924</c:v>
                </c:pt>
                <c:pt idx="5576">
                  <c:v>39925</c:v>
                </c:pt>
                <c:pt idx="5577">
                  <c:v>39926</c:v>
                </c:pt>
                <c:pt idx="5578">
                  <c:v>39927</c:v>
                </c:pt>
                <c:pt idx="5579">
                  <c:v>39928</c:v>
                </c:pt>
                <c:pt idx="5580">
                  <c:v>39929</c:v>
                </c:pt>
                <c:pt idx="5581">
                  <c:v>39930</c:v>
                </c:pt>
                <c:pt idx="5582">
                  <c:v>39931</c:v>
                </c:pt>
                <c:pt idx="5583">
                  <c:v>39932</c:v>
                </c:pt>
                <c:pt idx="5584">
                  <c:v>39933</c:v>
                </c:pt>
                <c:pt idx="5585">
                  <c:v>39934</c:v>
                </c:pt>
                <c:pt idx="5586">
                  <c:v>39935</c:v>
                </c:pt>
                <c:pt idx="5587">
                  <c:v>39936</c:v>
                </c:pt>
                <c:pt idx="5588">
                  <c:v>39937</c:v>
                </c:pt>
                <c:pt idx="5589">
                  <c:v>39938</c:v>
                </c:pt>
                <c:pt idx="5590">
                  <c:v>39939</c:v>
                </c:pt>
                <c:pt idx="5591">
                  <c:v>39940</c:v>
                </c:pt>
                <c:pt idx="5592">
                  <c:v>39941</c:v>
                </c:pt>
                <c:pt idx="5593">
                  <c:v>39942</c:v>
                </c:pt>
                <c:pt idx="5594">
                  <c:v>39943</c:v>
                </c:pt>
                <c:pt idx="5595">
                  <c:v>39944</c:v>
                </c:pt>
                <c:pt idx="5596">
                  <c:v>39945</c:v>
                </c:pt>
                <c:pt idx="5597">
                  <c:v>39946</c:v>
                </c:pt>
                <c:pt idx="5598">
                  <c:v>39947</c:v>
                </c:pt>
                <c:pt idx="5599">
                  <c:v>39948</c:v>
                </c:pt>
                <c:pt idx="5600">
                  <c:v>39949</c:v>
                </c:pt>
                <c:pt idx="5601">
                  <c:v>39950</c:v>
                </c:pt>
                <c:pt idx="5602">
                  <c:v>39951</c:v>
                </c:pt>
                <c:pt idx="5603">
                  <c:v>39952</c:v>
                </c:pt>
                <c:pt idx="5604">
                  <c:v>39953</c:v>
                </c:pt>
                <c:pt idx="5605">
                  <c:v>39954</c:v>
                </c:pt>
                <c:pt idx="5606">
                  <c:v>39955</c:v>
                </c:pt>
                <c:pt idx="5607">
                  <c:v>39956</c:v>
                </c:pt>
                <c:pt idx="5608">
                  <c:v>39957</c:v>
                </c:pt>
                <c:pt idx="5609">
                  <c:v>39958</c:v>
                </c:pt>
                <c:pt idx="5610">
                  <c:v>39959</c:v>
                </c:pt>
                <c:pt idx="5611">
                  <c:v>39960</c:v>
                </c:pt>
                <c:pt idx="5612">
                  <c:v>39961</c:v>
                </c:pt>
                <c:pt idx="5613">
                  <c:v>39962</c:v>
                </c:pt>
                <c:pt idx="5614">
                  <c:v>39963</c:v>
                </c:pt>
                <c:pt idx="5615">
                  <c:v>39964</c:v>
                </c:pt>
                <c:pt idx="5616">
                  <c:v>39965</c:v>
                </c:pt>
                <c:pt idx="5617">
                  <c:v>39966</c:v>
                </c:pt>
                <c:pt idx="5618">
                  <c:v>39967</c:v>
                </c:pt>
                <c:pt idx="5619">
                  <c:v>39968</c:v>
                </c:pt>
                <c:pt idx="5620">
                  <c:v>39969</c:v>
                </c:pt>
                <c:pt idx="5621">
                  <c:v>39970</c:v>
                </c:pt>
                <c:pt idx="5622">
                  <c:v>39971</c:v>
                </c:pt>
                <c:pt idx="5623">
                  <c:v>39972</c:v>
                </c:pt>
                <c:pt idx="5624">
                  <c:v>39973</c:v>
                </c:pt>
                <c:pt idx="5625">
                  <c:v>39974</c:v>
                </c:pt>
                <c:pt idx="5626">
                  <c:v>39975</c:v>
                </c:pt>
                <c:pt idx="5627">
                  <c:v>39976</c:v>
                </c:pt>
                <c:pt idx="5628">
                  <c:v>39977</c:v>
                </c:pt>
                <c:pt idx="5629">
                  <c:v>39978</c:v>
                </c:pt>
                <c:pt idx="5630">
                  <c:v>39979</c:v>
                </c:pt>
                <c:pt idx="5631">
                  <c:v>39980</c:v>
                </c:pt>
                <c:pt idx="5632">
                  <c:v>39981</c:v>
                </c:pt>
                <c:pt idx="5633">
                  <c:v>39982</c:v>
                </c:pt>
                <c:pt idx="5634">
                  <c:v>39983</c:v>
                </c:pt>
                <c:pt idx="5635">
                  <c:v>39984</c:v>
                </c:pt>
                <c:pt idx="5636">
                  <c:v>39985</c:v>
                </c:pt>
                <c:pt idx="5637">
                  <c:v>39986</c:v>
                </c:pt>
                <c:pt idx="5638">
                  <c:v>39987</c:v>
                </c:pt>
                <c:pt idx="5639">
                  <c:v>39988</c:v>
                </c:pt>
                <c:pt idx="5640">
                  <c:v>39989</c:v>
                </c:pt>
                <c:pt idx="5641">
                  <c:v>39990</c:v>
                </c:pt>
                <c:pt idx="5642">
                  <c:v>39991</c:v>
                </c:pt>
                <c:pt idx="5643">
                  <c:v>39992</c:v>
                </c:pt>
                <c:pt idx="5644">
                  <c:v>39993</c:v>
                </c:pt>
                <c:pt idx="5645">
                  <c:v>39994</c:v>
                </c:pt>
                <c:pt idx="5646">
                  <c:v>39995</c:v>
                </c:pt>
                <c:pt idx="5647">
                  <c:v>39996</c:v>
                </c:pt>
                <c:pt idx="5648">
                  <c:v>39997</c:v>
                </c:pt>
                <c:pt idx="5649">
                  <c:v>39998</c:v>
                </c:pt>
                <c:pt idx="5650">
                  <c:v>39999</c:v>
                </c:pt>
                <c:pt idx="5651">
                  <c:v>40000</c:v>
                </c:pt>
                <c:pt idx="5652">
                  <c:v>40001</c:v>
                </c:pt>
                <c:pt idx="5653">
                  <c:v>40002</c:v>
                </c:pt>
                <c:pt idx="5654">
                  <c:v>40003</c:v>
                </c:pt>
                <c:pt idx="5655">
                  <c:v>40004</c:v>
                </c:pt>
                <c:pt idx="5656">
                  <c:v>40005</c:v>
                </c:pt>
                <c:pt idx="5657">
                  <c:v>40006</c:v>
                </c:pt>
                <c:pt idx="5658">
                  <c:v>40007</c:v>
                </c:pt>
                <c:pt idx="5659">
                  <c:v>40008</c:v>
                </c:pt>
                <c:pt idx="5660">
                  <c:v>40009</c:v>
                </c:pt>
                <c:pt idx="5661">
                  <c:v>40010</c:v>
                </c:pt>
                <c:pt idx="5662">
                  <c:v>40011</c:v>
                </c:pt>
                <c:pt idx="5663">
                  <c:v>40012</c:v>
                </c:pt>
                <c:pt idx="5664">
                  <c:v>40013</c:v>
                </c:pt>
                <c:pt idx="5665">
                  <c:v>40014</c:v>
                </c:pt>
                <c:pt idx="5666">
                  <c:v>40015</c:v>
                </c:pt>
                <c:pt idx="5667">
                  <c:v>40016</c:v>
                </c:pt>
                <c:pt idx="5668">
                  <c:v>40017</c:v>
                </c:pt>
                <c:pt idx="5669">
                  <c:v>40018</c:v>
                </c:pt>
                <c:pt idx="5670">
                  <c:v>40019</c:v>
                </c:pt>
                <c:pt idx="5671">
                  <c:v>40020</c:v>
                </c:pt>
                <c:pt idx="5672">
                  <c:v>40021</c:v>
                </c:pt>
                <c:pt idx="5673">
                  <c:v>40022</c:v>
                </c:pt>
                <c:pt idx="5674">
                  <c:v>40023</c:v>
                </c:pt>
                <c:pt idx="5675">
                  <c:v>40024</c:v>
                </c:pt>
                <c:pt idx="5676">
                  <c:v>40025</c:v>
                </c:pt>
                <c:pt idx="5677">
                  <c:v>40026</c:v>
                </c:pt>
                <c:pt idx="5678">
                  <c:v>40027</c:v>
                </c:pt>
                <c:pt idx="5679">
                  <c:v>40028</c:v>
                </c:pt>
                <c:pt idx="5680">
                  <c:v>40029</c:v>
                </c:pt>
                <c:pt idx="5681">
                  <c:v>40030</c:v>
                </c:pt>
                <c:pt idx="5682">
                  <c:v>40031</c:v>
                </c:pt>
                <c:pt idx="5683">
                  <c:v>40032</c:v>
                </c:pt>
                <c:pt idx="5684">
                  <c:v>40033</c:v>
                </c:pt>
                <c:pt idx="5685">
                  <c:v>40034</c:v>
                </c:pt>
                <c:pt idx="5686">
                  <c:v>40035</c:v>
                </c:pt>
                <c:pt idx="5687">
                  <c:v>40036</c:v>
                </c:pt>
                <c:pt idx="5688">
                  <c:v>40037</c:v>
                </c:pt>
                <c:pt idx="5689">
                  <c:v>40038</c:v>
                </c:pt>
                <c:pt idx="5690">
                  <c:v>40039</c:v>
                </c:pt>
                <c:pt idx="5691">
                  <c:v>40040</c:v>
                </c:pt>
                <c:pt idx="5692">
                  <c:v>40041</c:v>
                </c:pt>
                <c:pt idx="5693">
                  <c:v>40042</c:v>
                </c:pt>
                <c:pt idx="5694">
                  <c:v>40043</c:v>
                </c:pt>
                <c:pt idx="5695">
                  <c:v>40044</c:v>
                </c:pt>
                <c:pt idx="5696">
                  <c:v>40045</c:v>
                </c:pt>
                <c:pt idx="5697">
                  <c:v>40046</c:v>
                </c:pt>
                <c:pt idx="5698">
                  <c:v>40047</c:v>
                </c:pt>
                <c:pt idx="5699">
                  <c:v>40048</c:v>
                </c:pt>
                <c:pt idx="5700">
                  <c:v>40049</c:v>
                </c:pt>
                <c:pt idx="5701">
                  <c:v>40050</c:v>
                </c:pt>
                <c:pt idx="5702">
                  <c:v>40051</c:v>
                </c:pt>
                <c:pt idx="5703">
                  <c:v>40052</c:v>
                </c:pt>
                <c:pt idx="5704">
                  <c:v>40053</c:v>
                </c:pt>
                <c:pt idx="5705">
                  <c:v>40054</c:v>
                </c:pt>
                <c:pt idx="5706">
                  <c:v>40055</c:v>
                </c:pt>
                <c:pt idx="5707">
                  <c:v>40056</c:v>
                </c:pt>
                <c:pt idx="5708">
                  <c:v>40057</c:v>
                </c:pt>
                <c:pt idx="5709">
                  <c:v>40058</c:v>
                </c:pt>
                <c:pt idx="5710">
                  <c:v>40059</c:v>
                </c:pt>
                <c:pt idx="5711">
                  <c:v>40060</c:v>
                </c:pt>
                <c:pt idx="5712">
                  <c:v>40061</c:v>
                </c:pt>
                <c:pt idx="5713">
                  <c:v>40062</c:v>
                </c:pt>
                <c:pt idx="5714">
                  <c:v>40063</c:v>
                </c:pt>
                <c:pt idx="5715">
                  <c:v>40064</c:v>
                </c:pt>
                <c:pt idx="5716">
                  <c:v>40065</c:v>
                </c:pt>
                <c:pt idx="5717">
                  <c:v>40066</c:v>
                </c:pt>
                <c:pt idx="5718">
                  <c:v>40067</c:v>
                </c:pt>
                <c:pt idx="5719">
                  <c:v>40068</c:v>
                </c:pt>
                <c:pt idx="5720">
                  <c:v>40069</c:v>
                </c:pt>
                <c:pt idx="5721">
                  <c:v>40070</c:v>
                </c:pt>
                <c:pt idx="5722">
                  <c:v>40071</c:v>
                </c:pt>
                <c:pt idx="5723">
                  <c:v>40072</c:v>
                </c:pt>
                <c:pt idx="5724">
                  <c:v>40073</c:v>
                </c:pt>
                <c:pt idx="5725">
                  <c:v>40074</c:v>
                </c:pt>
                <c:pt idx="5726">
                  <c:v>40075</c:v>
                </c:pt>
                <c:pt idx="5727">
                  <c:v>40076</c:v>
                </c:pt>
                <c:pt idx="5728">
                  <c:v>40077</c:v>
                </c:pt>
                <c:pt idx="5729">
                  <c:v>40078</c:v>
                </c:pt>
                <c:pt idx="5730">
                  <c:v>40079</c:v>
                </c:pt>
                <c:pt idx="5731">
                  <c:v>40080</c:v>
                </c:pt>
                <c:pt idx="5732">
                  <c:v>40081</c:v>
                </c:pt>
                <c:pt idx="5733">
                  <c:v>40082</c:v>
                </c:pt>
                <c:pt idx="5734">
                  <c:v>40083</c:v>
                </c:pt>
                <c:pt idx="5735">
                  <c:v>40084</c:v>
                </c:pt>
                <c:pt idx="5736">
                  <c:v>40085</c:v>
                </c:pt>
                <c:pt idx="5737">
                  <c:v>40086</c:v>
                </c:pt>
                <c:pt idx="5738">
                  <c:v>40087</c:v>
                </c:pt>
                <c:pt idx="5739">
                  <c:v>40088</c:v>
                </c:pt>
                <c:pt idx="5740">
                  <c:v>40089</c:v>
                </c:pt>
                <c:pt idx="5741">
                  <c:v>40090</c:v>
                </c:pt>
                <c:pt idx="5742">
                  <c:v>40091</c:v>
                </c:pt>
                <c:pt idx="5743">
                  <c:v>40092</c:v>
                </c:pt>
                <c:pt idx="5744">
                  <c:v>40093</c:v>
                </c:pt>
                <c:pt idx="5745">
                  <c:v>40094</c:v>
                </c:pt>
                <c:pt idx="5746">
                  <c:v>40095</c:v>
                </c:pt>
                <c:pt idx="5747">
                  <c:v>40096</c:v>
                </c:pt>
                <c:pt idx="5748">
                  <c:v>40097</c:v>
                </c:pt>
                <c:pt idx="5749">
                  <c:v>40098</c:v>
                </c:pt>
                <c:pt idx="5750">
                  <c:v>40099</c:v>
                </c:pt>
                <c:pt idx="5751">
                  <c:v>40100</c:v>
                </c:pt>
                <c:pt idx="5752">
                  <c:v>40101</c:v>
                </c:pt>
                <c:pt idx="5753">
                  <c:v>40102</c:v>
                </c:pt>
                <c:pt idx="5754">
                  <c:v>40103</c:v>
                </c:pt>
                <c:pt idx="5755">
                  <c:v>40104</c:v>
                </c:pt>
                <c:pt idx="5756">
                  <c:v>40105</c:v>
                </c:pt>
                <c:pt idx="5757">
                  <c:v>40106</c:v>
                </c:pt>
                <c:pt idx="5758">
                  <c:v>40107</c:v>
                </c:pt>
                <c:pt idx="5759">
                  <c:v>40108</c:v>
                </c:pt>
                <c:pt idx="5760">
                  <c:v>40109</c:v>
                </c:pt>
                <c:pt idx="5761">
                  <c:v>40110</c:v>
                </c:pt>
                <c:pt idx="5762">
                  <c:v>40111</c:v>
                </c:pt>
                <c:pt idx="5763">
                  <c:v>40112</c:v>
                </c:pt>
                <c:pt idx="5764">
                  <c:v>40113</c:v>
                </c:pt>
                <c:pt idx="5765">
                  <c:v>40114</c:v>
                </c:pt>
                <c:pt idx="5766">
                  <c:v>40115</c:v>
                </c:pt>
                <c:pt idx="5767">
                  <c:v>40116</c:v>
                </c:pt>
                <c:pt idx="5768">
                  <c:v>40117</c:v>
                </c:pt>
                <c:pt idx="5769">
                  <c:v>40118</c:v>
                </c:pt>
                <c:pt idx="5770">
                  <c:v>40119</c:v>
                </c:pt>
                <c:pt idx="5771">
                  <c:v>40120</c:v>
                </c:pt>
                <c:pt idx="5772">
                  <c:v>40121</c:v>
                </c:pt>
                <c:pt idx="5773">
                  <c:v>40122</c:v>
                </c:pt>
                <c:pt idx="5774">
                  <c:v>40123</c:v>
                </c:pt>
                <c:pt idx="5775">
                  <c:v>40124</c:v>
                </c:pt>
                <c:pt idx="5776">
                  <c:v>40125</c:v>
                </c:pt>
                <c:pt idx="5777">
                  <c:v>40126</c:v>
                </c:pt>
                <c:pt idx="5778">
                  <c:v>40127</c:v>
                </c:pt>
                <c:pt idx="5779">
                  <c:v>40128</c:v>
                </c:pt>
                <c:pt idx="5780">
                  <c:v>40129</c:v>
                </c:pt>
                <c:pt idx="5781">
                  <c:v>40130</c:v>
                </c:pt>
                <c:pt idx="5782">
                  <c:v>40131</c:v>
                </c:pt>
                <c:pt idx="5783">
                  <c:v>40132</c:v>
                </c:pt>
                <c:pt idx="5784">
                  <c:v>40133</c:v>
                </c:pt>
                <c:pt idx="5785">
                  <c:v>40134</c:v>
                </c:pt>
                <c:pt idx="5786">
                  <c:v>40135</c:v>
                </c:pt>
                <c:pt idx="5787">
                  <c:v>40136</c:v>
                </c:pt>
                <c:pt idx="5788">
                  <c:v>40137</c:v>
                </c:pt>
                <c:pt idx="5789">
                  <c:v>40138</c:v>
                </c:pt>
                <c:pt idx="5790">
                  <c:v>40139</c:v>
                </c:pt>
                <c:pt idx="5791">
                  <c:v>40140</c:v>
                </c:pt>
                <c:pt idx="5792">
                  <c:v>40141</c:v>
                </c:pt>
                <c:pt idx="5793">
                  <c:v>40142</c:v>
                </c:pt>
                <c:pt idx="5794">
                  <c:v>40143</c:v>
                </c:pt>
                <c:pt idx="5795">
                  <c:v>40144</c:v>
                </c:pt>
                <c:pt idx="5796">
                  <c:v>40145</c:v>
                </c:pt>
                <c:pt idx="5797">
                  <c:v>40146</c:v>
                </c:pt>
                <c:pt idx="5798">
                  <c:v>40147</c:v>
                </c:pt>
                <c:pt idx="5799">
                  <c:v>40148</c:v>
                </c:pt>
                <c:pt idx="5800">
                  <c:v>40149</c:v>
                </c:pt>
                <c:pt idx="5801">
                  <c:v>40150</c:v>
                </c:pt>
                <c:pt idx="5802">
                  <c:v>40151</c:v>
                </c:pt>
                <c:pt idx="5803">
                  <c:v>40152</c:v>
                </c:pt>
                <c:pt idx="5804">
                  <c:v>40153</c:v>
                </c:pt>
                <c:pt idx="5805">
                  <c:v>40154</c:v>
                </c:pt>
                <c:pt idx="5806">
                  <c:v>40155</c:v>
                </c:pt>
                <c:pt idx="5807">
                  <c:v>40156</c:v>
                </c:pt>
                <c:pt idx="5808">
                  <c:v>40157</c:v>
                </c:pt>
                <c:pt idx="5809">
                  <c:v>40158</c:v>
                </c:pt>
                <c:pt idx="5810">
                  <c:v>40159</c:v>
                </c:pt>
                <c:pt idx="5811">
                  <c:v>40160</c:v>
                </c:pt>
                <c:pt idx="5812">
                  <c:v>40161</c:v>
                </c:pt>
                <c:pt idx="5813">
                  <c:v>40162</c:v>
                </c:pt>
                <c:pt idx="5814">
                  <c:v>40163</c:v>
                </c:pt>
                <c:pt idx="5815">
                  <c:v>40164</c:v>
                </c:pt>
                <c:pt idx="5816">
                  <c:v>40165</c:v>
                </c:pt>
                <c:pt idx="5817">
                  <c:v>40166</c:v>
                </c:pt>
                <c:pt idx="5818">
                  <c:v>40167</c:v>
                </c:pt>
                <c:pt idx="5819">
                  <c:v>40168</c:v>
                </c:pt>
                <c:pt idx="5820">
                  <c:v>40169</c:v>
                </c:pt>
                <c:pt idx="5821">
                  <c:v>40170</c:v>
                </c:pt>
                <c:pt idx="5822">
                  <c:v>40171</c:v>
                </c:pt>
                <c:pt idx="5823">
                  <c:v>40172</c:v>
                </c:pt>
                <c:pt idx="5824">
                  <c:v>40173</c:v>
                </c:pt>
                <c:pt idx="5825">
                  <c:v>40174</c:v>
                </c:pt>
                <c:pt idx="5826">
                  <c:v>40175</c:v>
                </c:pt>
                <c:pt idx="5827">
                  <c:v>40176</c:v>
                </c:pt>
                <c:pt idx="5828">
                  <c:v>40177</c:v>
                </c:pt>
                <c:pt idx="5829">
                  <c:v>40178</c:v>
                </c:pt>
                <c:pt idx="5830">
                  <c:v>40179</c:v>
                </c:pt>
                <c:pt idx="5831">
                  <c:v>40180</c:v>
                </c:pt>
                <c:pt idx="5832">
                  <c:v>40181</c:v>
                </c:pt>
                <c:pt idx="5833">
                  <c:v>40182</c:v>
                </c:pt>
                <c:pt idx="5834">
                  <c:v>40183</c:v>
                </c:pt>
                <c:pt idx="5835">
                  <c:v>40184</c:v>
                </c:pt>
                <c:pt idx="5836">
                  <c:v>40185</c:v>
                </c:pt>
                <c:pt idx="5837">
                  <c:v>40186</c:v>
                </c:pt>
                <c:pt idx="5838">
                  <c:v>40187</c:v>
                </c:pt>
                <c:pt idx="5839">
                  <c:v>40188</c:v>
                </c:pt>
                <c:pt idx="5840">
                  <c:v>40189</c:v>
                </c:pt>
                <c:pt idx="5841">
                  <c:v>40190</c:v>
                </c:pt>
                <c:pt idx="5842">
                  <c:v>40191</c:v>
                </c:pt>
                <c:pt idx="5843">
                  <c:v>40192</c:v>
                </c:pt>
                <c:pt idx="5844">
                  <c:v>40193</c:v>
                </c:pt>
                <c:pt idx="5845">
                  <c:v>40194</c:v>
                </c:pt>
                <c:pt idx="5846">
                  <c:v>40195</c:v>
                </c:pt>
                <c:pt idx="5847">
                  <c:v>40196</c:v>
                </c:pt>
                <c:pt idx="5848">
                  <c:v>40197</c:v>
                </c:pt>
                <c:pt idx="5849">
                  <c:v>40198</c:v>
                </c:pt>
                <c:pt idx="5850">
                  <c:v>40199</c:v>
                </c:pt>
                <c:pt idx="5851">
                  <c:v>40200</c:v>
                </c:pt>
                <c:pt idx="5852">
                  <c:v>40201</c:v>
                </c:pt>
                <c:pt idx="5853">
                  <c:v>40202</c:v>
                </c:pt>
                <c:pt idx="5854">
                  <c:v>40203</c:v>
                </c:pt>
                <c:pt idx="5855">
                  <c:v>40204</c:v>
                </c:pt>
                <c:pt idx="5856">
                  <c:v>40205</c:v>
                </c:pt>
                <c:pt idx="5857">
                  <c:v>40206</c:v>
                </c:pt>
                <c:pt idx="5858">
                  <c:v>40207</c:v>
                </c:pt>
                <c:pt idx="5859">
                  <c:v>40208</c:v>
                </c:pt>
                <c:pt idx="5860">
                  <c:v>40209</c:v>
                </c:pt>
                <c:pt idx="5861">
                  <c:v>40210</c:v>
                </c:pt>
                <c:pt idx="5862">
                  <c:v>40211</c:v>
                </c:pt>
                <c:pt idx="5863">
                  <c:v>40212</c:v>
                </c:pt>
                <c:pt idx="5864">
                  <c:v>40213</c:v>
                </c:pt>
                <c:pt idx="5865">
                  <c:v>40214</c:v>
                </c:pt>
                <c:pt idx="5866">
                  <c:v>40215</c:v>
                </c:pt>
                <c:pt idx="5867">
                  <c:v>40216</c:v>
                </c:pt>
                <c:pt idx="5868">
                  <c:v>40217</c:v>
                </c:pt>
                <c:pt idx="5869">
                  <c:v>40218</c:v>
                </c:pt>
                <c:pt idx="5870">
                  <c:v>40219</c:v>
                </c:pt>
                <c:pt idx="5871">
                  <c:v>40220</c:v>
                </c:pt>
                <c:pt idx="5872">
                  <c:v>40221</c:v>
                </c:pt>
                <c:pt idx="5873">
                  <c:v>40222</c:v>
                </c:pt>
                <c:pt idx="5874">
                  <c:v>40223</c:v>
                </c:pt>
                <c:pt idx="5875">
                  <c:v>40224</c:v>
                </c:pt>
                <c:pt idx="5876">
                  <c:v>40225</c:v>
                </c:pt>
                <c:pt idx="5877">
                  <c:v>40226</c:v>
                </c:pt>
                <c:pt idx="5878">
                  <c:v>40227</c:v>
                </c:pt>
                <c:pt idx="5879">
                  <c:v>40228</c:v>
                </c:pt>
                <c:pt idx="5880">
                  <c:v>40229</c:v>
                </c:pt>
                <c:pt idx="5881">
                  <c:v>40230</c:v>
                </c:pt>
                <c:pt idx="5882">
                  <c:v>40231</c:v>
                </c:pt>
                <c:pt idx="5883">
                  <c:v>40232</c:v>
                </c:pt>
                <c:pt idx="5884">
                  <c:v>40233</c:v>
                </c:pt>
                <c:pt idx="5885">
                  <c:v>40234</c:v>
                </c:pt>
                <c:pt idx="5886">
                  <c:v>40235</c:v>
                </c:pt>
                <c:pt idx="5887">
                  <c:v>40236</c:v>
                </c:pt>
                <c:pt idx="5888">
                  <c:v>40237</c:v>
                </c:pt>
                <c:pt idx="5889">
                  <c:v>40238</c:v>
                </c:pt>
                <c:pt idx="5890">
                  <c:v>40239</c:v>
                </c:pt>
                <c:pt idx="5891">
                  <c:v>40240</c:v>
                </c:pt>
                <c:pt idx="5892">
                  <c:v>40241</c:v>
                </c:pt>
                <c:pt idx="5893">
                  <c:v>40242</c:v>
                </c:pt>
                <c:pt idx="5894">
                  <c:v>40243</c:v>
                </c:pt>
                <c:pt idx="5895">
                  <c:v>40244</c:v>
                </c:pt>
                <c:pt idx="5896">
                  <c:v>40245</c:v>
                </c:pt>
                <c:pt idx="5897">
                  <c:v>40246</c:v>
                </c:pt>
                <c:pt idx="5898">
                  <c:v>40247</c:v>
                </c:pt>
                <c:pt idx="5899">
                  <c:v>40248</c:v>
                </c:pt>
                <c:pt idx="5900">
                  <c:v>40249</c:v>
                </c:pt>
                <c:pt idx="5901">
                  <c:v>40250</c:v>
                </c:pt>
                <c:pt idx="5902">
                  <c:v>40251</c:v>
                </c:pt>
                <c:pt idx="5903">
                  <c:v>40252</c:v>
                </c:pt>
                <c:pt idx="5904">
                  <c:v>40253</c:v>
                </c:pt>
                <c:pt idx="5905">
                  <c:v>40254</c:v>
                </c:pt>
                <c:pt idx="5906">
                  <c:v>40255</c:v>
                </c:pt>
                <c:pt idx="5907">
                  <c:v>40256</c:v>
                </c:pt>
                <c:pt idx="5908">
                  <c:v>40257</c:v>
                </c:pt>
                <c:pt idx="5909">
                  <c:v>40258</c:v>
                </c:pt>
                <c:pt idx="5910">
                  <c:v>40259</c:v>
                </c:pt>
                <c:pt idx="5911">
                  <c:v>40260</c:v>
                </c:pt>
                <c:pt idx="5912">
                  <c:v>40261</c:v>
                </c:pt>
                <c:pt idx="5913">
                  <c:v>40262</c:v>
                </c:pt>
                <c:pt idx="5914">
                  <c:v>40263</c:v>
                </c:pt>
                <c:pt idx="5915">
                  <c:v>40264</c:v>
                </c:pt>
                <c:pt idx="5916">
                  <c:v>40265</c:v>
                </c:pt>
                <c:pt idx="5917">
                  <c:v>40266</c:v>
                </c:pt>
                <c:pt idx="5918">
                  <c:v>40267</c:v>
                </c:pt>
                <c:pt idx="5919">
                  <c:v>40268</c:v>
                </c:pt>
                <c:pt idx="5920">
                  <c:v>40269</c:v>
                </c:pt>
                <c:pt idx="5921">
                  <c:v>40270</c:v>
                </c:pt>
                <c:pt idx="5922">
                  <c:v>40271</c:v>
                </c:pt>
                <c:pt idx="5923">
                  <c:v>40272</c:v>
                </c:pt>
                <c:pt idx="5924">
                  <c:v>40273</c:v>
                </c:pt>
                <c:pt idx="5925">
                  <c:v>40274</c:v>
                </c:pt>
                <c:pt idx="5926">
                  <c:v>40275</c:v>
                </c:pt>
                <c:pt idx="5927">
                  <c:v>40276</c:v>
                </c:pt>
                <c:pt idx="5928">
                  <c:v>40277</c:v>
                </c:pt>
                <c:pt idx="5929">
                  <c:v>40278</c:v>
                </c:pt>
                <c:pt idx="5930">
                  <c:v>40279</c:v>
                </c:pt>
                <c:pt idx="5931">
                  <c:v>40280</c:v>
                </c:pt>
                <c:pt idx="5932">
                  <c:v>40281</c:v>
                </c:pt>
                <c:pt idx="5933">
                  <c:v>40282</c:v>
                </c:pt>
                <c:pt idx="5934">
                  <c:v>40283</c:v>
                </c:pt>
                <c:pt idx="5935">
                  <c:v>40284</c:v>
                </c:pt>
                <c:pt idx="5936">
                  <c:v>40285</c:v>
                </c:pt>
                <c:pt idx="5937">
                  <c:v>40286</c:v>
                </c:pt>
                <c:pt idx="5938">
                  <c:v>40287</c:v>
                </c:pt>
                <c:pt idx="5939">
                  <c:v>40288</c:v>
                </c:pt>
                <c:pt idx="5940">
                  <c:v>40289</c:v>
                </c:pt>
                <c:pt idx="5941">
                  <c:v>40290</c:v>
                </c:pt>
                <c:pt idx="5942">
                  <c:v>40291</c:v>
                </c:pt>
                <c:pt idx="5943">
                  <c:v>40292</c:v>
                </c:pt>
                <c:pt idx="5944">
                  <c:v>40293</c:v>
                </c:pt>
                <c:pt idx="5945">
                  <c:v>40294</c:v>
                </c:pt>
                <c:pt idx="5946">
                  <c:v>40295</c:v>
                </c:pt>
                <c:pt idx="5947">
                  <c:v>40296</c:v>
                </c:pt>
                <c:pt idx="5948">
                  <c:v>40297</c:v>
                </c:pt>
                <c:pt idx="5949">
                  <c:v>40298</c:v>
                </c:pt>
                <c:pt idx="5950">
                  <c:v>40299</c:v>
                </c:pt>
                <c:pt idx="5951">
                  <c:v>40300</c:v>
                </c:pt>
                <c:pt idx="5952">
                  <c:v>40301</c:v>
                </c:pt>
                <c:pt idx="5953">
                  <c:v>40302</c:v>
                </c:pt>
                <c:pt idx="5954">
                  <c:v>40303</c:v>
                </c:pt>
                <c:pt idx="5955">
                  <c:v>40304</c:v>
                </c:pt>
                <c:pt idx="5956">
                  <c:v>40305</c:v>
                </c:pt>
                <c:pt idx="5957">
                  <c:v>40306</c:v>
                </c:pt>
                <c:pt idx="5958">
                  <c:v>40307</c:v>
                </c:pt>
                <c:pt idx="5959">
                  <c:v>40308</c:v>
                </c:pt>
                <c:pt idx="5960">
                  <c:v>40309</c:v>
                </c:pt>
                <c:pt idx="5961">
                  <c:v>40310</c:v>
                </c:pt>
                <c:pt idx="5962">
                  <c:v>40311</c:v>
                </c:pt>
                <c:pt idx="5963">
                  <c:v>40312</c:v>
                </c:pt>
                <c:pt idx="5964">
                  <c:v>40313</c:v>
                </c:pt>
                <c:pt idx="5965">
                  <c:v>40314</c:v>
                </c:pt>
                <c:pt idx="5966">
                  <c:v>40315</c:v>
                </c:pt>
                <c:pt idx="5967">
                  <c:v>40316</c:v>
                </c:pt>
                <c:pt idx="5968">
                  <c:v>40317</c:v>
                </c:pt>
                <c:pt idx="5969">
                  <c:v>40318</c:v>
                </c:pt>
                <c:pt idx="5970">
                  <c:v>40319</c:v>
                </c:pt>
                <c:pt idx="5971">
                  <c:v>40320</c:v>
                </c:pt>
                <c:pt idx="5972">
                  <c:v>40321</c:v>
                </c:pt>
                <c:pt idx="5973">
                  <c:v>40322</c:v>
                </c:pt>
                <c:pt idx="5974">
                  <c:v>40323</c:v>
                </c:pt>
                <c:pt idx="5975">
                  <c:v>40324</c:v>
                </c:pt>
                <c:pt idx="5976">
                  <c:v>40325</c:v>
                </c:pt>
                <c:pt idx="5977">
                  <c:v>40326</c:v>
                </c:pt>
                <c:pt idx="5978">
                  <c:v>40327</c:v>
                </c:pt>
                <c:pt idx="5979">
                  <c:v>40328</c:v>
                </c:pt>
                <c:pt idx="5980">
                  <c:v>40329</c:v>
                </c:pt>
                <c:pt idx="5981">
                  <c:v>40330</c:v>
                </c:pt>
                <c:pt idx="5982">
                  <c:v>40331</c:v>
                </c:pt>
                <c:pt idx="5983">
                  <c:v>40332</c:v>
                </c:pt>
                <c:pt idx="5984">
                  <c:v>40333</c:v>
                </c:pt>
                <c:pt idx="5985">
                  <c:v>40334</c:v>
                </c:pt>
                <c:pt idx="5986">
                  <c:v>40335</c:v>
                </c:pt>
                <c:pt idx="5987">
                  <c:v>40336</c:v>
                </c:pt>
                <c:pt idx="5988">
                  <c:v>40337</c:v>
                </c:pt>
                <c:pt idx="5989">
                  <c:v>40338</c:v>
                </c:pt>
                <c:pt idx="5990">
                  <c:v>40339</c:v>
                </c:pt>
                <c:pt idx="5991">
                  <c:v>40340</c:v>
                </c:pt>
                <c:pt idx="5992">
                  <c:v>40341</c:v>
                </c:pt>
                <c:pt idx="5993">
                  <c:v>40342</c:v>
                </c:pt>
                <c:pt idx="5994">
                  <c:v>40343</c:v>
                </c:pt>
                <c:pt idx="5995">
                  <c:v>40344</c:v>
                </c:pt>
                <c:pt idx="5996">
                  <c:v>40345</c:v>
                </c:pt>
                <c:pt idx="5997">
                  <c:v>40346</c:v>
                </c:pt>
                <c:pt idx="5998">
                  <c:v>40347</c:v>
                </c:pt>
                <c:pt idx="5999">
                  <c:v>40348</c:v>
                </c:pt>
                <c:pt idx="6000">
                  <c:v>40349</c:v>
                </c:pt>
                <c:pt idx="6001">
                  <c:v>40350</c:v>
                </c:pt>
                <c:pt idx="6002">
                  <c:v>40351</c:v>
                </c:pt>
                <c:pt idx="6003">
                  <c:v>40352</c:v>
                </c:pt>
                <c:pt idx="6004">
                  <c:v>40353</c:v>
                </c:pt>
                <c:pt idx="6005">
                  <c:v>40354</c:v>
                </c:pt>
                <c:pt idx="6006">
                  <c:v>40355</c:v>
                </c:pt>
                <c:pt idx="6007">
                  <c:v>40356</c:v>
                </c:pt>
                <c:pt idx="6008">
                  <c:v>40357</c:v>
                </c:pt>
                <c:pt idx="6009">
                  <c:v>40358</c:v>
                </c:pt>
                <c:pt idx="6010">
                  <c:v>40359</c:v>
                </c:pt>
                <c:pt idx="6011">
                  <c:v>40360</c:v>
                </c:pt>
                <c:pt idx="6012">
                  <c:v>40361</c:v>
                </c:pt>
                <c:pt idx="6013">
                  <c:v>40362</c:v>
                </c:pt>
                <c:pt idx="6014">
                  <c:v>40363</c:v>
                </c:pt>
                <c:pt idx="6015">
                  <c:v>40364</c:v>
                </c:pt>
                <c:pt idx="6016">
                  <c:v>40365</c:v>
                </c:pt>
                <c:pt idx="6017">
                  <c:v>40366</c:v>
                </c:pt>
                <c:pt idx="6018">
                  <c:v>40367</c:v>
                </c:pt>
                <c:pt idx="6019">
                  <c:v>40368</c:v>
                </c:pt>
                <c:pt idx="6020">
                  <c:v>40369</c:v>
                </c:pt>
                <c:pt idx="6021">
                  <c:v>40370</c:v>
                </c:pt>
                <c:pt idx="6022">
                  <c:v>40371</c:v>
                </c:pt>
                <c:pt idx="6023">
                  <c:v>40372</c:v>
                </c:pt>
                <c:pt idx="6024">
                  <c:v>40373</c:v>
                </c:pt>
                <c:pt idx="6025">
                  <c:v>40374</c:v>
                </c:pt>
                <c:pt idx="6026">
                  <c:v>40375</c:v>
                </c:pt>
                <c:pt idx="6027">
                  <c:v>40376</c:v>
                </c:pt>
                <c:pt idx="6028">
                  <c:v>40377</c:v>
                </c:pt>
                <c:pt idx="6029">
                  <c:v>40378</c:v>
                </c:pt>
                <c:pt idx="6030">
                  <c:v>40379</c:v>
                </c:pt>
                <c:pt idx="6031">
                  <c:v>40380</c:v>
                </c:pt>
                <c:pt idx="6032">
                  <c:v>40381</c:v>
                </c:pt>
                <c:pt idx="6033">
                  <c:v>40382</c:v>
                </c:pt>
                <c:pt idx="6034">
                  <c:v>40383</c:v>
                </c:pt>
                <c:pt idx="6035">
                  <c:v>40384</c:v>
                </c:pt>
                <c:pt idx="6036">
                  <c:v>40385</c:v>
                </c:pt>
                <c:pt idx="6037">
                  <c:v>40386</c:v>
                </c:pt>
                <c:pt idx="6038">
                  <c:v>40387</c:v>
                </c:pt>
                <c:pt idx="6039">
                  <c:v>40388</c:v>
                </c:pt>
                <c:pt idx="6040">
                  <c:v>40389</c:v>
                </c:pt>
                <c:pt idx="6041">
                  <c:v>40390</c:v>
                </c:pt>
                <c:pt idx="6042">
                  <c:v>40391</c:v>
                </c:pt>
                <c:pt idx="6043">
                  <c:v>40392</c:v>
                </c:pt>
                <c:pt idx="6044">
                  <c:v>40393</c:v>
                </c:pt>
                <c:pt idx="6045">
                  <c:v>40394</c:v>
                </c:pt>
                <c:pt idx="6046">
                  <c:v>40395</c:v>
                </c:pt>
                <c:pt idx="6047">
                  <c:v>40396</c:v>
                </c:pt>
                <c:pt idx="6048">
                  <c:v>40397</c:v>
                </c:pt>
                <c:pt idx="6049">
                  <c:v>40398</c:v>
                </c:pt>
                <c:pt idx="6050">
                  <c:v>40399</c:v>
                </c:pt>
                <c:pt idx="6051">
                  <c:v>40400</c:v>
                </c:pt>
                <c:pt idx="6052">
                  <c:v>40401</c:v>
                </c:pt>
                <c:pt idx="6053">
                  <c:v>40402</c:v>
                </c:pt>
                <c:pt idx="6054">
                  <c:v>40403</c:v>
                </c:pt>
                <c:pt idx="6055">
                  <c:v>40404</c:v>
                </c:pt>
                <c:pt idx="6056">
                  <c:v>40405</c:v>
                </c:pt>
                <c:pt idx="6057">
                  <c:v>40406</c:v>
                </c:pt>
                <c:pt idx="6058">
                  <c:v>40407</c:v>
                </c:pt>
                <c:pt idx="6059">
                  <c:v>40408</c:v>
                </c:pt>
                <c:pt idx="6060">
                  <c:v>40409</c:v>
                </c:pt>
                <c:pt idx="6061">
                  <c:v>40410</c:v>
                </c:pt>
                <c:pt idx="6062">
                  <c:v>40411</c:v>
                </c:pt>
                <c:pt idx="6063">
                  <c:v>40412</c:v>
                </c:pt>
                <c:pt idx="6064">
                  <c:v>40413</c:v>
                </c:pt>
                <c:pt idx="6065">
                  <c:v>40414</c:v>
                </c:pt>
                <c:pt idx="6066">
                  <c:v>40415</c:v>
                </c:pt>
                <c:pt idx="6067">
                  <c:v>40416</c:v>
                </c:pt>
                <c:pt idx="6068">
                  <c:v>40417</c:v>
                </c:pt>
                <c:pt idx="6069">
                  <c:v>40418</c:v>
                </c:pt>
                <c:pt idx="6070">
                  <c:v>40419</c:v>
                </c:pt>
                <c:pt idx="6071">
                  <c:v>40420</c:v>
                </c:pt>
                <c:pt idx="6072">
                  <c:v>40421</c:v>
                </c:pt>
                <c:pt idx="6073">
                  <c:v>40422</c:v>
                </c:pt>
                <c:pt idx="6074">
                  <c:v>40423</c:v>
                </c:pt>
                <c:pt idx="6075">
                  <c:v>40424</c:v>
                </c:pt>
                <c:pt idx="6076">
                  <c:v>40425</c:v>
                </c:pt>
                <c:pt idx="6077">
                  <c:v>40426</c:v>
                </c:pt>
                <c:pt idx="6078">
                  <c:v>40427</c:v>
                </c:pt>
                <c:pt idx="6079">
                  <c:v>40428</c:v>
                </c:pt>
                <c:pt idx="6080">
                  <c:v>40429</c:v>
                </c:pt>
                <c:pt idx="6081">
                  <c:v>40430</c:v>
                </c:pt>
                <c:pt idx="6082">
                  <c:v>40431</c:v>
                </c:pt>
                <c:pt idx="6083">
                  <c:v>40432</c:v>
                </c:pt>
                <c:pt idx="6084">
                  <c:v>40433</c:v>
                </c:pt>
                <c:pt idx="6085">
                  <c:v>40434</c:v>
                </c:pt>
                <c:pt idx="6086">
                  <c:v>40435</c:v>
                </c:pt>
                <c:pt idx="6087">
                  <c:v>40436</c:v>
                </c:pt>
                <c:pt idx="6088">
                  <c:v>40437</c:v>
                </c:pt>
                <c:pt idx="6089">
                  <c:v>40438</c:v>
                </c:pt>
                <c:pt idx="6090">
                  <c:v>40439</c:v>
                </c:pt>
                <c:pt idx="6091">
                  <c:v>40440</c:v>
                </c:pt>
                <c:pt idx="6092">
                  <c:v>40441</c:v>
                </c:pt>
                <c:pt idx="6093">
                  <c:v>40442</c:v>
                </c:pt>
                <c:pt idx="6094">
                  <c:v>40443</c:v>
                </c:pt>
                <c:pt idx="6095">
                  <c:v>40444</c:v>
                </c:pt>
                <c:pt idx="6096">
                  <c:v>40445</c:v>
                </c:pt>
                <c:pt idx="6097">
                  <c:v>40446</c:v>
                </c:pt>
                <c:pt idx="6098">
                  <c:v>40447</c:v>
                </c:pt>
                <c:pt idx="6099">
                  <c:v>40448</c:v>
                </c:pt>
                <c:pt idx="6100">
                  <c:v>40449</c:v>
                </c:pt>
                <c:pt idx="6101">
                  <c:v>40450</c:v>
                </c:pt>
                <c:pt idx="6102">
                  <c:v>40451</c:v>
                </c:pt>
                <c:pt idx="6103">
                  <c:v>40452</c:v>
                </c:pt>
                <c:pt idx="6104">
                  <c:v>40453</c:v>
                </c:pt>
                <c:pt idx="6105">
                  <c:v>40454</c:v>
                </c:pt>
                <c:pt idx="6106">
                  <c:v>40455</c:v>
                </c:pt>
                <c:pt idx="6107">
                  <c:v>40456</c:v>
                </c:pt>
                <c:pt idx="6108">
                  <c:v>40457</c:v>
                </c:pt>
                <c:pt idx="6109">
                  <c:v>40458</c:v>
                </c:pt>
                <c:pt idx="6110">
                  <c:v>40459</c:v>
                </c:pt>
                <c:pt idx="6111">
                  <c:v>40460</c:v>
                </c:pt>
                <c:pt idx="6112">
                  <c:v>40461</c:v>
                </c:pt>
                <c:pt idx="6113">
                  <c:v>40462</c:v>
                </c:pt>
                <c:pt idx="6114">
                  <c:v>40463</c:v>
                </c:pt>
                <c:pt idx="6115">
                  <c:v>40464</c:v>
                </c:pt>
                <c:pt idx="6116">
                  <c:v>40465</c:v>
                </c:pt>
                <c:pt idx="6117">
                  <c:v>40466</c:v>
                </c:pt>
                <c:pt idx="6118">
                  <c:v>40467</c:v>
                </c:pt>
                <c:pt idx="6119">
                  <c:v>40468</c:v>
                </c:pt>
                <c:pt idx="6120">
                  <c:v>40469</c:v>
                </c:pt>
                <c:pt idx="6121">
                  <c:v>40470</c:v>
                </c:pt>
                <c:pt idx="6122">
                  <c:v>40471</c:v>
                </c:pt>
                <c:pt idx="6123">
                  <c:v>40472</c:v>
                </c:pt>
                <c:pt idx="6124">
                  <c:v>40473</c:v>
                </c:pt>
                <c:pt idx="6125">
                  <c:v>40474</c:v>
                </c:pt>
                <c:pt idx="6126">
                  <c:v>40475</c:v>
                </c:pt>
                <c:pt idx="6127">
                  <c:v>40476</c:v>
                </c:pt>
                <c:pt idx="6128">
                  <c:v>40477</c:v>
                </c:pt>
                <c:pt idx="6129">
                  <c:v>40478</c:v>
                </c:pt>
                <c:pt idx="6130">
                  <c:v>40479</c:v>
                </c:pt>
                <c:pt idx="6131">
                  <c:v>40480</c:v>
                </c:pt>
                <c:pt idx="6132">
                  <c:v>40481</c:v>
                </c:pt>
                <c:pt idx="6133">
                  <c:v>40482</c:v>
                </c:pt>
                <c:pt idx="6134">
                  <c:v>40483</c:v>
                </c:pt>
                <c:pt idx="6135">
                  <c:v>40484</c:v>
                </c:pt>
                <c:pt idx="6136">
                  <c:v>40485</c:v>
                </c:pt>
                <c:pt idx="6137">
                  <c:v>40486</c:v>
                </c:pt>
                <c:pt idx="6138">
                  <c:v>40487</c:v>
                </c:pt>
                <c:pt idx="6139">
                  <c:v>40488</c:v>
                </c:pt>
                <c:pt idx="6140">
                  <c:v>40489</c:v>
                </c:pt>
                <c:pt idx="6141">
                  <c:v>40490</c:v>
                </c:pt>
                <c:pt idx="6142">
                  <c:v>40491</c:v>
                </c:pt>
                <c:pt idx="6143">
                  <c:v>40492</c:v>
                </c:pt>
                <c:pt idx="6144">
                  <c:v>40493</c:v>
                </c:pt>
                <c:pt idx="6145">
                  <c:v>40494</c:v>
                </c:pt>
                <c:pt idx="6146">
                  <c:v>40495</c:v>
                </c:pt>
                <c:pt idx="6147">
                  <c:v>40496</c:v>
                </c:pt>
                <c:pt idx="6148">
                  <c:v>40497</c:v>
                </c:pt>
                <c:pt idx="6149">
                  <c:v>40498</c:v>
                </c:pt>
                <c:pt idx="6150">
                  <c:v>40499</c:v>
                </c:pt>
                <c:pt idx="6151">
                  <c:v>40500</c:v>
                </c:pt>
                <c:pt idx="6152">
                  <c:v>40501</c:v>
                </c:pt>
                <c:pt idx="6153">
                  <c:v>40502</c:v>
                </c:pt>
                <c:pt idx="6154">
                  <c:v>40503</c:v>
                </c:pt>
                <c:pt idx="6155">
                  <c:v>40504</c:v>
                </c:pt>
                <c:pt idx="6156">
                  <c:v>40505</c:v>
                </c:pt>
                <c:pt idx="6157">
                  <c:v>40506</c:v>
                </c:pt>
                <c:pt idx="6158">
                  <c:v>40507</c:v>
                </c:pt>
                <c:pt idx="6159">
                  <c:v>40508</c:v>
                </c:pt>
                <c:pt idx="6160">
                  <c:v>40509</c:v>
                </c:pt>
                <c:pt idx="6161">
                  <c:v>40510</c:v>
                </c:pt>
                <c:pt idx="6162">
                  <c:v>40511</c:v>
                </c:pt>
                <c:pt idx="6163">
                  <c:v>40512</c:v>
                </c:pt>
                <c:pt idx="6164">
                  <c:v>40513</c:v>
                </c:pt>
                <c:pt idx="6165">
                  <c:v>40514</c:v>
                </c:pt>
                <c:pt idx="6166">
                  <c:v>40515</c:v>
                </c:pt>
                <c:pt idx="6167">
                  <c:v>40516</c:v>
                </c:pt>
                <c:pt idx="6168">
                  <c:v>40517</c:v>
                </c:pt>
                <c:pt idx="6169">
                  <c:v>40518</c:v>
                </c:pt>
                <c:pt idx="6170">
                  <c:v>40519</c:v>
                </c:pt>
                <c:pt idx="6171">
                  <c:v>40520</c:v>
                </c:pt>
                <c:pt idx="6172">
                  <c:v>40521</c:v>
                </c:pt>
                <c:pt idx="6173">
                  <c:v>40522</c:v>
                </c:pt>
                <c:pt idx="6174">
                  <c:v>40523</c:v>
                </c:pt>
                <c:pt idx="6175">
                  <c:v>40524</c:v>
                </c:pt>
                <c:pt idx="6176">
                  <c:v>40525</c:v>
                </c:pt>
                <c:pt idx="6177">
                  <c:v>40526</c:v>
                </c:pt>
                <c:pt idx="6178">
                  <c:v>40527</c:v>
                </c:pt>
                <c:pt idx="6179">
                  <c:v>40528</c:v>
                </c:pt>
                <c:pt idx="6180">
                  <c:v>40529</c:v>
                </c:pt>
                <c:pt idx="6181">
                  <c:v>40530</c:v>
                </c:pt>
                <c:pt idx="6182">
                  <c:v>40531</c:v>
                </c:pt>
                <c:pt idx="6183">
                  <c:v>40532</c:v>
                </c:pt>
                <c:pt idx="6184">
                  <c:v>40533</c:v>
                </c:pt>
                <c:pt idx="6185">
                  <c:v>40534</c:v>
                </c:pt>
                <c:pt idx="6186">
                  <c:v>40535</c:v>
                </c:pt>
                <c:pt idx="6187">
                  <c:v>40536</c:v>
                </c:pt>
                <c:pt idx="6188">
                  <c:v>40537</c:v>
                </c:pt>
                <c:pt idx="6189">
                  <c:v>40538</c:v>
                </c:pt>
                <c:pt idx="6190">
                  <c:v>40539</c:v>
                </c:pt>
                <c:pt idx="6191">
                  <c:v>40540</c:v>
                </c:pt>
                <c:pt idx="6192">
                  <c:v>40541</c:v>
                </c:pt>
                <c:pt idx="6193">
                  <c:v>40542</c:v>
                </c:pt>
                <c:pt idx="6194">
                  <c:v>40543</c:v>
                </c:pt>
                <c:pt idx="6195">
                  <c:v>40544</c:v>
                </c:pt>
                <c:pt idx="6196">
                  <c:v>40545</c:v>
                </c:pt>
                <c:pt idx="6197">
                  <c:v>40546</c:v>
                </c:pt>
                <c:pt idx="6198">
                  <c:v>40547</c:v>
                </c:pt>
                <c:pt idx="6199">
                  <c:v>40548</c:v>
                </c:pt>
                <c:pt idx="6200">
                  <c:v>40549</c:v>
                </c:pt>
                <c:pt idx="6201">
                  <c:v>40550</c:v>
                </c:pt>
                <c:pt idx="6202">
                  <c:v>40551</c:v>
                </c:pt>
                <c:pt idx="6203">
                  <c:v>40552</c:v>
                </c:pt>
                <c:pt idx="6204">
                  <c:v>40553</c:v>
                </c:pt>
                <c:pt idx="6205">
                  <c:v>40554</c:v>
                </c:pt>
                <c:pt idx="6206">
                  <c:v>40555</c:v>
                </c:pt>
                <c:pt idx="6207">
                  <c:v>40556</c:v>
                </c:pt>
                <c:pt idx="6208">
                  <c:v>40557</c:v>
                </c:pt>
                <c:pt idx="6209">
                  <c:v>40558</c:v>
                </c:pt>
                <c:pt idx="6210">
                  <c:v>40559</c:v>
                </c:pt>
                <c:pt idx="6211">
                  <c:v>40560</c:v>
                </c:pt>
                <c:pt idx="6212">
                  <c:v>40561</c:v>
                </c:pt>
                <c:pt idx="6213">
                  <c:v>40562</c:v>
                </c:pt>
                <c:pt idx="6214">
                  <c:v>40563</c:v>
                </c:pt>
                <c:pt idx="6215">
                  <c:v>40564</c:v>
                </c:pt>
                <c:pt idx="6216">
                  <c:v>40565</c:v>
                </c:pt>
                <c:pt idx="6217">
                  <c:v>40566</c:v>
                </c:pt>
                <c:pt idx="6218">
                  <c:v>40567</c:v>
                </c:pt>
                <c:pt idx="6219">
                  <c:v>40568</c:v>
                </c:pt>
                <c:pt idx="6220">
                  <c:v>40569</c:v>
                </c:pt>
                <c:pt idx="6221">
                  <c:v>40570</c:v>
                </c:pt>
                <c:pt idx="6222">
                  <c:v>40571</c:v>
                </c:pt>
                <c:pt idx="6223">
                  <c:v>40572</c:v>
                </c:pt>
                <c:pt idx="6224">
                  <c:v>40573</c:v>
                </c:pt>
                <c:pt idx="6225">
                  <c:v>40574</c:v>
                </c:pt>
                <c:pt idx="6226">
                  <c:v>40575</c:v>
                </c:pt>
                <c:pt idx="6227">
                  <c:v>40576</c:v>
                </c:pt>
                <c:pt idx="6228">
                  <c:v>40577</c:v>
                </c:pt>
                <c:pt idx="6229">
                  <c:v>40578</c:v>
                </c:pt>
                <c:pt idx="6230">
                  <c:v>40579</c:v>
                </c:pt>
                <c:pt idx="6231">
                  <c:v>40580</c:v>
                </c:pt>
                <c:pt idx="6232">
                  <c:v>40581</c:v>
                </c:pt>
                <c:pt idx="6233">
                  <c:v>40582</c:v>
                </c:pt>
                <c:pt idx="6234">
                  <c:v>40583</c:v>
                </c:pt>
                <c:pt idx="6235">
                  <c:v>40584</c:v>
                </c:pt>
                <c:pt idx="6236">
                  <c:v>40585</c:v>
                </c:pt>
                <c:pt idx="6237">
                  <c:v>40586</c:v>
                </c:pt>
                <c:pt idx="6238">
                  <c:v>40587</c:v>
                </c:pt>
                <c:pt idx="6239">
                  <c:v>40588</c:v>
                </c:pt>
                <c:pt idx="6240">
                  <c:v>40589</c:v>
                </c:pt>
                <c:pt idx="6241">
                  <c:v>40590</c:v>
                </c:pt>
                <c:pt idx="6242">
                  <c:v>40591</c:v>
                </c:pt>
                <c:pt idx="6243">
                  <c:v>40592</c:v>
                </c:pt>
                <c:pt idx="6244">
                  <c:v>40593</c:v>
                </c:pt>
                <c:pt idx="6245">
                  <c:v>40594</c:v>
                </c:pt>
                <c:pt idx="6246">
                  <c:v>40595</c:v>
                </c:pt>
                <c:pt idx="6247">
                  <c:v>40596</c:v>
                </c:pt>
                <c:pt idx="6248">
                  <c:v>40597</c:v>
                </c:pt>
                <c:pt idx="6249">
                  <c:v>40598</c:v>
                </c:pt>
                <c:pt idx="6250">
                  <c:v>40599</c:v>
                </c:pt>
                <c:pt idx="6251">
                  <c:v>40600</c:v>
                </c:pt>
                <c:pt idx="6252">
                  <c:v>40601</c:v>
                </c:pt>
                <c:pt idx="6253">
                  <c:v>40602</c:v>
                </c:pt>
                <c:pt idx="6254">
                  <c:v>40603</c:v>
                </c:pt>
                <c:pt idx="6255">
                  <c:v>40604</c:v>
                </c:pt>
                <c:pt idx="6256">
                  <c:v>40605</c:v>
                </c:pt>
                <c:pt idx="6257">
                  <c:v>40606</c:v>
                </c:pt>
                <c:pt idx="6258">
                  <c:v>40607</c:v>
                </c:pt>
                <c:pt idx="6259">
                  <c:v>40608</c:v>
                </c:pt>
                <c:pt idx="6260">
                  <c:v>40609</c:v>
                </c:pt>
                <c:pt idx="6261">
                  <c:v>40610</c:v>
                </c:pt>
                <c:pt idx="6262">
                  <c:v>40611</c:v>
                </c:pt>
                <c:pt idx="6263">
                  <c:v>40612</c:v>
                </c:pt>
                <c:pt idx="6264">
                  <c:v>40613</c:v>
                </c:pt>
                <c:pt idx="6265">
                  <c:v>40614</c:v>
                </c:pt>
                <c:pt idx="6266">
                  <c:v>40615</c:v>
                </c:pt>
                <c:pt idx="6267">
                  <c:v>40616</c:v>
                </c:pt>
                <c:pt idx="6268">
                  <c:v>40617</c:v>
                </c:pt>
                <c:pt idx="6269">
                  <c:v>40618</c:v>
                </c:pt>
                <c:pt idx="6270">
                  <c:v>40619</c:v>
                </c:pt>
                <c:pt idx="6271">
                  <c:v>40620</c:v>
                </c:pt>
                <c:pt idx="6272">
                  <c:v>40621</c:v>
                </c:pt>
                <c:pt idx="6273">
                  <c:v>40622</c:v>
                </c:pt>
                <c:pt idx="6274">
                  <c:v>40623</c:v>
                </c:pt>
                <c:pt idx="6275">
                  <c:v>40624</c:v>
                </c:pt>
                <c:pt idx="6276">
                  <c:v>40625</c:v>
                </c:pt>
                <c:pt idx="6277">
                  <c:v>40626</c:v>
                </c:pt>
                <c:pt idx="6278">
                  <c:v>40627</c:v>
                </c:pt>
                <c:pt idx="6279">
                  <c:v>40628</c:v>
                </c:pt>
                <c:pt idx="6280">
                  <c:v>40629</c:v>
                </c:pt>
                <c:pt idx="6281">
                  <c:v>40630</c:v>
                </c:pt>
                <c:pt idx="6282">
                  <c:v>40631</c:v>
                </c:pt>
                <c:pt idx="6283">
                  <c:v>40632</c:v>
                </c:pt>
                <c:pt idx="6284">
                  <c:v>40633</c:v>
                </c:pt>
                <c:pt idx="6285">
                  <c:v>40634</c:v>
                </c:pt>
                <c:pt idx="6286">
                  <c:v>40635</c:v>
                </c:pt>
                <c:pt idx="6287">
                  <c:v>40636</c:v>
                </c:pt>
                <c:pt idx="6288">
                  <c:v>40637</c:v>
                </c:pt>
                <c:pt idx="6289">
                  <c:v>40638</c:v>
                </c:pt>
                <c:pt idx="6290">
                  <c:v>40639</c:v>
                </c:pt>
                <c:pt idx="6291">
                  <c:v>40640</c:v>
                </c:pt>
                <c:pt idx="6292">
                  <c:v>40641</c:v>
                </c:pt>
                <c:pt idx="6293">
                  <c:v>40642</c:v>
                </c:pt>
                <c:pt idx="6294">
                  <c:v>40643</c:v>
                </c:pt>
                <c:pt idx="6295">
                  <c:v>40644</c:v>
                </c:pt>
                <c:pt idx="6296">
                  <c:v>40645</c:v>
                </c:pt>
                <c:pt idx="6297">
                  <c:v>40646</c:v>
                </c:pt>
                <c:pt idx="6298">
                  <c:v>40647</c:v>
                </c:pt>
                <c:pt idx="6299">
                  <c:v>40648</c:v>
                </c:pt>
                <c:pt idx="6300">
                  <c:v>40649</c:v>
                </c:pt>
                <c:pt idx="6301">
                  <c:v>40650</c:v>
                </c:pt>
                <c:pt idx="6302">
                  <c:v>40651</c:v>
                </c:pt>
                <c:pt idx="6303">
                  <c:v>40652</c:v>
                </c:pt>
                <c:pt idx="6304">
                  <c:v>40653</c:v>
                </c:pt>
                <c:pt idx="6305">
                  <c:v>40654</c:v>
                </c:pt>
                <c:pt idx="6306">
                  <c:v>40655</c:v>
                </c:pt>
                <c:pt idx="6307">
                  <c:v>40656</c:v>
                </c:pt>
                <c:pt idx="6308">
                  <c:v>40657</c:v>
                </c:pt>
                <c:pt idx="6309">
                  <c:v>40658</c:v>
                </c:pt>
                <c:pt idx="6310">
                  <c:v>40659</c:v>
                </c:pt>
                <c:pt idx="6311">
                  <c:v>40660</c:v>
                </c:pt>
                <c:pt idx="6312">
                  <c:v>40661</c:v>
                </c:pt>
                <c:pt idx="6313">
                  <c:v>40662</c:v>
                </c:pt>
                <c:pt idx="6314">
                  <c:v>40663</c:v>
                </c:pt>
                <c:pt idx="6315">
                  <c:v>40664</c:v>
                </c:pt>
                <c:pt idx="6316">
                  <c:v>40665</c:v>
                </c:pt>
                <c:pt idx="6317">
                  <c:v>40666</c:v>
                </c:pt>
                <c:pt idx="6318">
                  <c:v>40667</c:v>
                </c:pt>
                <c:pt idx="6319">
                  <c:v>40668</c:v>
                </c:pt>
                <c:pt idx="6320">
                  <c:v>40669</c:v>
                </c:pt>
                <c:pt idx="6321">
                  <c:v>40670</c:v>
                </c:pt>
                <c:pt idx="6322">
                  <c:v>40671</c:v>
                </c:pt>
                <c:pt idx="6323">
                  <c:v>40672</c:v>
                </c:pt>
                <c:pt idx="6324">
                  <c:v>40673</c:v>
                </c:pt>
                <c:pt idx="6325">
                  <c:v>40674</c:v>
                </c:pt>
                <c:pt idx="6326">
                  <c:v>40675</c:v>
                </c:pt>
                <c:pt idx="6327">
                  <c:v>40676</c:v>
                </c:pt>
                <c:pt idx="6328">
                  <c:v>40677</c:v>
                </c:pt>
                <c:pt idx="6329">
                  <c:v>40678</c:v>
                </c:pt>
                <c:pt idx="6330">
                  <c:v>40679</c:v>
                </c:pt>
                <c:pt idx="6331">
                  <c:v>40680</c:v>
                </c:pt>
                <c:pt idx="6332">
                  <c:v>40681</c:v>
                </c:pt>
                <c:pt idx="6333">
                  <c:v>40682</c:v>
                </c:pt>
                <c:pt idx="6334">
                  <c:v>40683</c:v>
                </c:pt>
                <c:pt idx="6335">
                  <c:v>40684</c:v>
                </c:pt>
                <c:pt idx="6336">
                  <c:v>40685</c:v>
                </c:pt>
                <c:pt idx="6337">
                  <c:v>40686</c:v>
                </c:pt>
                <c:pt idx="6338">
                  <c:v>40687</c:v>
                </c:pt>
                <c:pt idx="6339">
                  <c:v>40688</c:v>
                </c:pt>
                <c:pt idx="6340">
                  <c:v>40689</c:v>
                </c:pt>
                <c:pt idx="6341">
                  <c:v>40690</c:v>
                </c:pt>
                <c:pt idx="6342">
                  <c:v>40691</c:v>
                </c:pt>
                <c:pt idx="6343">
                  <c:v>40692</c:v>
                </c:pt>
                <c:pt idx="6344">
                  <c:v>40693</c:v>
                </c:pt>
                <c:pt idx="6345">
                  <c:v>40694</c:v>
                </c:pt>
                <c:pt idx="6346">
                  <c:v>40695</c:v>
                </c:pt>
                <c:pt idx="6347">
                  <c:v>40696</c:v>
                </c:pt>
                <c:pt idx="6348">
                  <c:v>40697</c:v>
                </c:pt>
                <c:pt idx="6349">
                  <c:v>40698</c:v>
                </c:pt>
                <c:pt idx="6350">
                  <c:v>40699</c:v>
                </c:pt>
                <c:pt idx="6351">
                  <c:v>40700</c:v>
                </c:pt>
                <c:pt idx="6352">
                  <c:v>40701</c:v>
                </c:pt>
                <c:pt idx="6353">
                  <c:v>40702</c:v>
                </c:pt>
                <c:pt idx="6354">
                  <c:v>40703</c:v>
                </c:pt>
                <c:pt idx="6355">
                  <c:v>40704</c:v>
                </c:pt>
                <c:pt idx="6356">
                  <c:v>40705</c:v>
                </c:pt>
                <c:pt idx="6357">
                  <c:v>40706</c:v>
                </c:pt>
                <c:pt idx="6358">
                  <c:v>40707</c:v>
                </c:pt>
                <c:pt idx="6359">
                  <c:v>40708</c:v>
                </c:pt>
                <c:pt idx="6360">
                  <c:v>40709</c:v>
                </c:pt>
                <c:pt idx="6361">
                  <c:v>40710</c:v>
                </c:pt>
                <c:pt idx="6362">
                  <c:v>40711</c:v>
                </c:pt>
                <c:pt idx="6363">
                  <c:v>40712</c:v>
                </c:pt>
                <c:pt idx="6364">
                  <c:v>40713</c:v>
                </c:pt>
                <c:pt idx="6365">
                  <c:v>40714</c:v>
                </c:pt>
                <c:pt idx="6366">
                  <c:v>40715</c:v>
                </c:pt>
                <c:pt idx="6367">
                  <c:v>40716</c:v>
                </c:pt>
                <c:pt idx="6368">
                  <c:v>40717</c:v>
                </c:pt>
                <c:pt idx="6369">
                  <c:v>40718</c:v>
                </c:pt>
                <c:pt idx="6370">
                  <c:v>40719</c:v>
                </c:pt>
                <c:pt idx="6371">
                  <c:v>40720</c:v>
                </c:pt>
                <c:pt idx="6372">
                  <c:v>40721</c:v>
                </c:pt>
                <c:pt idx="6373">
                  <c:v>40722</c:v>
                </c:pt>
                <c:pt idx="6374">
                  <c:v>40723</c:v>
                </c:pt>
                <c:pt idx="6375">
                  <c:v>40724</c:v>
                </c:pt>
                <c:pt idx="6376">
                  <c:v>40725</c:v>
                </c:pt>
                <c:pt idx="6377">
                  <c:v>40726</c:v>
                </c:pt>
                <c:pt idx="6378">
                  <c:v>40727</c:v>
                </c:pt>
                <c:pt idx="6379">
                  <c:v>40728</c:v>
                </c:pt>
                <c:pt idx="6380">
                  <c:v>40729</c:v>
                </c:pt>
                <c:pt idx="6381">
                  <c:v>40730</c:v>
                </c:pt>
                <c:pt idx="6382">
                  <c:v>40731</c:v>
                </c:pt>
                <c:pt idx="6383">
                  <c:v>40732</c:v>
                </c:pt>
                <c:pt idx="6384">
                  <c:v>40733</c:v>
                </c:pt>
                <c:pt idx="6385">
                  <c:v>40734</c:v>
                </c:pt>
                <c:pt idx="6386">
                  <c:v>40735</c:v>
                </c:pt>
                <c:pt idx="6387">
                  <c:v>40736</c:v>
                </c:pt>
                <c:pt idx="6388">
                  <c:v>40737</c:v>
                </c:pt>
                <c:pt idx="6389">
                  <c:v>40738</c:v>
                </c:pt>
                <c:pt idx="6390">
                  <c:v>40739</c:v>
                </c:pt>
                <c:pt idx="6391">
                  <c:v>40740</c:v>
                </c:pt>
                <c:pt idx="6392">
                  <c:v>40741</c:v>
                </c:pt>
                <c:pt idx="6393">
                  <c:v>40742</c:v>
                </c:pt>
                <c:pt idx="6394">
                  <c:v>40743</c:v>
                </c:pt>
                <c:pt idx="6395">
                  <c:v>40744</c:v>
                </c:pt>
                <c:pt idx="6396">
                  <c:v>40745</c:v>
                </c:pt>
                <c:pt idx="6397">
                  <c:v>40746</c:v>
                </c:pt>
                <c:pt idx="6398">
                  <c:v>40747</c:v>
                </c:pt>
                <c:pt idx="6399">
                  <c:v>40748</c:v>
                </c:pt>
                <c:pt idx="6400">
                  <c:v>40749</c:v>
                </c:pt>
                <c:pt idx="6401">
                  <c:v>40750</c:v>
                </c:pt>
                <c:pt idx="6402">
                  <c:v>40751</c:v>
                </c:pt>
                <c:pt idx="6403">
                  <c:v>40752</c:v>
                </c:pt>
                <c:pt idx="6404">
                  <c:v>40753</c:v>
                </c:pt>
                <c:pt idx="6405">
                  <c:v>40754</c:v>
                </c:pt>
                <c:pt idx="6406">
                  <c:v>40755</c:v>
                </c:pt>
                <c:pt idx="6407">
                  <c:v>40756</c:v>
                </c:pt>
                <c:pt idx="6408">
                  <c:v>40757</c:v>
                </c:pt>
                <c:pt idx="6409">
                  <c:v>40758</c:v>
                </c:pt>
                <c:pt idx="6410">
                  <c:v>40759</c:v>
                </c:pt>
                <c:pt idx="6411">
                  <c:v>40760</c:v>
                </c:pt>
                <c:pt idx="6412">
                  <c:v>40761</c:v>
                </c:pt>
                <c:pt idx="6413">
                  <c:v>40762</c:v>
                </c:pt>
                <c:pt idx="6414">
                  <c:v>40763</c:v>
                </c:pt>
                <c:pt idx="6415">
                  <c:v>40764</c:v>
                </c:pt>
                <c:pt idx="6416">
                  <c:v>40765</c:v>
                </c:pt>
                <c:pt idx="6417">
                  <c:v>40766</c:v>
                </c:pt>
                <c:pt idx="6418">
                  <c:v>40767</c:v>
                </c:pt>
                <c:pt idx="6419">
                  <c:v>40768</c:v>
                </c:pt>
                <c:pt idx="6420">
                  <c:v>40769</c:v>
                </c:pt>
                <c:pt idx="6421">
                  <c:v>40770</c:v>
                </c:pt>
                <c:pt idx="6422">
                  <c:v>40771</c:v>
                </c:pt>
                <c:pt idx="6423">
                  <c:v>40772</c:v>
                </c:pt>
                <c:pt idx="6424">
                  <c:v>40773</c:v>
                </c:pt>
                <c:pt idx="6425">
                  <c:v>40774</c:v>
                </c:pt>
                <c:pt idx="6426">
                  <c:v>40775</c:v>
                </c:pt>
                <c:pt idx="6427">
                  <c:v>40776</c:v>
                </c:pt>
                <c:pt idx="6428">
                  <c:v>40777</c:v>
                </c:pt>
                <c:pt idx="6429">
                  <c:v>40778</c:v>
                </c:pt>
                <c:pt idx="6430">
                  <c:v>40779</c:v>
                </c:pt>
                <c:pt idx="6431">
                  <c:v>40780</c:v>
                </c:pt>
                <c:pt idx="6432">
                  <c:v>40781</c:v>
                </c:pt>
                <c:pt idx="6433">
                  <c:v>40782</c:v>
                </c:pt>
                <c:pt idx="6434">
                  <c:v>40783</c:v>
                </c:pt>
                <c:pt idx="6435">
                  <c:v>40784</c:v>
                </c:pt>
                <c:pt idx="6436">
                  <c:v>40785</c:v>
                </c:pt>
                <c:pt idx="6437">
                  <c:v>40786</c:v>
                </c:pt>
                <c:pt idx="6438">
                  <c:v>40787</c:v>
                </c:pt>
                <c:pt idx="6439">
                  <c:v>40788</c:v>
                </c:pt>
                <c:pt idx="6440">
                  <c:v>40789</c:v>
                </c:pt>
                <c:pt idx="6441">
                  <c:v>40790</c:v>
                </c:pt>
                <c:pt idx="6442">
                  <c:v>40791</c:v>
                </c:pt>
                <c:pt idx="6443">
                  <c:v>40792</c:v>
                </c:pt>
                <c:pt idx="6444">
                  <c:v>40793</c:v>
                </c:pt>
                <c:pt idx="6445">
                  <c:v>40794</c:v>
                </c:pt>
                <c:pt idx="6446">
                  <c:v>40795</c:v>
                </c:pt>
                <c:pt idx="6447">
                  <c:v>40796</c:v>
                </c:pt>
                <c:pt idx="6448">
                  <c:v>40797</c:v>
                </c:pt>
                <c:pt idx="6449">
                  <c:v>40798</c:v>
                </c:pt>
                <c:pt idx="6450">
                  <c:v>40799</c:v>
                </c:pt>
                <c:pt idx="6451">
                  <c:v>40800</c:v>
                </c:pt>
                <c:pt idx="6452">
                  <c:v>40801</c:v>
                </c:pt>
                <c:pt idx="6453">
                  <c:v>40802</c:v>
                </c:pt>
                <c:pt idx="6454">
                  <c:v>40803</c:v>
                </c:pt>
                <c:pt idx="6455">
                  <c:v>40804</c:v>
                </c:pt>
                <c:pt idx="6456">
                  <c:v>40805</c:v>
                </c:pt>
                <c:pt idx="6457">
                  <c:v>40806</c:v>
                </c:pt>
                <c:pt idx="6458">
                  <c:v>40807</c:v>
                </c:pt>
                <c:pt idx="6459">
                  <c:v>40808</c:v>
                </c:pt>
                <c:pt idx="6460">
                  <c:v>40809</c:v>
                </c:pt>
                <c:pt idx="6461">
                  <c:v>40810</c:v>
                </c:pt>
                <c:pt idx="6462">
                  <c:v>40811</c:v>
                </c:pt>
                <c:pt idx="6463">
                  <c:v>40812</c:v>
                </c:pt>
                <c:pt idx="6464">
                  <c:v>40813</c:v>
                </c:pt>
                <c:pt idx="6465">
                  <c:v>40814</c:v>
                </c:pt>
                <c:pt idx="6466">
                  <c:v>40815</c:v>
                </c:pt>
                <c:pt idx="6467">
                  <c:v>40816</c:v>
                </c:pt>
                <c:pt idx="6468">
                  <c:v>40817</c:v>
                </c:pt>
                <c:pt idx="6469">
                  <c:v>40818</c:v>
                </c:pt>
                <c:pt idx="6470">
                  <c:v>40819</c:v>
                </c:pt>
                <c:pt idx="6471">
                  <c:v>40820</c:v>
                </c:pt>
                <c:pt idx="6472">
                  <c:v>40821</c:v>
                </c:pt>
                <c:pt idx="6473">
                  <c:v>40822</c:v>
                </c:pt>
                <c:pt idx="6474">
                  <c:v>40823</c:v>
                </c:pt>
                <c:pt idx="6475">
                  <c:v>40824</c:v>
                </c:pt>
                <c:pt idx="6476">
                  <c:v>40825</c:v>
                </c:pt>
                <c:pt idx="6477">
                  <c:v>40826</c:v>
                </c:pt>
                <c:pt idx="6478">
                  <c:v>40827</c:v>
                </c:pt>
                <c:pt idx="6479">
                  <c:v>40828</c:v>
                </c:pt>
                <c:pt idx="6480">
                  <c:v>40829</c:v>
                </c:pt>
                <c:pt idx="6481">
                  <c:v>40830</c:v>
                </c:pt>
                <c:pt idx="6482">
                  <c:v>40831</c:v>
                </c:pt>
                <c:pt idx="6483">
                  <c:v>40832</c:v>
                </c:pt>
                <c:pt idx="6484">
                  <c:v>40833</c:v>
                </c:pt>
                <c:pt idx="6485">
                  <c:v>40834</c:v>
                </c:pt>
                <c:pt idx="6486">
                  <c:v>40835</c:v>
                </c:pt>
                <c:pt idx="6487">
                  <c:v>40836</c:v>
                </c:pt>
                <c:pt idx="6488">
                  <c:v>40837</c:v>
                </c:pt>
                <c:pt idx="6489">
                  <c:v>40838</c:v>
                </c:pt>
                <c:pt idx="6490">
                  <c:v>40839</c:v>
                </c:pt>
                <c:pt idx="6491">
                  <c:v>40840</c:v>
                </c:pt>
                <c:pt idx="6492">
                  <c:v>40841</c:v>
                </c:pt>
                <c:pt idx="6493">
                  <c:v>40842</c:v>
                </c:pt>
                <c:pt idx="6494">
                  <c:v>40843</c:v>
                </c:pt>
                <c:pt idx="6495">
                  <c:v>40844</c:v>
                </c:pt>
                <c:pt idx="6496">
                  <c:v>40845</c:v>
                </c:pt>
                <c:pt idx="6497">
                  <c:v>40846</c:v>
                </c:pt>
                <c:pt idx="6498">
                  <c:v>40847</c:v>
                </c:pt>
                <c:pt idx="6499">
                  <c:v>40848</c:v>
                </c:pt>
                <c:pt idx="6500">
                  <c:v>40849</c:v>
                </c:pt>
                <c:pt idx="6501">
                  <c:v>40850</c:v>
                </c:pt>
                <c:pt idx="6502">
                  <c:v>40851</c:v>
                </c:pt>
                <c:pt idx="6503">
                  <c:v>40852</c:v>
                </c:pt>
                <c:pt idx="6504">
                  <c:v>40853</c:v>
                </c:pt>
                <c:pt idx="6505">
                  <c:v>40854</c:v>
                </c:pt>
                <c:pt idx="6506">
                  <c:v>40855</c:v>
                </c:pt>
                <c:pt idx="6507">
                  <c:v>40856</c:v>
                </c:pt>
                <c:pt idx="6508">
                  <c:v>40857</c:v>
                </c:pt>
                <c:pt idx="6509">
                  <c:v>40858</c:v>
                </c:pt>
                <c:pt idx="6510">
                  <c:v>40859</c:v>
                </c:pt>
                <c:pt idx="6511">
                  <c:v>40860</c:v>
                </c:pt>
                <c:pt idx="6512">
                  <c:v>40861</c:v>
                </c:pt>
                <c:pt idx="6513">
                  <c:v>40862</c:v>
                </c:pt>
                <c:pt idx="6514">
                  <c:v>40863</c:v>
                </c:pt>
                <c:pt idx="6515">
                  <c:v>40864</c:v>
                </c:pt>
                <c:pt idx="6516">
                  <c:v>40865</c:v>
                </c:pt>
                <c:pt idx="6517">
                  <c:v>40866</c:v>
                </c:pt>
                <c:pt idx="6518">
                  <c:v>40867</c:v>
                </c:pt>
                <c:pt idx="6519">
                  <c:v>40868</c:v>
                </c:pt>
                <c:pt idx="6520">
                  <c:v>40869</c:v>
                </c:pt>
                <c:pt idx="6521">
                  <c:v>40870</c:v>
                </c:pt>
                <c:pt idx="6522">
                  <c:v>40871</c:v>
                </c:pt>
                <c:pt idx="6523">
                  <c:v>40872</c:v>
                </c:pt>
                <c:pt idx="6524">
                  <c:v>40873</c:v>
                </c:pt>
                <c:pt idx="6525">
                  <c:v>40874</c:v>
                </c:pt>
                <c:pt idx="6526">
                  <c:v>40875</c:v>
                </c:pt>
                <c:pt idx="6527">
                  <c:v>40876</c:v>
                </c:pt>
                <c:pt idx="6528">
                  <c:v>40877</c:v>
                </c:pt>
                <c:pt idx="6529">
                  <c:v>40878</c:v>
                </c:pt>
                <c:pt idx="6530">
                  <c:v>40879</c:v>
                </c:pt>
                <c:pt idx="6531">
                  <c:v>40880</c:v>
                </c:pt>
                <c:pt idx="6532">
                  <c:v>40881</c:v>
                </c:pt>
                <c:pt idx="6533">
                  <c:v>40882</c:v>
                </c:pt>
                <c:pt idx="6534">
                  <c:v>40883</c:v>
                </c:pt>
                <c:pt idx="6535">
                  <c:v>40884</c:v>
                </c:pt>
                <c:pt idx="6536">
                  <c:v>40885</c:v>
                </c:pt>
                <c:pt idx="6537">
                  <c:v>40886</c:v>
                </c:pt>
                <c:pt idx="6538">
                  <c:v>40887</c:v>
                </c:pt>
                <c:pt idx="6539">
                  <c:v>40888</c:v>
                </c:pt>
                <c:pt idx="6540">
                  <c:v>40889</c:v>
                </c:pt>
                <c:pt idx="6541">
                  <c:v>40890</c:v>
                </c:pt>
                <c:pt idx="6542">
                  <c:v>40891</c:v>
                </c:pt>
                <c:pt idx="6543">
                  <c:v>40892</c:v>
                </c:pt>
                <c:pt idx="6544">
                  <c:v>40893</c:v>
                </c:pt>
                <c:pt idx="6545">
                  <c:v>40894</c:v>
                </c:pt>
                <c:pt idx="6546">
                  <c:v>40895</c:v>
                </c:pt>
                <c:pt idx="6547">
                  <c:v>40896</c:v>
                </c:pt>
                <c:pt idx="6548">
                  <c:v>40897</c:v>
                </c:pt>
                <c:pt idx="6549">
                  <c:v>40898</c:v>
                </c:pt>
                <c:pt idx="6550">
                  <c:v>40899</c:v>
                </c:pt>
                <c:pt idx="6551">
                  <c:v>40900</c:v>
                </c:pt>
                <c:pt idx="6552">
                  <c:v>40901</c:v>
                </c:pt>
                <c:pt idx="6553">
                  <c:v>40902</c:v>
                </c:pt>
                <c:pt idx="6554">
                  <c:v>40903</c:v>
                </c:pt>
                <c:pt idx="6555">
                  <c:v>40904</c:v>
                </c:pt>
                <c:pt idx="6556">
                  <c:v>40905</c:v>
                </c:pt>
                <c:pt idx="6557">
                  <c:v>40906</c:v>
                </c:pt>
                <c:pt idx="6558">
                  <c:v>40907</c:v>
                </c:pt>
                <c:pt idx="6559">
                  <c:v>40908</c:v>
                </c:pt>
                <c:pt idx="6560">
                  <c:v>40910</c:v>
                </c:pt>
                <c:pt idx="6561">
                  <c:v>40911</c:v>
                </c:pt>
                <c:pt idx="6562">
                  <c:v>40912</c:v>
                </c:pt>
                <c:pt idx="6563">
                  <c:v>40913</c:v>
                </c:pt>
                <c:pt idx="6564">
                  <c:v>40914</c:v>
                </c:pt>
                <c:pt idx="6565">
                  <c:v>40915</c:v>
                </c:pt>
                <c:pt idx="6566">
                  <c:v>40916</c:v>
                </c:pt>
                <c:pt idx="6567">
                  <c:v>40917</c:v>
                </c:pt>
                <c:pt idx="6568">
                  <c:v>40918</c:v>
                </c:pt>
                <c:pt idx="6569">
                  <c:v>40919</c:v>
                </c:pt>
                <c:pt idx="6570">
                  <c:v>40920</c:v>
                </c:pt>
                <c:pt idx="6571">
                  <c:v>40921</c:v>
                </c:pt>
                <c:pt idx="6572">
                  <c:v>40922</c:v>
                </c:pt>
                <c:pt idx="6573">
                  <c:v>40923</c:v>
                </c:pt>
                <c:pt idx="6574">
                  <c:v>40924</c:v>
                </c:pt>
                <c:pt idx="6575">
                  <c:v>40925</c:v>
                </c:pt>
                <c:pt idx="6576">
                  <c:v>40926</c:v>
                </c:pt>
                <c:pt idx="6577">
                  <c:v>40927</c:v>
                </c:pt>
                <c:pt idx="6578">
                  <c:v>40928</c:v>
                </c:pt>
                <c:pt idx="6579">
                  <c:v>40929</c:v>
                </c:pt>
                <c:pt idx="6580">
                  <c:v>40930</c:v>
                </c:pt>
                <c:pt idx="6581">
                  <c:v>40931</c:v>
                </c:pt>
                <c:pt idx="6582">
                  <c:v>40932</c:v>
                </c:pt>
                <c:pt idx="6583">
                  <c:v>40933</c:v>
                </c:pt>
                <c:pt idx="6584">
                  <c:v>40934</c:v>
                </c:pt>
                <c:pt idx="6585">
                  <c:v>40935</c:v>
                </c:pt>
                <c:pt idx="6586">
                  <c:v>40936</c:v>
                </c:pt>
                <c:pt idx="6587">
                  <c:v>40937</c:v>
                </c:pt>
                <c:pt idx="6588">
                  <c:v>40938</c:v>
                </c:pt>
                <c:pt idx="6589">
                  <c:v>40939</c:v>
                </c:pt>
                <c:pt idx="6590">
                  <c:v>40940</c:v>
                </c:pt>
                <c:pt idx="6591">
                  <c:v>40941</c:v>
                </c:pt>
                <c:pt idx="6592">
                  <c:v>40942</c:v>
                </c:pt>
                <c:pt idx="6593">
                  <c:v>40943</c:v>
                </c:pt>
                <c:pt idx="6594">
                  <c:v>40944</c:v>
                </c:pt>
                <c:pt idx="6595">
                  <c:v>40945</c:v>
                </c:pt>
                <c:pt idx="6596">
                  <c:v>40946</c:v>
                </c:pt>
                <c:pt idx="6597">
                  <c:v>40947</c:v>
                </c:pt>
                <c:pt idx="6598">
                  <c:v>40948</c:v>
                </c:pt>
                <c:pt idx="6599">
                  <c:v>40949</c:v>
                </c:pt>
                <c:pt idx="6600">
                  <c:v>40950</c:v>
                </c:pt>
                <c:pt idx="6601">
                  <c:v>40951</c:v>
                </c:pt>
                <c:pt idx="6602">
                  <c:v>40952</c:v>
                </c:pt>
                <c:pt idx="6603">
                  <c:v>40953</c:v>
                </c:pt>
                <c:pt idx="6604">
                  <c:v>40954</c:v>
                </c:pt>
                <c:pt idx="6605">
                  <c:v>40955</c:v>
                </c:pt>
                <c:pt idx="6606">
                  <c:v>40956</c:v>
                </c:pt>
                <c:pt idx="6607">
                  <c:v>40957</c:v>
                </c:pt>
                <c:pt idx="6608">
                  <c:v>40958</c:v>
                </c:pt>
                <c:pt idx="6609">
                  <c:v>40959</c:v>
                </c:pt>
                <c:pt idx="6610">
                  <c:v>40960</c:v>
                </c:pt>
                <c:pt idx="6611">
                  <c:v>40961</c:v>
                </c:pt>
                <c:pt idx="6612">
                  <c:v>40962</c:v>
                </c:pt>
                <c:pt idx="6613">
                  <c:v>40963</c:v>
                </c:pt>
                <c:pt idx="6614">
                  <c:v>40964</c:v>
                </c:pt>
                <c:pt idx="6615">
                  <c:v>40965</c:v>
                </c:pt>
                <c:pt idx="6616">
                  <c:v>40966</c:v>
                </c:pt>
                <c:pt idx="6617">
                  <c:v>40967</c:v>
                </c:pt>
                <c:pt idx="6618">
                  <c:v>40968</c:v>
                </c:pt>
                <c:pt idx="6619">
                  <c:v>40969</c:v>
                </c:pt>
                <c:pt idx="6620">
                  <c:v>40970</c:v>
                </c:pt>
                <c:pt idx="6621">
                  <c:v>40971</c:v>
                </c:pt>
                <c:pt idx="6622">
                  <c:v>40972</c:v>
                </c:pt>
                <c:pt idx="6623">
                  <c:v>40973</c:v>
                </c:pt>
                <c:pt idx="6624">
                  <c:v>40974</c:v>
                </c:pt>
                <c:pt idx="6625">
                  <c:v>40975</c:v>
                </c:pt>
                <c:pt idx="6626">
                  <c:v>40976</c:v>
                </c:pt>
                <c:pt idx="6627">
                  <c:v>40977</c:v>
                </c:pt>
                <c:pt idx="6628">
                  <c:v>40978</c:v>
                </c:pt>
                <c:pt idx="6629">
                  <c:v>40979</c:v>
                </c:pt>
                <c:pt idx="6630">
                  <c:v>40980</c:v>
                </c:pt>
                <c:pt idx="6631">
                  <c:v>40981</c:v>
                </c:pt>
                <c:pt idx="6632">
                  <c:v>40982</c:v>
                </c:pt>
                <c:pt idx="6633">
                  <c:v>40983</c:v>
                </c:pt>
                <c:pt idx="6634">
                  <c:v>40984</c:v>
                </c:pt>
                <c:pt idx="6635">
                  <c:v>40985</c:v>
                </c:pt>
                <c:pt idx="6636">
                  <c:v>40986</c:v>
                </c:pt>
                <c:pt idx="6637">
                  <c:v>40987</c:v>
                </c:pt>
                <c:pt idx="6638">
                  <c:v>40988</c:v>
                </c:pt>
                <c:pt idx="6639">
                  <c:v>40989</c:v>
                </c:pt>
                <c:pt idx="6640">
                  <c:v>40990</c:v>
                </c:pt>
                <c:pt idx="6641">
                  <c:v>40991</c:v>
                </c:pt>
                <c:pt idx="6642">
                  <c:v>40992</c:v>
                </c:pt>
                <c:pt idx="6643">
                  <c:v>40993</c:v>
                </c:pt>
                <c:pt idx="6644">
                  <c:v>40994</c:v>
                </c:pt>
                <c:pt idx="6645">
                  <c:v>40995</c:v>
                </c:pt>
                <c:pt idx="6646">
                  <c:v>40996</c:v>
                </c:pt>
                <c:pt idx="6647">
                  <c:v>40997</c:v>
                </c:pt>
                <c:pt idx="6648">
                  <c:v>40998</c:v>
                </c:pt>
                <c:pt idx="6649">
                  <c:v>40999</c:v>
                </c:pt>
                <c:pt idx="6650">
                  <c:v>41000</c:v>
                </c:pt>
                <c:pt idx="6651">
                  <c:v>41001</c:v>
                </c:pt>
                <c:pt idx="6652">
                  <c:v>41002</c:v>
                </c:pt>
                <c:pt idx="6653">
                  <c:v>41003</c:v>
                </c:pt>
                <c:pt idx="6654">
                  <c:v>41004</c:v>
                </c:pt>
                <c:pt idx="6655">
                  <c:v>41005</c:v>
                </c:pt>
                <c:pt idx="6656">
                  <c:v>41006</c:v>
                </c:pt>
                <c:pt idx="6657">
                  <c:v>41007</c:v>
                </c:pt>
                <c:pt idx="6658">
                  <c:v>41008</c:v>
                </c:pt>
                <c:pt idx="6659">
                  <c:v>41009</c:v>
                </c:pt>
                <c:pt idx="6660">
                  <c:v>41010</c:v>
                </c:pt>
                <c:pt idx="6661">
                  <c:v>41011</c:v>
                </c:pt>
                <c:pt idx="6662">
                  <c:v>41012</c:v>
                </c:pt>
                <c:pt idx="6663">
                  <c:v>41013</c:v>
                </c:pt>
                <c:pt idx="6664">
                  <c:v>41014</c:v>
                </c:pt>
                <c:pt idx="6665">
                  <c:v>41015</c:v>
                </c:pt>
                <c:pt idx="6666">
                  <c:v>41016</c:v>
                </c:pt>
                <c:pt idx="6667">
                  <c:v>41017</c:v>
                </c:pt>
                <c:pt idx="6668">
                  <c:v>41018</c:v>
                </c:pt>
                <c:pt idx="6669">
                  <c:v>41019</c:v>
                </c:pt>
                <c:pt idx="6670">
                  <c:v>41020</c:v>
                </c:pt>
                <c:pt idx="6671">
                  <c:v>41021</c:v>
                </c:pt>
                <c:pt idx="6672">
                  <c:v>41022</c:v>
                </c:pt>
                <c:pt idx="6673">
                  <c:v>41023</c:v>
                </c:pt>
                <c:pt idx="6674">
                  <c:v>41024</c:v>
                </c:pt>
                <c:pt idx="6675">
                  <c:v>41025</c:v>
                </c:pt>
                <c:pt idx="6676">
                  <c:v>41026</c:v>
                </c:pt>
                <c:pt idx="6677">
                  <c:v>41027</c:v>
                </c:pt>
                <c:pt idx="6678">
                  <c:v>41028</c:v>
                </c:pt>
                <c:pt idx="6679">
                  <c:v>41029</c:v>
                </c:pt>
                <c:pt idx="6680">
                  <c:v>41030</c:v>
                </c:pt>
                <c:pt idx="6681">
                  <c:v>41031</c:v>
                </c:pt>
                <c:pt idx="6682">
                  <c:v>41032</c:v>
                </c:pt>
                <c:pt idx="6683">
                  <c:v>41033</c:v>
                </c:pt>
                <c:pt idx="6684">
                  <c:v>41034</c:v>
                </c:pt>
                <c:pt idx="6685">
                  <c:v>41035</c:v>
                </c:pt>
                <c:pt idx="6686">
                  <c:v>41036</c:v>
                </c:pt>
                <c:pt idx="6687">
                  <c:v>41037</c:v>
                </c:pt>
                <c:pt idx="6688">
                  <c:v>41038</c:v>
                </c:pt>
                <c:pt idx="6689">
                  <c:v>41039</c:v>
                </c:pt>
                <c:pt idx="6690">
                  <c:v>41040</c:v>
                </c:pt>
                <c:pt idx="6691">
                  <c:v>41041</c:v>
                </c:pt>
                <c:pt idx="6692">
                  <c:v>41042</c:v>
                </c:pt>
                <c:pt idx="6693">
                  <c:v>41043</c:v>
                </c:pt>
                <c:pt idx="6694">
                  <c:v>41044</c:v>
                </c:pt>
                <c:pt idx="6695">
                  <c:v>41045</c:v>
                </c:pt>
                <c:pt idx="6696">
                  <c:v>41046</c:v>
                </c:pt>
                <c:pt idx="6697">
                  <c:v>41047</c:v>
                </c:pt>
                <c:pt idx="6698">
                  <c:v>41048</c:v>
                </c:pt>
                <c:pt idx="6699">
                  <c:v>41049</c:v>
                </c:pt>
                <c:pt idx="6700">
                  <c:v>41050</c:v>
                </c:pt>
                <c:pt idx="6701">
                  <c:v>41051</c:v>
                </c:pt>
                <c:pt idx="6702">
                  <c:v>41052</c:v>
                </c:pt>
                <c:pt idx="6703">
                  <c:v>41053</c:v>
                </c:pt>
                <c:pt idx="6704">
                  <c:v>41054</c:v>
                </c:pt>
                <c:pt idx="6705">
                  <c:v>41055</c:v>
                </c:pt>
                <c:pt idx="6706">
                  <c:v>41056</c:v>
                </c:pt>
                <c:pt idx="6707">
                  <c:v>41057</c:v>
                </c:pt>
                <c:pt idx="6708">
                  <c:v>41058</c:v>
                </c:pt>
                <c:pt idx="6709">
                  <c:v>41059</c:v>
                </c:pt>
                <c:pt idx="6710">
                  <c:v>41060</c:v>
                </c:pt>
                <c:pt idx="6711">
                  <c:v>41061</c:v>
                </c:pt>
                <c:pt idx="6712">
                  <c:v>41062</c:v>
                </c:pt>
                <c:pt idx="6713">
                  <c:v>41063</c:v>
                </c:pt>
                <c:pt idx="6714">
                  <c:v>41064</c:v>
                </c:pt>
                <c:pt idx="6715">
                  <c:v>41065</c:v>
                </c:pt>
                <c:pt idx="6716">
                  <c:v>41066</c:v>
                </c:pt>
                <c:pt idx="6717">
                  <c:v>41067</c:v>
                </c:pt>
                <c:pt idx="6718">
                  <c:v>41068</c:v>
                </c:pt>
                <c:pt idx="6719">
                  <c:v>41069</c:v>
                </c:pt>
                <c:pt idx="6720">
                  <c:v>41070</c:v>
                </c:pt>
                <c:pt idx="6721">
                  <c:v>41071</c:v>
                </c:pt>
                <c:pt idx="6722">
                  <c:v>41072</c:v>
                </c:pt>
                <c:pt idx="6723">
                  <c:v>41073</c:v>
                </c:pt>
                <c:pt idx="6724">
                  <c:v>41074</c:v>
                </c:pt>
                <c:pt idx="6725">
                  <c:v>41075</c:v>
                </c:pt>
                <c:pt idx="6726">
                  <c:v>41076</c:v>
                </c:pt>
                <c:pt idx="6727">
                  <c:v>41077</c:v>
                </c:pt>
                <c:pt idx="6728">
                  <c:v>41078</c:v>
                </c:pt>
                <c:pt idx="6729">
                  <c:v>41079</c:v>
                </c:pt>
                <c:pt idx="6730">
                  <c:v>41080</c:v>
                </c:pt>
                <c:pt idx="6731">
                  <c:v>41081</c:v>
                </c:pt>
                <c:pt idx="6732">
                  <c:v>41082</c:v>
                </c:pt>
                <c:pt idx="6733">
                  <c:v>41083</c:v>
                </c:pt>
                <c:pt idx="6734">
                  <c:v>41084</c:v>
                </c:pt>
                <c:pt idx="6735">
                  <c:v>41085</c:v>
                </c:pt>
                <c:pt idx="6736">
                  <c:v>41086</c:v>
                </c:pt>
                <c:pt idx="6737">
                  <c:v>41087</c:v>
                </c:pt>
                <c:pt idx="6738">
                  <c:v>41088</c:v>
                </c:pt>
                <c:pt idx="6739">
                  <c:v>41089</c:v>
                </c:pt>
                <c:pt idx="6740">
                  <c:v>41090</c:v>
                </c:pt>
                <c:pt idx="6741">
                  <c:v>41091</c:v>
                </c:pt>
                <c:pt idx="6742">
                  <c:v>41092</c:v>
                </c:pt>
                <c:pt idx="6743">
                  <c:v>41093</c:v>
                </c:pt>
                <c:pt idx="6744">
                  <c:v>41094</c:v>
                </c:pt>
                <c:pt idx="6745">
                  <c:v>41095</c:v>
                </c:pt>
                <c:pt idx="6746">
                  <c:v>41096</c:v>
                </c:pt>
                <c:pt idx="6747">
                  <c:v>41097</c:v>
                </c:pt>
                <c:pt idx="6748">
                  <c:v>41098</c:v>
                </c:pt>
                <c:pt idx="6749">
                  <c:v>41099</c:v>
                </c:pt>
                <c:pt idx="6750">
                  <c:v>41100</c:v>
                </c:pt>
                <c:pt idx="6751">
                  <c:v>41101</c:v>
                </c:pt>
                <c:pt idx="6752">
                  <c:v>41102</c:v>
                </c:pt>
                <c:pt idx="6753">
                  <c:v>41103</c:v>
                </c:pt>
                <c:pt idx="6754">
                  <c:v>41104</c:v>
                </c:pt>
                <c:pt idx="6755">
                  <c:v>41105</c:v>
                </c:pt>
                <c:pt idx="6756">
                  <c:v>41106</c:v>
                </c:pt>
                <c:pt idx="6757">
                  <c:v>41107</c:v>
                </c:pt>
                <c:pt idx="6758">
                  <c:v>41108</c:v>
                </c:pt>
                <c:pt idx="6759">
                  <c:v>41109</c:v>
                </c:pt>
                <c:pt idx="6760">
                  <c:v>41110</c:v>
                </c:pt>
                <c:pt idx="6761">
                  <c:v>41111</c:v>
                </c:pt>
                <c:pt idx="6762">
                  <c:v>41112</c:v>
                </c:pt>
                <c:pt idx="6763">
                  <c:v>41113</c:v>
                </c:pt>
                <c:pt idx="6764">
                  <c:v>41114</c:v>
                </c:pt>
                <c:pt idx="6765">
                  <c:v>41115</c:v>
                </c:pt>
                <c:pt idx="6766">
                  <c:v>41116</c:v>
                </c:pt>
                <c:pt idx="6767">
                  <c:v>41117</c:v>
                </c:pt>
                <c:pt idx="6768">
                  <c:v>41118</c:v>
                </c:pt>
                <c:pt idx="6769">
                  <c:v>41119</c:v>
                </c:pt>
                <c:pt idx="6770">
                  <c:v>41120</c:v>
                </c:pt>
                <c:pt idx="6771">
                  <c:v>41121</c:v>
                </c:pt>
                <c:pt idx="6772">
                  <c:v>41122</c:v>
                </c:pt>
                <c:pt idx="6773">
                  <c:v>41123</c:v>
                </c:pt>
                <c:pt idx="6774">
                  <c:v>41124</c:v>
                </c:pt>
                <c:pt idx="6775">
                  <c:v>41125</c:v>
                </c:pt>
                <c:pt idx="6776">
                  <c:v>41126</c:v>
                </c:pt>
                <c:pt idx="6777">
                  <c:v>41127</c:v>
                </c:pt>
                <c:pt idx="6778">
                  <c:v>41128</c:v>
                </c:pt>
                <c:pt idx="6779">
                  <c:v>41129</c:v>
                </c:pt>
                <c:pt idx="6780">
                  <c:v>41130</c:v>
                </c:pt>
                <c:pt idx="6781">
                  <c:v>41131</c:v>
                </c:pt>
                <c:pt idx="6782">
                  <c:v>41132</c:v>
                </c:pt>
                <c:pt idx="6783">
                  <c:v>41133</c:v>
                </c:pt>
                <c:pt idx="6784">
                  <c:v>41134</c:v>
                </c:pt>
                <c:pt idx="6785">
                  <c:v>41135</c:v>
                </c:pt>
                <c:pt idx="6786">
                  <c:v>41136</c:v>
                </c:pt>
              </c:numCache>
            </c:numRef>
          </c:xVal>
          <c:yVal>
            <c:numRef>
              <c:f>'Work Area'!$BS$16:$BS$6802</c:f>
              <c:numCache>
                <c:formatCode>0.0</c:formatCode>
                <c:ptCount val="6787"/>
                <c:pt idx="0">
                  <c:v>115.95200000000001</c:v>
                </c:pt>
                <c:pt idx="1">
                  <c:v>114.60416666666667</c:v>
                </c:pt>
                <c:pt idx="2">
                  <c:v>113.2304347826087</c:v>
                </c:pt>
                <c:pt idx="3">
                  <c:v>112.32727272727274</c:v>
                </c:pt>
                <c:pt idx="4">
                  <c:v>111.54285714285714</c:v>
                </c:pt>
                <c:pt idx="5">
                  <c:v>110.27500000000001</c:v>
                </c:pt>
                <c:pt idx="6">
                  <c:v>109.12631578947369</c:v>
                </c:pt>
                <c:pt idx="7">
                  <c:v>108.17222222222222</c:v>
                </c:pt>
                <c:pt idx="8">
                  <c:v>107.30588235294117</c:v>
                </c:pt>
                <c:pt idx="9">
                  <c:v>106.69999999999999</c:v>
                </c:pt>
                <c:pt idx="10">
                  <c:v>106.47333333333331</c:v>
                </c:pt>
                <c:pt idx="418">
                  <c:v>79.577419354838725</c:v>
                </c:pt>
                <c:pt idx="419">
                  <c:v>79.549206349206372</c:v>
                </c:pt>
                <c:pt idx="420">
                  <c:v>79.506250000000023</c:v>
                </c:pt>
                <c:pt idx="421">
                  <c:v>79.526153846153875</c:v>
                </c:pt>
                <c:pt idx="422">
                  <c:v>79.540909090909111</c:v>
                </c:pt>
                <c:pt idx="423">
                  <c:v>79.546268656716435</c:v>
                </c:pt>
                <c:pt idx="424">
                  <c:v>79.639705882352956</c:v>
                </c:pt>
                <c:pt idx="425">
                  <c:v>79.844927536231893</c:v>
                </c:pt>
                <c:pt idx="426">
                  <c:v>80.064285714285731</c:v>
                </c:pt>
                <c:pt idx="427">
                  <c:v>80.222535211267626</c:v>
                </c:pt>
                <c:pt idx="428">
                  <c:v>80.306944444444468</c:v>
                </c:pt>
                <c:pt idx="429">
                  <c:v>80.313698630137011</c:v>
                </c:pt>
                <c:pt idx="430">
                  <c:v>80.243243243243271</c:v>
                </c:pt>
                <c:pt idx="431">
                  <c:v>80.117333333333363</c:v>
                </c:pt>
                <c:pt idx="432">
                  <c:v>79.967105263157919</c:v>
                </c:pt>
                <c:pt idx="433">
                  <c:v>79.800000000000026</c:v>
                </c:pt>
                <c:pt idx="434">
                  <c:v>79.637179487179523</c:v>
                </c:pt>
                <c:pt idx="435">
                  <c:v>79.468354430379776</c:v>
                </c:pt>
                <c:pt idx="436">
                  <c:v>79.297500000000042</c:v>
                </c:pt>
                <c:pt idx="437">
                  <c:v>79.140740740740782</c:v>
                </c:pt>
                <c:pt idx="438">
                  <c:v>78.990243902439062</c:v>
                </c:pt>
                <c:pt idx="439">
                  <c:v>78.851807228915703</c:v>
                </c:pt>
                <c:pt idx="440">
                  <c:v>78.733333333333377</c:v>
                </c:pt>
                <c:pt idx="441">
                  <c:v>78.636470588235326</c:v>
                </c:pt>
                <c:pt idx="442">
                  <c:v>78.5744186046512</c:v>
                </c:pt>
                <c:pt idx="443">
                  <c:v>78.529885057471304</c:v>
                </c:pt>
                <c:pt idx="444">
                  <c:v>78.536363636363674</c:v>
                </c:pt>
                <c:pt idx="445">
                  <c:v>78.571910112359589</c:v>
                </c:pt>
                <c:pt idx="446">
                  <c:v>78.581111111111142</c:v>
                </c:pt>
                <c:pt idx="447">
                  <c:v>78.62417582417585</c:v>
                </c:pt>
                <c:pt idx="448">
                  <c:v>78.684782608695684</c:v>
                </c:pt>
                <c:pt idx="449">
                  <c:v>78.767741935483897</c:v>
                </c:pt>
                <c:pt idx="450">
                  <c:v>78.8276595744681</c:v>
                </c:pt>
                <c:pt idx="451">
                  <c:v>78.866315789473703</c:v>
                </c:pt>
                <c:pt idx="452">
                  <c:v>78.885416666666686</c:v>
                </c:pt>
                <c:pt idx="453">
                  <c:v>78.863917525773218</c:v>
                </c:pt>
                <c:pt idx="454">
                  <c:v>78.831632653061249</c:v>
                </c:pt>
                <c:pt idx="455">
                  <c:v>78.775757575757595</c:v>
                </c:pt>
                <c:pt idx="456">
                  <c:v>78.696000000000026</c:v>
                </c:pt>
                <c:pt idx="457">
                  <c:v>78.608910891089124</c:v>
                </c:pt>
                <c:pt idx="458">
                  <c:v>78.51960784313728</c:v>
                </c:pt>
                <c:pt idx="459">
                  <c:v>78.449514563106817</c:v>
                </c:pt>
                <c:pt idx="460">
                  <c:v>78.386538461538478</c:v>
                </c:pt>
                <c:pt idx="461">
                  <c:v>78.32857142857145</c:v>
                </c:pt>
                <c:pt idx="462">
                  <c:v>78.279245283018895</c:v>
                </c:pt>
                <c:pt idx="463">
                  <c:v>78.219626168224309</c:v>
                </c:pt>
                <c:pt idx="464">
                  <c:v>78.153703703703727</c:v>
                </c:pt>
                <c:pt idx="465">
                  <c:v>78.086238532110102</c:v>
                </c:pt>
                <c:pt idx="466">
                  <c:v>78.0209090909091</c:v>
                </c:pt>
                <c:pt idx="467">
                  <c:v>77.969369369369375</c:v>
                </c:pt>
                <c:pt idx="468">
                  <c:v>77.938392857142858</c:v>
                </c:pt>
                <c:pt idx="469">
                  <c:v>77.934513274336283</c:v>
                </c:pt>
                <c:pt idx="470">
                  <c:v>77.93596491228071</c:v>
                </c:pt>
                <c:pt idx="471">
                  <c:v>77.943478260869568</c:v>
                </c:pt>
                <c:pt idx="472">
                  <c:v>77.941379310344828</c:v>
                </c:pt>
                <c:pt idx="473">
                  <c:v>77.942735042735052</c:v>
                </c:pt>
                <c:pt idx="474">
                  <c:v>77.966949152542369</c:v>
                </c:pt>
                <c:pt idx="475">
                  <c:v>77.985714285714295</c:v>
                </c:pt>
                <c:pt idx="476">
                  <c:v>78.010000000000005</c:v>
                </c:pt>
                <c:pt idx="477">
                  <c:v>78.031404958677697</c:v>
                </c:pt>
                <c:pt idx="478">
                  <c:v>78.069421487603307</c:v>
                </c:pt>
                <c:pt idx="479">
                  <c:v>78.078512396694236</c:v>
                </c:pt>
                <c:pt idx="480">
                  <c:v>78.088429752066119</c:v>
                </c:pt>
                <c:pt idx="481">
                  <c:v>78.087603305785123</c:v>
                </c:pt>
                <c:pt idx="482">
                  <c:v>78.061157024793403</c:v>
                </c:pt>
                <c:pt idx="483">
                  <c:v>78.007438016528937</c:v>
                </c:pt>
                <c:pt idx="484">
                  <c:v>77.952066115702479</c:v>
                </c:pt>
                <c:pt idx="485">
                  <c:v>77.871074380165297</c:v>
                </c:pt>
                <c:pt idx="486">
                  <c:v>77.789256198347118</c:v>
                </c:pt>
                <c:pt idx="487">
                  <c:v>77.628099173553721</c:v>
                </c:pt>
                <c:pt idx="488">
                  <c:v>77.527272727272717</c:v>
                </c:pt>
                <c:pt idx="489">
                  <c:v>77.373553719008271</c:v>
                </c:pt>
                <c:pt idx="490">
                  <c:v>77.205785123966947</c:v>
                </c:pt>
                <c:pt idx="491">
                  <c:v>76.999173553719018</c:v>
                </c:pt>
                <c:pt idx="492">
                  <c:v>76.789256198347118</c:v>
                </c:pt>
                <c:pt idx="493">
                  <c:v>76.570247933884303</c:v>
                </c:pt>
                <c:pt idx="494">
                  <c:v>76.380165289256198</c:v>
                </c:pt>
                <c:pt idx="495">
                  <c:v>76.2099173553719</c:v>
                </c:pt>
                <c:pt idx="496">
                  <c:v>76.047933884297535</c:v>
                </c:pt>
                <c:pt idx="497">
                  <c:v>75.938016528925615</c:v>
                </c:pt>
                <c:pt idx="498">
                  <c:v>75.851239669421503</c:v>
                </c:pt>
                <c:pt idx="499">
                  <c:v>75.76942148760331</c:v>
                </c:pt>
                <c:pt idx="500">
                  <c:v>75.71074380165291</c:v>
                </c:pt>
                <c:pt idx="501">
                  <c:v>75.672727272727272</c:v>
                </c:pt>
                <c:pt idx="502">
                  <c:v>75.642148760330585</c:v>
                </c:pt>
                <c:pt idx="503">
                  <c:v>75.628099173553721</c:v>
                </c:pt>
                <c:pt idx="504">
                  <c:v>75.629752066115699</c:v>
                </c:pt>
                <c:pt idx="505">
                  <c:v>75.637190082644622</c:v>
                </c:pt>
                <c:pt idx="506">
                  <c:v>75.664462809917353</c:v>
                </c:pt>
                <c:pt idx="507">
                  <c:v>75.701652892561995</c:v>
                </c:pt>
                <c:pt idx="508">
                  <c:v>75.717355371900837</c:v>
                </c:pt>
                <c:pt idx="509">
                  <c:v>75.725619834710756</c:v>
                </c:pt>
                <c:pt idx="510">
                  <c:v>75.716528925619855</c:v>
                </c:pt>
                <c:pt idx="511">
                  <c:v>75.67768595041322</c:v>
                </c:pt>
                <c:pt idx="512">
                  <c:v>75.603305785123965</c:v>
                </c:pt>
                <c:pt idx="513">
                  <c:v>75.513223140495867</c:v>
                </c:pt>
                <c:pt idx="514">
                  <c:v>75.368595041322308</c:v>
                </c:pt>
                <c:pt idx="515">
                  <c:v>75.19256198347108</c:v>
                </c:pt>
                <c:pt idx="516">
                  <c:v>75.047107438016539</c:v>
                </c:pt>
                <c:pt idx="517">
                  <c:v>74.895041322314057</c:v>
                </c:pt>
                <c:pt idx="518">
                  <c:v>74.728925619834698</c:v>
                </c:pt>
                <c:pt idx="519">
                  <c:v>74.564462809917345</c:v>
                </c:pt>
                <c:pt idx="520">
                  <c:v>74.442148760330568</c:v>
                </c:pt>
                <c:pt idx="521">
                  <c:v>74.33140495867768</c:v>
                </c:pt>
                <c:pt idx="522">
                  <c:v>74.224793388429731</c:v>
                </c:pt>
                <c:pt idx="523">
                  <c:v>74.171900826446262</c:v>
                </c:pt>
                <c:pt idx="524">
                  <c:v>74.186776859504121</c:v>
                </c:pt>
                <c:pt idx="525">
                  <c:v>74.242148760330551</c:v>
                </c:pt>
                <c:pt idx="526">
                  <c:v>74.306611570247924</c:v>
                </c:pt>
                <c:pt idx="527">
                  <c:v>74.381818181818176</c:v>
                </c:pt>
                <c:pt idx="528">
                  <c:v>74.482644628099152</c:v>
                </c:pt>
                <c:pt idx="529">
                  <c:v>74.595041322314032</c:v>
                </c:pt>
                <c:pt idx="530">
                  <c:v>74.685123966942143</c:v>
                </c:pt>
                <c:pt idx="531">
                  <c:v>74.757851239669407</c:v>
                </c:pt>
                <c:pt idx="532">
                  <c:v>74.814049586776846</c:v>
                </c:pt>
                <c:pt idx="533">
                  <c:v>74.852892561983481</c:v>
                </c:pt>
                <c:pt idx="534">
                  <c:v>74.875206611570249</c:v>
                </c:pt>
                <c:pt idx="535">
                  <c:v>74.880991735537208</c:v>
                </c:pt>
                <c:pt idx="536">
                  <c:v>74.86446280991737</c:v>
                </c:pt>
                <c:pt idx="537">
                  <c:v>74.839669421487628</c:v>
                </c:pt>
                <c:pt idx="538">
                  <c:v>74.788429752066122</c:v>
                </c:pt>
                <c:pt idx="539">
                  <c:v>74.72561983471077</c:v>
                </c:pt>
                <c:pt idx="540">
                  <c:v>74.653719008264474</c:v>
                </c:pt>
                <c:pt idx="541">
                  <c:v>74.586776859504155</c:v>
                </c:pt>
                <c:pt idx="542">
                  <c:v>74.480991735537231</c:v>
                </c:pt>
                <c:pt idx="543">
                  <c:v>74.377685950413266</c:v>
                </c:pt>
                <c:pt idx="544">
                  <c:v>74.284297520661198</c:v>
                </c:pt>
                <c:pt idx="545">
                  <c:v>74.14628099173558</c:v>
                </c:pt>
                <c:pt idx="546">
                  <c:v>73.945454545454581</c:v>
                </c:pt>
                <c:pt idx="547">
                  <c:v>73.738016528925655</c:v>
                </c:pt>
                <c:pt idx="548">
                  <c:v>73.558677685950457</c:v>
                </c:pt>
                <c:pt idx="549">
                  <c:v>73.422314049586831</c:v>
                </c:pt>
                <c:pt idx="550">
                  <c:v>73.346280991735583</c:v>
                </c:pt>
                <c:pt idx="551">
                  <c:v>73.333884297520697</c:v>
                </c:pt>
                <c:pt idx="552">
                  <c:v>73.372727272727303</c:v>
                </c:pt>
                <c:pt idx="553">
                  <c:v>73.415702479338876</c:v>
                </c:pt>
                <c:pt idx="554">
                  <c:v>73.476859504132264</c:v>
                </c:pt>
                <c:pt idx="555">
                  <c:v>73.542148760330605</c:v>
                </c:pt>
                <c:pt idx="556">
                  <c:v>73.603305785123993</c:v>
                </c:pt>
                <c:pt idx="557">
                  <c:v>73.671074380165322</c:v>
                </c:pt>
                <c:pt idx="558">
                  <c:v>73.728099173553758</c:v>
                </c:pt>
                <c:pt idx="559">
                  <c:v>73.773553719008291</c:v>
                </c:pt>
                <c:pt idx="560">
                  <c:v>73.816528925619878</c:v>
                </c:pt>
                <c:pt idx="561">
                  <c:v>73.85619834710748</c:v>
                </c:pt>
                <c:pt idx="562">
                  <c:v>73.875206611570292</c:v>
                </c:pt>
                <c:pt idx="563">
                  <c:v>73.869421487603361</c:v>
                </c:pt>
                <c:pt idx="564">
                  <c:v>73.851239669421531</c:v>
                </c:pt>
                <c:pt idx="565">
                  <c:v>73.784297520661212</c:v>
                </c:pt>
                <c:pt idx="566">
                  <c:v>73.694214876033101</c:v>
                </c:pt>
                <c:pt idx="567">
                  <c:v>73.614876033057882</c:v>
                </c:pt>
                <c:pt idx="568">
                  <c:v>73.519834710743822</c:v>
                </c:pt>
                <c:pt idx="569">
                  <c:v>73.426446280991755</c:v>
                </c:pt>
                <c:pt idx="570">
                  <c:v>73.326446280991746</c:v>
                </c:pt>
                <c:pt idx="571">
                  <c:v>73.257851239669449</c:v>
                </c:pt>
                <c:pt idx="572">
                  <c:v>73.256198347107457</c:v>
                </c:pt>
                <c:pt idx="573">
                  <c:v>73.32892561983472</c:v>
                </c:pt>
                <c:pt idx="574">
                  <c:v>73.45619834710746</c:v>
                </c:pt>
                <c:pt idx="575">
                  <c:v>73.55702479338845</c:v>
                </c:pt>
                <c:pt idx="576">
                  <c:v>73.671900826446318</c:v>
                </c:pt>
                <c:pt idx="577">
                  <c:v>73.772727272727309</c:v>
                </c:pt>
                <c:pt idx="578">
                  <c:v>73.902479338843008</c:v>
                </c:pt>
                <c:pt idx="579">
                  <c:v>74.027272727272788</c:v>
                </c:pt>
                <c:pt idx="580">
                  <c:v>74.111570247933926</c:v>
                </c:pt>
                <c:pt idx="581">
                  <c:v>74.18264462809924</c:v>
                </c:pt>
                <c:pt idx="582">
                  <c:v>74.266942148760393</c:v>
                </c:pt>
                <c:pt idx="583">
                  <c:v>74.332231404958733</c:v>
                </c:pt>
                <c:pt idx="584">
                  <c:v>74.403305785124019</c:v>
                </c:pt>
                <c:pt idx="585">
                  <c:v>74.449586776859562</c:v>
                </c:pt>
                <c:pt idx="586">
                  <c:v>74.478512396694256</c:v>
                </c:pt>
                <c:pt idx="587">
                  <c:v>74.504132231405009</c:v>
                </c:pt>
                <c:pt idx="588">
                  <c:v>74.517355371900862</c:v>
                </c:pt>
                <c:pt idx="589">
                  <c:v>74.513223140495896</c:v>
                </c:pt>
                <c:pt idx="590">
                  <c:v>74.482644628099195</c:v>
                </c:pt>
                <c:pt idx="591">
                  <c:v>74.447107438016559</c:v>
                </c:pt>
                <c:pt idx="592">
                  <c:v>74.401652892561984</c:v>
                </c:pt>
                <c:pt idx="593">
                  <c:v>74.365289256198366</c:v>
                </c:pt>
                <c:pt idx="594">
                  <c:v>74.335537190082647</c:v>
                </c:pt>
                <c:pt idx="595">
                  <c:v>74.273553719008262</c:v>
                </c:pt>
                <c:pt idx="596">
                  <c:v>74.210743801652896</c:v>
                </c:pt>
                <c:pt idx="597">
                  <c:v>74.147107438016533</c:v>
                </c:pt>
                <c:pt idx="598">
                  <c:v>74.101652892561987</c:v>
                </c:pt>
                <c:pt idx="599">
                  <c:v>74.046280991735543</c:v>
                </c:pt>
                <c:pt idx="600">
                  <c:v>74.000000000000014</c:v>
                </c:pt>
                <c:pt idx="601">
                  <c:v>73.991735537190095</c:v>
                </c:pt>
                <c:pt idx="602">
                  <c:v>74.00082644628101</c:v>
                </c:pt>
                <c:pt idx="603">
                  <c:v>74.032231404958708</c:v>
                </c:pt>
                <c:pt idx="604">
                  <c:v>74.072727272727306</c:v>
                </c:pt>
                <c:pt idx="605">
                  <c:v>74.087603305785152</c:v>
                </c:pt>
                <c:pt idx="606">
                  <c:v>74.076859504132273</c:v>
                </c:pt>
                <c:pt idx="607">
                  <c:v>74.089256198347144</c:v>
                </c:pt>
                <c:pt idx="608">
                  <c:v>74.124793388429779</c:v>
                </c:pt>
                <c:pt idx="609">
                  <c:v>74.157024793388459</c:v>
                </c:pt>
                <c:pt idx="610">
                  <c:v>74.195041322314083</c:v>
                </c:pt>
                <c:pt idx="611">
                  <c:v>74.239669421487648</c:v>
                </c:pt>
                <c:pt idx="612">
                  <c:v>74.285123966942194</c:v>
                </c:pt>
                <c:pt idx="613">
                  <c:v>74.321487603305826</c:v>
                </c:pt>
                <c:pt idx="614">
                  <c:v>74.357024793388462</c:v>
                </c:pt>
                <c:pt idx="615">
                  <c:v>74.385950413223156</c:v>
                </c:pt>
                <c:pt idx="616">
                  <c:v>74.410743801652913</c:v>
                </c:pt>
                <c:pt idx="617">
                  <c:v>74.433884297520692</c:v>
                </c:pt>
                <c:pt idx="618">
                  <c:v>74.445454545454552</c:v>
                </c:pt>
                <c:pt idx="619">
                  <c:v>74.464462809917379</c:v>
                </c:pt>
                <c:pt idx="620">
                  <c:v>74.472727272727298</c:v>
                </c:pt>
                <c:pt idx="621">
                  <c:v>74.504132231404981</c:v>
                </c:pt>
                <c:pt idx="622">
                  <c:v>74.516528925619852</c:v>
                </c:pt>
                <c:pt idx="623">
                  <c:v>74.530578512396701</c:v>
                </c:pt>
                <c:pt idx="624">
                  <c:v>74.523966942148775</c:v>
                </c:pt>
                <c:pt idx="625">
                  <c:v>74.52396694214876</c:v>
                </c:pt>
                <c:pt idx="626">
                  <c:v>74.526446280991735</c:v>
                </c:pt>
                <c:pt idx="627">
                  <c:v>74.507438016528923</c:v>
                </c:pt>
                <c:pt idx="628">
                  <c:v>74.495041322314052</c:v>
                </c:pt>
                <c:pt idx="629">
                  <c:v>74.497520661157012</c:v>
                </c:pt>
                <c:pt idx="630">
                  <c:v>74.501652892561978</c:v>
                </c:pt>
                <c:pt idx="631">
                  <c:v>74.507438016528923</c:v>
                </c:pt>
                <c:pt idx="632">
                  <c:v>74.514876033057845</c:v>
                </c:pt>
                <c:pt idx="633">
                  <c:v>74.519834710743808</c:v>
                </c:pt>
                <c:pt idx="634">
                  <c:v>74.532231404958694</c:v>
                </c:pt>
                <c:pt idx="635">
                  <c:v>74.544628099173565</c:v>
                </c:pt>
                <c:pt idx="636">
                  <c:v>74.565289256198341</c:v>
                </c:pt>
                <c:pt idx="637">
                  <c:v>74.552066115702488</c:v>
                </c:pt>
                <c:pt idx="638">
                  <c:v>74.549586776859528</c:v>
                </c:pt>
                <c:pt idx="639">
                  <c:v>74.550413223140509</c:v>
                </c:pt>
                <c:pt idx="640">
                  <c:v>74.528925619834737</c:v>
                </c:pt>
                <c:pt idx="641">
                  <c:v>74.504132231404995</c:v>
                </c:pt>
                <c:pt idx="642">
                  <c:v>74.486776859504161</c:v>
                </c:pt>
                <c:pt idx="643">
                  <c:v>74.475206611570272</c:v>
                </c:pt>
                <c:pt idx="644">
                  <c:v>74.472727272727298</c:v>
                </c:pt>
                <c:pt idx="645">
                  <c:v>74.447107438016559</c:v>
                </c:pt>
                <c:pt idx="646">
                  <c:v>74.407438016528943</c:v>
                </c:pt>
                <c:pt idx="647">
                  <c:v>74.366942148760373</c:v>
                </c:pt>
                <c:pt idx="648">
                  <c:v>74.327272727272771</c:v>
                </c:pt>
                <c:pt idx="649">
                  <c:v>74.279338842975264</c:v>
                </c:pt>
                <c:pt idx="650">
                  <c:v>74.216528925619883</c:v>
                </c:pt>
                <c:pt idx="651">
                  <c:v>74.199173553719049</c:v>
                </c:pt>
                <c:pt idx="652">
                  <c:v>74.190909090909145</c:v>
                </c:pt>
                <c:pt idx="653">
                  <c:v>74.188429752066156</c:v>
                </c:pt>
                <c:pt idx="654">
                  <c:v>74.200000000000045</c:v>
                </c:pt>
                <c:pt idx="655">
                  <c:v>74.214876033057891</c:v>
                </c:pt>
                <c:pt idx="656">
                  <c:v>74.224793388429788</c:v>
                </c:pt>
                <c:pt idx="657">
                  <c:v>74.277685950413257</c:v>
                </c:pt>
                <c:pt idx="658">
                  <c:v>74.371074380165311</c:v>
                </c:pt>
                <c:pt idx="659">
                  <c:v>74.479338842975224</c:v>
                </c:pt>
                <c:pt idx="660">
                  <c:v>74.582644628099189</c:v>
                </c:pt>
                <c:pt idx="661">
                  <c:v>74.69338842975209</c:v>
                </c:pt>
                <c:pt idx="662">
                  <c:v>74.780991735537199</c:v>
                </c:pt>
                <c:pt idx="663">
                  <c:v>74.846280991735554</c:v>
                </c:pt>
                <c:pt idx="664">
                  <c:v>74.894214876033061</c:v>
                </c:pt>
                <c:pt idx="665">
                  <c:v>74.918181818181822</c:v>
                </c:pt>
                <c:pt idx="666">
                  <c:v>74.920661157024796</c:v>
                </c:pt>
                <c:pt idx="667">
                  <c:v>74.916528925619843</c:v>
                </c:pt>
                <c:pt idx="668">
                  <c:v>74.913223140495887</c:v>
                </c:pt>
                <c:pt idx="669">
                  <c:v>74.91818181818185</c:v>
                </c:pt>
                <c:pt idx="670">
                  <c:v>74.919008264462846</c:v>
                </c:pt>
                <c:pt idx="671">
                  <c:v>74.909090909090935</c:v>
                </c:pt>
                <c:pt idx="672">
                  <c:v>74.887603305785149</c:v>
                </c:pt>
                <c:pt idx="673">
                  <c:v>74.848760330578529</c:v>
                </c:pt>
                <c:pt idx="674">
                  <c:v>74.828099173553724</c:v>
                </c:pt>
                <c:pt idx="675">
                  <c:v>74.805785123966956</c:v>
                </c:pt>
                <c:pt idx="676">
                  <c:v>74.783471074380174</c:v>
                </c:pt>
                <c:pt idx="677">
                  <c:v>74.780165289256189</c:v>
                </c:pt>
                <c:pt idx="678">
                  <c:v>74.771900826446284</c:v>
                </c:pt>
                <c:pt idx="679">
                  <c:v>74.775206611570241</c:v>
                </c:pt>
                <c:pt idx="680">
                  <c:v>74.787603305785098</c:v>
                </c:pt>
                <c:pt idx="681">
                  <c:v>74.796694214875998</c:v>
                </c:pt>
                <c:pt idx="682">
                  <c:v>74.795867768595016</c:v>
                </c:pt>
                <c:pt idx="683">
                  <c:v>74.805785123966913</c:v>
                </c:pt>
                <c:pt idx="684">
                  <c:v>74.823140495867762</c:v>
                </c:pt>
                <c:pt idx="685">
                  <c:v>74.857851239669415</c:v>
                </c:pt>
                <c:pt idx="686">
                  <c:v>74.891735537190073</c:v>
                </c:pt>
                <c:pt idx="687">
                  <c:v>74.938016528925615</c:v>
                </c:pt>
                <c:pt idx="688">
                  <c:v>74.972727272727283</c:v>
                </c:pt>
                <c:pt idx="689">
                  <c:v>74.993388429752073</c:v>
                </c:pt>
                <c:pt idx="690">
                  <c:v>74.980991735537202</c:v>
                </c:pt>
                <c:pt idx="691">
                  <c:v>74.955371900826464</c:v>
                </c:pt>
                <c:pt idx="692">
                  <c:v>74.905785123966965</c:v>
                </c:pt>
                <c:pt idx="693">
                  <c:v>74.783471074380188</c:v>
                </c:pt>
                <c:pt idx="694">
                  <c:v>74.622314049586805</c:v>
                </c:pt>
                <c:pt idx="695">
                  <c:v>74.437190082644634</c:v>
                </c:pt>
                <c:pt idx="696">
                  <c:v>74.289256198347104</c:v>
                </c:pt>
                <c:pt idx="697">
                  <c:v>74.139669421487596</c:v>
                </c:pt>
                <c:pt idx="698">
                  <c:v>74.021487603305786</c:v>
                </c:pt>
                <c:pt idx="699">
                  <c:v>73.883471074380182</c:v>
                </c:pt>
                <c:pt idx="700">
                  <c:v>73.754545454545465</c:v>
                </c:pt>
                <c:pt idx="701">
                  <c:v>73.660330578512415</c:v>
                </c:pt>
                <c:pt idx="702">
                  <c:v>73.579338842975204</c:v>
                </c:pt>
                <c:pt idx="703">
                  <c:v>73.477685950413232</c:v>
                </c:pt>
                <c:pt idx="704">
                  <c:v>73.395041322314071</c:v>
                </c:pt>
                <c:pt idx="705">
                  <c:v>73.32644628099176</c:v>
                </c:pt>
                <c:pt idx="706">
                  <c:v>73.286776859504158</c:v>
                </c:pt>
                <c:pt idx="707">
                  <c:v>73.26446280991739</c:v>
                </c:pt>
                <c:pt idx="708">
                  <c:v>73.263636363636394</c:v>
                </c:pt>
                <c:pt idx="709">
                  <c:v>73.278512396694239</c:v>
                </c:pt>
                <c:pt idx="710">
                  <c:v>73.272727272727295</c:v>
                </c:pt>
                <c:pt idx="711">
                  <c:v>73.261157024793391</c:v>
                </c:pt>
                <c:pt idx="712">
                  <c:v>73.247107438016542</c:v>
                </c:pt>
                <c:pt idx="713">
                  <c:v>73.238016528925627</c:v>
                </c:pt>
                <c:pt idx="714">
                  <c:v>73.228925619834712</c:v>
                </c:pt>
                <c:pt idx="715">
                  <c:v>73.207438016528926</c:v>
                </c:pt>
                <c:pt idx="716">
                  <c:v>73.18925619834711</c:v>
                </c:pt>
                <c:pt idx="717">
                  <c:v>73.169421487603316</c:v>
                </c:pt>
                <c:pt idx="718">
                  <c:v>73.136363636363654</c:v>
                </c:pt>
                <c:pt idx="719">
                  <c:v>73.086776859504141</c:v>
                </c:pt>
                <c:pt idx="720">
                  <c:v>73.042148760330576</c:v>
                </c:pt>
                <c:pt idx="721">
                  <c:v>72.985950413223136</c:v>
                </c:pt>
                <c:pt idx="722">
                  <c:v>72.932231404958671</c:v>
                </c:pt>
                <c:pt idx="723">
                  <c:v>72.85206611570247</c:v>
                </c:pt>
                <c:pt idx="724">
                  <c:v>72.777685950413215</c:v>
                </c:pt>
                <c:pt idx="725">
                  <c:v>72.731404958677672</c:v>
                </c:pt>
                <c:pt idx="726">
                  <c:v>72.706611570247901</c:v>
                </c:pt>
                <c:pt idx="727">
                  <c:v>72.691735537190041</c:v>
                </c:pt>
                <c:pt idx="728">
                  <c:v>72.657024793388402</c:v>
                </c:pt>
                <c:pt idx="729">
                  <c:v>72.605785123966911</c:v>
                </c:pt>
                <c:pt idx="730">
                  <c:v>72.565289256198312</c:v>
                </c:pt>
                <c:pt idx="731">
                  <c:v>72.528099173553699</c:v>
                </c:pt>
                <c:pt idx="732">
                  <c:v>72.490909090909071</c:v>
                </c:pt>
                <c:pt idx="733">
                  <c:v>72.457024793388413</c:v>
                </c:pt>
                <c:pt idx="734">
                  <c:v>72.424793388429734</c:v>
                </c:pt>
                <c:pt idx="735">
                  <c:v>72.404958677685926</c:v>
                </c:pt>
                <c:pt idx="736">
                  <c:v>72.413223140495859</c:v>
                </c:pt>
                <c:pt idx="737">
                  <c:v>72.40826446280991</c:v>
                </c:pt>
                <c:pt idx="738">
                  <c:v>72.399999999999991</c:v>
                </c:pt>
                <c:pt idx="739">
                  <c:v>72.40578512396695</c:v>
                </c:pt>
                <c:pt idx="740">
                  <c:v>72.399173553719024</c:v>
                </c:pt>
                <c:pt idx="741">
                  <c:v>72.407438016528914</c:v>
                </c:pt>
                <c:pt idx="742">
                  <c:v>72.394214876033061</c:v>
                </c:pt>
                <c:pt idx="743">
                  <c:v>72.379338842975201</c:v>
                </c:pt>
                <c:pt idx="744">
                  <c:v>72.345454545454558</c:v>
                </c:pt>
                <c:pt idx="745">
                  <c:v>72.323966942148772</c:v>
                </c:pt>
                <c:pt idx="746">
                  <c:v>72.281818181818181</c:v>
                </c:pt>
                <c:pt idx="747">
                  <c:v>72.260330578512423</c:v>
                </c:pt>
                <c:pt idx="748">
                  <c:v>72.24628099173556</c:v>
                </c:pt>
                <c:pt idx="749">
                  <c:v>72.218181818181861</c:v>
                </c:pt>
                <c:pt idx="750">
                  <c:v>72.18429752066119</c:v>
                </c:pt>
                <c:pt idx="751">
                  <c:v>72.139669421487625</c:v>
                </c:pt>
                <c:pt idx="752">
                  <c:v>72.0925619834711</c:v>
                </c:pt>
                <c:pt idx="753">
                  <c:v>72.047107438016553</c:v>
                </c:pt>
                <c:pt idx="754">
                  <c:v>72.009917355371911</c:v>
                </c:pt>
                <c:pt idx="755">
                  <c:v>71.971900826446287</c:v>
                </c:pt>
                <c:pt idx="756">
                  <c:v>71.94049586776859</c:v>
                </c:pt>
                <c:pt idx="757">
                  <c:v>71.90495867768594</c:v>
                </c:pt>
                <c:pt idx="758">
                  <c:v>71.896694214876007</c:v>
                </c:pt>
                <c:pt idx="759">
                  <c:v>71.884297520661136</c:v>
                </c:pt>
                <c:pt idx="760">
                  <c:v>71.868595041322294</c:v>
                </c:pt>
                <c:pt idx="761">
                  <c:v>71.860330578512375</c:v>
                </c:pt>
                <c:pt idx="762">
                  <c:v>71.866115702479306</c:v>
                </c:pt>
                <c:pt idx="763">
                  <c:v>71.873553719008243</c:v>
                </c:pt>
                <c:pt idx="764">
                  <c:v>71.880991735537179</c:v>
                </c:pt>
                <c:pt idx="765">
                  <c:v>71.893388429752051</c:v>
                </c:pt>
                <c:pt idx="766">
                  <c:v>71.916528925619815</c:v>
                </c:pt>
                <c:pt idx="767">
                  <c:v>71.917355371900797</c:v>
                </c:pt>
                <c:pt idx="768">
                  <c:v>71.908264462809896</c:v>
                </c:pt>
                <c:pt idx="769">
                  <c:v>71.876033057851245</c:v>
                </c:pt>
                <c:pt idx="770">
                  <c:v>71.823966942148758</c:v>
                </c:pt>
                <c:pt idx="771">
                  <c:v>71.776033057851237</c:v>
                </c:pt>
                <c:pt idx="772">
                  <c:v>71.711570247933892</c:v>
                </c:pt>
                <c:pt idx="773">
                  <c:v>71.639669421487611</c:v>
                </c:pt>
                <c:pt idx="774">
                  <c:v>71.582644628099175</c:v>
                </c:pt>
                <c:pt idx="775">
                  <c:v>71.528099173553713</c:v>
                </c:pt>
                <c:pt idx="776">
                  <c:v>71.468595041322317</c:v>
                </c:pt>
                <c:pt idx="777">
                  <c:v>71.411570247933895</c:v>
                </c:pt>
                <c:pt idx="778">
                  <c:v>71.308264462809916</c:v>
                </c:pt>
                <c:pt idx="779">
                  <c:v>71.171900826446262</c:v>
                </c:pt>
                <c:pt idx="780">
                  <c:v>71.055371900826401</c:v>
                </c:pt>
                <c:pt idx="781">
                  <c:v>70.988429752066082</c:v>
                </c:pt>
                <c:pt idx="782">
                  <c:v>70.925619834710716</c:v>
                </c:pt>
                <c:pt idx="783">
                  <c:v>70.899173553718981</c:v>
                </c:pt>
                <c:pt idx="784">
                  <c:v>70.90165289256197</c:v>
                </c:pt>
                <c:pt idx="785">
                  <c:v>70.932231404958671</c:v>
                </c:pt>
                <c:pt idx="786">
                  <c:v>70.973553719008265</c:v>
                </c:pt>
                <c:pt idx="787">
                  <c:v>71.007438016528923</c:v>
                </c:pt>
                <c:pt idx="788">
                  <c:v>71.03801652892561</c:v>
                </c:pt>
                <c:pt idx="789">
                  <c:v>71.055371900826444</c:v>
                </c:pt>
                <c:pt idx="790">
                  <c:v>71.061157024793374</c:v>
                </c:pt>
                <c:pt idx="791">
                  <c:v>71.070247933884261</c:v>
                </c:pt>
                <c:pt idx="792">
                  <c:v>71.07685950413223</c:v>
                </c:pt>
                <c:pt idx="793">
                  <c:v>71.071074380165271</c:v>
                </c:pt>
                <c:pt idx="794">
                  <c:v>71.054545454545433</c:v>
                </c:pt>
                <c:pt idx="795">
                  <c:v>71.026446280991706</c:v>
                </c:pt>
                <c:pt idx="796">
                  <c:v>70.985950413223122</c:v>
                </c:pt>
                <c:pt idx="797">
                  <c:v>70.937190082644591</c:v>
                </c:pt>
                <c:pt idx="798">
                  <c:v>70.88677685950411</c:v>
                </c:pt>
                <c:pt idx="799">
                  <c:v>70.838842975206617</c:v>
                </c:pt>
                <c:pt idx="800">
                  <c:v>70.780991735537171</c:v>
                </c:pt>
                <c:pt idx="801">
                  <c:v>70.723966942148763</c:v>
                </c:pt>
                <c:pt idx="802">
                  <c:v>70.664462809917353</c:v>
                </c:pt>
                <c:pt idx="803">
                  <c:v>70.601652892561972</c:v>
                </c:pt>
                <c:pt idx="804">
                  <c:v>70.539669421487588</c:v>
                </c:pt>
                <c:pt idx="805">
                  <c:v>70.471900826446273</c:v>
                </c:pt>
                <c:pt idx="806">
                  <c:v>70.399999999999977</c:v>
                </c:pt>
                <c:pt idx="807">
                  <c:v>70.345454545454544</c:v>
                </c:pt>
                <c:pt idx="808">
                  <c:v>70.277685950413215</c:v>
                </c:pt>
                <c:pt idx="809">
                  <c:v>70.237190082644616</c:v>
                </c:pt>
                <c:pt idx="810">
                  <c:v>70.201652892561981</c:v>
                </c:pt>
                <c:pt idx="811">
                  <c:v>70.195867768595065</c:v>
                </c:pt>
                <c:pt idx="812">
                  <c:v>70.199173553719007</c:v>
                </c:pt>
                <c:pt idx="813">
                  <c:v>70.224793388429759</c:v>
                </c:pt>
                <c:pt idx="814">
                  <c:v>70.247107438016542</c:v>
                </c:pt>
                <c:pt idx="815">
                  <c:v>70.245454545454535</c:v>
                </c:pt>
                <c:pt idx="816">
                  <c:v>70.238016528925613</c:v>
                </c:pt>
                <c:pt idx="817">
                  <c:v>70.221487603305775</c:v>
                </c:pt>
                <c:pt idx="818">
                  <c:v>70.207438016528897</c:v>
                </c:pt>
                <c:pt idx="819">
                  <c:v>70.202479338842963</c:v>
                </c:pt>
                <c:pt idx="820">
                  <c:v>70.192561983471066</c:v>
                </c:pt>
                <c:pt idx="821">
                  <c:v>70.178512396694202</c:v>
                </c:pt>
                <c:pt idx="822">
                  <c:v>70.152066115702468</c:v>
                </c:pt>
                <c:pt idx="823">
                  <c:v>70.124793388429723</c:v>
                </c:pt>
                <c:pt idx="824">
                  <c:v>70.104132231404932</c:v>
                </c:pt>
                <c:pt idx="825">
                  <c:v>70.083471074380142</c:v>
                </c:pt>
                <c:pt idx="826">
                  <c:v>70.062809917355366</c:v>
                </c:pt>
                <c:pt idx="827">
                  <c:v>70.049586776859485</c:v>
                </c:pt>
                <c:pt idx="828">
                  <c:v>70.033884297520643</c:v>
                </c:pt>
                <c:pt idx="829">
                  <c:v>69.990082644628075</c:v>
                </c:pt>
                <c:pt idx="830">
                  <c:v>69.961983471074348</c:v>
                </c:pt>
                <c:pt idx="831">
                  <c:v>69.950413223140472</c:v>
                </c:pt>
                <c:pt idx="832">
                  <c:v>69.945454545454496</c:v>
                </c:pt>
                <c:pt idx="833">
                  <c:v>69.939669421487565</c:v>
                </c:pt>
                <c:pt idx="834">
                  <c:v>69.933057851239624</c:v>
                </c:pt>
                <c:pt idx="835">
                  <c:v>69.922314049586731</c:v>
                </c:pt>
                <c:pt idx="836">
                  <c:v>69.912396694214848</c:v>
                </c:pt>
                <c:pt idx="837">
                  <c:v>69.903305785123948</c:v>
                </c:pt>
                <c:pt idx="838">
                  <c:v>69.904958677685926</c:v>
                </c:pt>
                <c:pt idx="839">
                  <c:v>69.903305785123948</c:v>
                </c:pt>
                <c:pt idx="840">
                  <c:v>69.903305785123933</c:v>
                </c:pt>
                <c:pt idx="841">
                  <c:v>69.896694214876021</c:v>
                </c:pt>
                <c:pt idx="842">
                  <c:v>69.899999999999977</c:v>
                </c:pt>
                <c:pt idx="843">
                  <c:v>69.917355371900811</c:v>
                </c:pt>
                <c:pt idx="844">
                  <c:v>70.033884297520643</c:v>
                </c:pt>
                <c:pt idx="845">
                  <c:v>70.153719008264446</c:v>
                </c:pt>
                <c:pt idx="846">
                  <c:v>70.219834710743783</c:v>
                </c:pt>
                <c:pt idx="847">
                  <c:v>70.251239669421452</c:v>
                </c:pt>
                <c:pt idx="848">
                  <c:v>70.271074380165274</c:v>
                </c:pt>
                <c:pt idx="849">
                  <c:v>70.266115702479311</c:v>
                </c:pt>
                <c:pt idx="850">
                  <c:v>70.244628099173525</c:v>
                </c:pt>
                <c:pt idx="851">
                  <c:v>70.211570247933878</c:v>
                </c:pt>
                <c:pt idx="852">
                  <c:v>70.180991735537177</c:v>
                </c:pt>
                <c:pt idx="853">
                  <c:v>70.149586776859465</c:v>
                </c:pt>
                <c:pt idx="854">
                  <c:v>70.108264462809871</c:v>
                </c:pt>
                <c:pt idx="855">
                  <c:v>70.08181818181815</c:v>
                </c:pt>
                <c:pt idx="856">
                  <c:v>70.040495867768556</c:v>
                </c:pt>
                <c:pt idx="857">
                  <c:v>69.968595041322288</c:v>
                </c:pt>
                <c:pt idx="858">
                  <c:v>69.918181818181793</c:v>
                </c:pt>
                <c:pt idx="859">
                  <c:v>69.880991735537179</c:v>
                </c:pt>
                <c:pt idx="860">
                  <c:v>69.828925619834706</c:v>
                </c:pt>
                <c:pt idx="861">
                  <c:v>69.798347107438005</c:v>
                </c:pt>
                <c:pt idx="862">
                  <c:v>69.785123966942152</c:v>
                </c:pt>
                <c:pt idx="863">
                  <c:v>69.796694214876027</c:v>
                </c:pt>
                <c:pt idx="864">
                  <c:v>69.838016528925607</c:v>
                </c:pt>
                <c:pt idx="865">
                  <c:v>69.901652892561955</c:v>
                </c:pt>
                <c:pt idx="866">
                  <c:v>69.982644628099138</c:v>
                </c:pt>
                <c:pt idx="867">
                  <c:v>70.081818181818164</c:v>
                </c:pt>
                <c:pt idx="868">
                  <c:v>70.16198347107435</c:v>
                </c:pt>
                <c:pt idx="869">
                  <c:v>70.232231404958668</c:v>
                </c:pt>
                <c:pt idx="870">
                  <c:v>70.307438016528906</c:v>
                </c:pt>
                <c:pt idx="871">
                  <c:v>70.371074380165254</c:v>
                </c:pt>
                <c:pt idx="872">
                  <c:v>70.415702479338819</c:v>
                </c:pt>
                <c:pt idx="873">
                  <c:v>70.453719008264429</c:v>
                </c:pt>
                <c:pt idx="874">
                  <c:v>70.480165289256178</c:v>
                </c:pt>
                <c:pt idx="875">
                  <c:v>70.486776859504104</c:v>
                </c:pt>
                <c:pt idx="876">
                  <c:v>70.498347107437993</c:v>
                </c:pt>
                <c:pt idx="877">
                  <c:v>70.523966942148746</c:v>
                </c:pt>
                <c:pt idx="878">
                  <c:v>70.561983471074356</c:v>
                </c:pt>
                <c:pt idx="879">
                  <c:v>70.572727272727263</c:v>
                </c:pt>
                <c:pt idx="880">
                  <c:v>70.580165289256186</c:v>
                </c:pt>
                <c:pt idx="881">
                  <c:v>70.586776859504113</c:v>
                </c:pt>
                <c:pt idx="882">
                  <c:v>70.580991735537182</c:v>
                </c:pt>
                <c:pt idx="883">
                  <c:v>70.566942148760319</c:v>
                </c:pt>
                <c:pt idx="884">
                  <c:v>70.547933884297493</c:v>
                </c:pt>
                <c:pt idx="885">
                  <c:v>70.516528925619824</c:v>
                </c:pt>
                <c:pt idx="886">
                  <c:v>70.485123966942155</c:v>
                </c:pt>
                <c:pt idx="887">
                  <c:v>70.439669421487608</c:v>
                </c:pt>
                <c:pt idx="888">
                  <c:v>70.41735537190084</c:v>
                </c:pt>
                <c:pt idx="889">
                  <c:v>70.431404958677689</c:v>
                </c:pt>
                <c:pt idx="890">
                  <c:v>70.477685950413232</c:v>
                </c:pt>
                <c:pt idx="891">
                  <c:v>70.533884297520657</c:v>
                </c:pt>
                <c:pt idx="892">
                  <c:v>70.587603305785123</c:v>
                </c:pt>
                <c:pt idx="893">
                  <c:v>70.637190082644651</c:v>
                </c:pt>
                <c:pt idx="894">
                  <c:v>70.691735537190084</c:v>
                </c:pt>
                <c:pt idx="895">
                  <c:v>70.732231404958682</c:v>
                </c:pt>
                <c:pt idx="896">
                  <c:v>70.773553719008262</c:v>
                </c:pt>
                <c:pt idx="897">
                  <c:v>70.818181818181813</c:v>
                </c:pt>
                <c:pt idx="898">
                  <c:v>70.886776859504138</c:v>
                </c:pt>
                <c:pt idx="899">
                  <c:v>70.929752066115697</c:v>
                </c:pt>
                <c:pt idx="900">
                  <c:v>70.953719008264471</c:v>
                </c:pt>
                <c:pt idx="901">
                  <c:v>70.957024793388456</c:v>
                </c:pt>
                <c:pt idx="902">
                  <c:v>70.925619834710758</c:v>
                </c:pt>
                <c:pt idx="903">
                  <c:v>70.887603305785134</c:v>
                </c:pt>
                <c:pt idx="904">
                  <c:v>70.834710743801651</c:v>
                </c:pt>
                <c:pt idx="905">
                  <c:v>70.779338842975221</c:v>
                </c:pt>
                <c:pt idx="906">
                  <c:v>70.702479338842991</c:v>
                </c:pt>
                <c:pt idx="907">
                  <c:v>70.631404958677692</c:v>
                </c:pt>
                <c:pt idx="908">
                  <c:v>70.585123966942163</c:v>
                </c:pt>
                <c:pt idx="909">
                  <c:v>70.542975206611587</c:v>
                </c:pt>
                <c:pt idx="910">
                  <c:v>70.509917355371911</c:v>
                </c:pt>
                <c:pt idx="911">
                  <c:v>70.480165289256206</c:v>
                </c:pt>
                <c:pt idx="912">
                  <c:v>70.447933884297527</c:v>
                </c:pt>
                <c:pt idx="913">
                  <c:v>70.40826446280991</c:v>
                </c:pt>
                <c:pt idx="914">
                  <c:v>70.389256198347113</c:v>
                </c:pt>
                <c:pt idx="915">
                  <c:v>70.390909090909105</c:v>
                </c:pt>
                <c:pt idx="916">
                  <c:v>70.398347107438042</c:v>
                </c:pt>
                <c:pt idx="917">
                  <c:v>70.417355371900854</c:v>
                </c:pt>
                <c:pt idx="918">
                  <c:v>70.440495867768632</c:v>
                </c:pt>
                <c:pt idx="919">
                  <c:v>70.461983471074404</c:v>
                </c:pt>
                <c:pt idx="920">
                  <c:v>70.473553719008294</c:v>
                </c:pt>
                <c:pt idx="921">
                  <c:v>70.498347107438036</c:v>
                </c:pt>
                <c:pt idx="922">
                  <c:v>70.523966942148775</c:v>
                </c:pt>
                <c:pt idx="923">
                  <c:v>70.558677685950414</c:v>
                </c:pt>
                <c:pt idx="924">
                  <c:v>70.59173553719009</c:v>
                </c:pt>
                <c:pt idx="925">
                  <c:v>70.619008264462806</c:v>
                </c:pt>
                <c:pt idx="926">
                  <c:v>70.656198347107434</c:v>
                </c:pt>
                <c:pt idx="927">
                  <c:v>70.673553719008282</c:v>
                </c:pt>
                <c:pt idx="928">
                  <c:v>70.681818181818201</c:v>
                </c:pt>
                <c:pt idx="929">
                  <c:v>70.69256198347108</c:v>
                </c:pt>
                <c:pt idx="930">
                  <c:v>70.697520661157057</c:v>
                </c:pt>
                <c:pt idx="931">
                  <c:v>70.700826446281027</c:v>
                </c:pt>
                <c:pt idx="932">
                  <c:v>70.690082644628134</c:v>
                </c:pt>
                <c:pt idx="933">
                  <c:v>70.664462809917396</c:v>
                </c:pt>
                <c:pt idx="934">
                  <c:v>70.62809917355375</c:v>
                </c:pt>
                <c:pt idx="935">
                  <c:v>70.612396694214894</c:v>
                </c:pt>
                <c:pt idx="936">
                  <c:v>70.596694214876038</c:v>
                </c:pt>
                <c:pt idx="937">
                  <c:v>70.588429752066119</c:v>
                </c:pt>
                <c:pt idx="938">
                  <c:v>70.585123966942149</c:v>
                </c:pt>
                <c:pt idx="939">
                  <c:v>70.579338842975204</c:v>
                </c:pt>
                <c:pt idx="940">
                  <c:v>70.571900826446296</c:v>
                </c:pt>
                <c:pt idx="941">
                  <c:v>70.571074380165328</c:v>
                </c:pt>
                <c:pt idx="942">
                  <c:v>70.581818181818207</c:v>
                </c:pt>
                <c:pt idx="943">
                  <c:v>70.599173553719027</c:v>
                </c:pt>
                <c:pt idx="944">
                  <c:v>70.609090909090924</c:v>
                </c:pt>
                <c:pt idx="945">
                  <c:v>70.615702479338864</c:v>
                </c:pt>
                <c:pt idx="946">
                  <c:v>70.624793388429751</c:v>
                </c:pt>
                <c:pt idx="947">
                  <c:v>70.635537190082644</c:v>
                </c:pt>
                <c:pt idx="948">
                  <c:v>70.643801652892563</c:v>
                </c:pt>
                <c:pt idx="949">
                  <c:v>70.643801652892563</c:v>
                </c:pt>
                <c:pt idx="950">
                  <c:v>70.65371900826446</c:v>
                </c:pt>
                <c:pt idx="951">
                  <c:v>70.616528925619818</c:v>
                </c:pt>
                <c:pt idx="952">
                  <c:v>70.600000000000009</c:v>
                </c:pt>
                <c:pt idx="953">
                  <c:v>70.584297520661167</c:v>
                </c:pt>
                <c:pt idx="954">
                  <c:v>70.581818181818178</c:v>
                </c:pt>
                <c:pt idx="955">
                  <c:v>70.587603305785123</c:v>
                </c:pt>
                <c:pt idx="956">
                  <c:v>70.566942148760347</c:v>
                </c:pt>
                <c:pt idx="957">
                  <c:v>70.564462809917359</c:v>
                </c:pt>
                <c:pt idx="958">
                  <c:v>70.570247933884303</c:v>
                </c:pt>
                <c:pt idx="959">
                  <c:v>70.564462809917359</c:v>
                </c:pt>
                <c:pt idx="960">
                  <c:v>70.569421487603336</c:v>
                </c:pt>
                <c:pt idx="961">
                  <c:v>70.56859504132234</c:v>
                </c:pt>
                <c:pt idx="962">
                  <c:v>70.576033057851262</c:v>
                </c:pt>
                <c:pt idx="963">
                  <c:v>70.582644628099189</c:v>
                </c:pt>
                <c:pt idx="964">
                  <c:v>70.552892561983469</c:v>
                </c:pt>
                <c:pt idx="965">
                  <c:v>70.450413223140501</c:v>
                </c:pt>
                <c:pt idx="966">
                  <c:v>70.32561983471075</c:v>
                </c:pt>
                <c:pt idx="967">
                  <c:v>70.237190082644631</c:v>
                </c:pt>
                <c:pt idx="968">
                  <c:v>70.180991735537205</c:v>
                </c:pt>
                <c:pt idx="969">
                  <c:v>70.158677685950437</c:v>
                </c:pt>
                <c:pt idx="970">
                  <c:v>70.169421487603316</c:v>
                </c:pt>
                <c:pt idx="971">
                  <c:v>70.205785123966976</c:v>
                </c:pt>
                <c:pt idx="972">
                  <c:v>70.256198347107457</c:v>
                </c:pt>
                <c:pt idx="973">
                  <c:v>70.312396694214883</c:v>
                </c:pt>
                <c:pt idx="974">
                  <c:v>70.368595041322337</c:v>
                </c:pt>
                <c:pt idx="975">
                  <c:v>70.442975206611578</c:v>
                </c:pt>
                <c:pt idx="976">
                  <c:v>70.491735537190081</c:v>
                </c:pt>
                <c:pt idx="977">
                  <c:v>70.563636363636363</c:v>
                </c:pt>
                <c:pt idx="978">
                  <c:v>70.640495867768593</c:v>
                </c:pt>
                <c:pt idx="979">
                  <c:v>70.71074380165291</c:v>
                </c:pt>
                <c:pt idx="980">
                  <c:v>70.774380165289259</c:v>
                </c:pt>
                <c:pt idx="981">
                  <c:v>70.909917355371917</c:v>
                </c:pt>
                <c:pt idx="982">
                  <c:v>71.09834710743803</c:v>
                </c:pt>
                <c:pt idx="983">
                  <c:v>71.342975206611584</c:v>
                </c:pt>
                <c:pt idx="984">
                  <c:v>71.600000000000009</c:v>
                </c:pt>
                <c:pt idx="985">
                  <c:v>71.832231404958691</c:v>
                </c:pt>
                <c:pt idx="986">
                  <c:v>72.037190082644642</c:v>
                </c:pt>
                <c:pt idx="987">
                  <c:v>72.187603305785146</c:v>
                </c:pt>
                <c:pt idx="988">
                  <c:v>72.276859504132247</c:v>
                </c:pt>
                <c:pt idx="989">
                  <c:v>72.335537190082675</c:v>
                </c:pt>
                <c:pt idx="990">
                  <c:v>72.36446280991737</c:v>
                </c:pt>
                <c:pt idx="991">
                  <c:v>72.353719008264491</c:v>
                </c:pt>
                <c:pt idx="992">
                  <c:v>72.314049586776875</c:v>
                </c:pt>
                <c:pt idx="993">
                  <c:v>72.285950413223148</c:v>
                </c:pt>
                <c:pt idx="994">
                  <c:v>72.257851239669421</c:v>
                </c:pt>
                <c:pt idx="995">
                  <c:v>72.242148760330608</c:v>
                </c:pt>
                <c:pt idx="996">
                  <c:v>72.237190082644659</c:v>
                </c:pt>
                <c:pt idx="997">
                  <c:v>72.223966942148792</c:v>
                </c:pt>
                <c:pt idx="998">
                  <c:v>72.241322314049626</c:v>
                </c:pt>
                <c:pt idx="999">
                  <c:v>72.237190082644673</c:v>
                </c:pt>
                <c:pt idx="1000">
                  <c:v>72.299173553719058</c:v>
                </c:pt>
                <c:pt idx="1001">
                  <c:v>72.394214876033104</c:v>
                </c:pt>
                <c:pt idx="1002">
                  <c:v>72.500826446281039</c:v>
                </c:pt>
                <c:pt idx="1003">
                  <c:v>72.623966942148812</c:v>
                </c:pt>
                <c:pt idx="1004">
                  <c:v>72.767768595041346</c:v>
                </c:pt>
                <c:pt idx="1005">
                  <c:v>72.919834710743828</c:v>
                </c:pt>
                <c:pt idx="1006">
                  <c:v>73.082644628099203</c:v>
                </c:pt>
                <c:pt idx="1007">
                  <c:v>73.253719008264483</c:v>
                </c:pt>
                <c:pt idx="1008">
                  <c:v>73.409917355371903</c:v>
                </c:pt>
                <c:pt idx="1009">
                  <c:v>73.519834710743808</c:v>
                </c:pt>
                <c:pt idx="1010">
                  <c:v>73.609917355371906</c:v>
                </c:pt>
                <c:pt idx="1011">
                  <c:v>73.670247933884298</c:v>
                </c:pt>
                <c:pt idx="1012">
                  <c:v>73.71074380165291</c:v>
                </c:pt>
                <c:pt idx="1013">
                  <c:v>73.746280991735546</c:v>
                </c:pt>
                <c:pt idx="1014">
                  <c:v>73.771900826446284</c:v>
                </c:pt>
                <c:pt idx="1015">
                  <c:v>73.781818181818181</c:v>
                </c:pt>
                <c:pt idx="1016">
                  <c:v>73.792561983471089</c:v>
                </c:pt>
                <c:pt idx="1017">
                  <c:v>73.798347107438019</c:v>
                </c:pt>
                <c:pt idx="1018">
                  <c:v>73.802479338842971</c:v>
                </c:pt>
                <c:pt idx="1019">
                  <c:v>73.771900826446284</c:v>
                </c:pt>
                <c:pt idx="1020">
                  <c:v>73.761157024793391</c:v>
                </c:pt>
                <c:pt idx="1021">
                  <c:v>73.761983471074387</c:v>
                </c:pt>
                <c:pt idx="1022">
                  <c:v>73.76942148760331</c:v>
                </c:pt>
                <c:pt idx="1023">
                  <c:v>73.7900826446281</c:v>
                </c:pt>
                <c:pt idx="1024">
                  <c:v>73.819008264462795</c:v>
                </c:pt>
                <c:pt idx="1025">
                  <c:v>73.857851239669415</c:v>
                </c:pt>
                <c:pt idx="1026">
                  <c:v>73.88760330578512</c:v>
                </c:pt>
                <c:pt idx="1027">
                  <c:v>73.929752066115682</c:v>
                </c:pt>
                <c:pt idx="1028">
                  <c:v>73.978512396694185</c:v>
                </c:pt>
                <c:pt idx="1029">
                  <c:v>74.025619834710739</c:v>
                </c:pt>
                <c:pt idx="1030">
                  <c:v>74.090082644628069</c:v>
                </c:pt>
                <c:pt idx="1031">
                  <c:v>74.14132231404956</c:v>
                </c:pt>
                <c:pt idx="1032">
                  <c:v>74.200826446280971</c:v>
                </c:pt>
                <c:pt idx="1033">
                  <c:v>74.262809917355355</c:v>
                </c:pt>
                <c:pt idx="1034">
                  <c:v>74.333057851239644</c:v>
                </c:pt>
                <c:pt idx="1035">
                  <c:v>74.397520661157017</c:v>
                </c:pt>
                <c:pt idx="1036">
                  <c:v>74.44545454545451</c:v>
                </c:pt>
                <c:pt idx="1037">
                  <c:v>74.488429752066082</c:v>
                </c:pt>
                <c:pt idx="1038">
                  <c:v>74.533057851239661</c:v>
                </c:pt>
                <c:pt idx="1039">
                  <c:v>74.583471074380157</c:v>
                </c:pt>
                <c:pt idx="1040">
                  <c:v>74.64132231404956</c:v>
                </c:pt>
                <c:pt idx="1041">
                  <c:v>74.686776859504121</c:v>
                </c:pt>
                <c:pt idx="1042">
                  <c:v>74.712396694214846</c:v>
                </c:pt>
                <c:pt idx="1043">
                  <c:v>74.740495867768573</c:v>
                </c:pt>
                <c:pt idx="1044">
                  <c:v>74.768595041322286</c:v>
                </c:pt>
                <c:pt idx="1045">
                  <c:v>74.794214876033053</c:v>
                </c:pt>
                <c:pt idx="1046">
                  <c:v>74.829752066115688</c:v>
                </c:pt>
                <c:pt idx="1047">
                  <c:v>74.850413223140492</c:v>
                </c:pt>
                <c:pt idx="1048">
                  <c:v>74.873553719008257</c:v>
                </c:pt>
                <c:pt idx="1049">
                  <c:v>74.915702479338833</c:v>
                </c:pt>
                <c:pt idx="1050">
                  <c:v>74.949586776859519</c:v>
                </c:pt>
                <c:pt idx="1051">
                  <c:v>74.971900826446301</c:v>
                </c:pt>
                <c:pt idx="1052">
                  <c:v>74.985950413223151</c:v>
                </c:pt>
                <c:pt idx="1053">
                  <c:v>75.060330578512406</c:v>
                </c:pt>
                <c:pt idx="1054">
                  <c:v>75.152066115702496</c:v>
                </c:pt>
                <c:pt idx="1055">
                  <c:v>75.250413223140526</c:v>
                </c:pt>
                <c:pt idx="1056">
                  <c:v>75.30826446280993</c:v>
                </c:pt>
                <c:pt idx="1057">
                  <c:v>75.360330578512404</c:v>
                </c:pt>
                <c:pt idx="1058">
                  <c:v>75.424793388429762</c:v>
                </c:pt>
                <c:pt idx="1059">
                  <c:v>75.487603305785157</c:v>
                </c:pt>
                <c:pt idx="1060">
                  <c:v>75.541322314049623</c:v>
                </c:pt>
                <c:pt idx="1061">
                  <c:v>75.583471074380185</c:v>
                </c:pt>
                <c:pt idx="1062">
                  <c:v>75.612396694214894</c:v>
                </c:pt>
                <c:pt idx="1063">
                  <c:v>75.631404958677692</c:v>
                </c:pt>
                <c:pt idx="1064">
                  <c:v>75.648760330578526</c:v>
                </c:pt>
                <c:pt idx="1065">
                  <c:v>75.671074380165308</c:v>
                </c:pt>
                <c:pt idx="1066">
                  <c:v>75.698347107438025</c:v>
                </c:pt>
                <c:pt idx="1067">
                  <c:v>75.718181818181833</c:v>
                </c:pt>
                <c:pt idx="1068">
                  <c:v>75.735537190082653</c:v>
                </c:pt>
                <c:pt idx="1069">
                  <c:v>75.74876033057852</c:v>
                </c:pt>
                <c:pt idx="1070">
                  <c:v>75.767768595041318</c:v>
                </c:pt>
                <c:pt idx="1071">
                  <c:v>75.790909090909096</c:v>
                </c:pt>
                <c:pt idx="1072">
                  <c:v>75.835537190082647</c:v>
                </c:pt>
                <c:pt idx="1073">
                  <c:v>75.865289256198338</c:v>
                </c:pt>
                <c:pt idx="1074">
                  <c:v>75.904132231404958</c:v>
                </c:pt>
                <c:pt idx="1075">
                  <c:v>75.933057851239667</c:v>
                </c:pt>
                <c:pt idx="1076">
                  <c:v>75.949586776859519</c:v>
                </c:pt>
                <c:pt idx="1077">
                  <c:v>75.99421487603307</c:v>
                </c:pt>
                <c:pt idx="1078">
                  <c:v>76.022314049586782</c:v>
                </c:pt>
                <c:pt idx="1079">
                  <c:v>76.039669421487616</c:v>
                </c:pt>
                <c:pt idx="1080">
                  <c:v>76.057024793388436</c:v>
                </c:pt>
                <c:pt idx="1081">
                  <c:v>76.079338842975204</c:v>
                </c:pt>
                <c:pt idx="1082">
                  <c:v>76.120661157024799</c:v>
                </c:pt>
                <c:pt idx="1083">
                  <c:v>76.157851239669426</c:v>
                </c:pt>
                <c:pt idx="1084">
                  <c:v>76.204132231404969</c:v>
                </c:pt>
                <c:pt idx="1085">
                  <c:v>76.262809917355369</c:v>
                </c:pt>
                <c:pt idx="1086">
                  <c:v>76.303305785123968</c:v>
                </c:pt>
                <c:pt idx="1087">
                  <c:v>76.354545454545445</c:v>
                </c:pt>
                <c:pt idx="1088">
                  <c:v>76.404132231404958</c:v>
                </c:pt>
                <c:pt idx="1089">
                  <c:v>76.4413223140496</c:v>
                </c:pt>
                <c:pt idx="1090">
                  <c:v>76.468595041322317</c:v>
                </c:pt>
                <c:pt idx="1091">
                  <c:v>76.491735537190081</c:v>
                </c:pt>
                <c:pt idx="1092">
                  <c:v>76.507438016528937</c:v>
                </c:pt>
                <c:pt idx="1093">
                  <c:v>76.527272727272745</c:v>
                </c:pt>
                <c:pt idx="1094">
                  <c:v>76.544628099173579</c:v>
                </c:pt>
                <c:pt idx="1095">
                  <c:v>76.561983471074427</c:v>
                </c:pt>
                <c:pt idx="1096">
                  <c:v>76.571900826446324</c:v>
                </c:pt>
                <c:pt idx="1097">
                  <c:v>76.590909090909122</c:v>
                </c:pt>
                <c:pt idx="1098">
                  <c:v>76.587603305785166</c:v>
                </c:pt>
                <c:pt idx="1099">
                  <c:v>76.563636363636419</c:v>
                </c:pt>
                <c:pt idx="1100">
                  <c:v>76.530578512396744</c:v>
                </c:pt>
                <c:pt idx="1101">
                  <c:v>76.499173553719061</c:v>
                </c:pt>
                <c:pt idx="1102">
                  <c:v>76.40082644628103</c:v>
                </c:pt>
                <c:pt idx="1103">
                  <c:v>76.235537190082695</c:v>
                </c:pt>
                <c:pt idx="1104">
                  <c:v>75.994214876033112</c:v>
                </c:pt>
                <c:pt idx="1105">
                  <c:v>75.708264462809964</c:v>
                </c:pt>
                <c:pt idx="1106">
                  <c:v>75.44876033057858</c:v>
                </c:pt>
                <c:pt idx="1107">
                  <c:v>75.204958677686022</c:v>
                </c:pt>
                <c:pt idx="1108">
                  <c:v>75.016528925619895</c:v>
                </c:pt>
                <c:pt idx="1109">
                  <c:v>74.876033057851302</c:v>
                </c:pt>
                <c:pt idx="1110">
                  <c:v>74.770247933884363</c:v>
                </c:pt>
                <c:pt idx="1111">
                  <c:v>74.714049586776937</c:v>
                </c:pt>
                <c:pt idx="1112">
                  <c:v>74.734710743801713</c:v>
                </c:pt>
                <c:pt idx="1113">
                  <c:v>74.784297520661198</c:v>
                </c:pt>
                <c:pt idx="1114">
                  <c:v>74.848760330578557</c:v>
                </c:pt>
                <c:pt idx="1115">
                  <c:v>74.93636363636368</c:v>
                </c:pt>
                <c:pt idx="1116">
                  <c:v>75.005785123966987</c:v>
                </c:pt>
                <c:pt idx="1117">
                  <c:v>75.068595041322354</c:v>
                </c:pt>
                <c:pt idx="1118">
                  <c:v>75.130578512396738</c:v>
                </c:pt>
                <c:pt idx="1119">
                  <c:v>75.16694214876037</c:v>
                </c:pt>
                <c:pt idx="1120">
                  <c:v>75.209917355371942</c:v>
                </c:pt>
                <c:pt idx="1121">
                  <c:v>75.20578512396699</c:v>
                </c:pt>
                <c:pt idx="1122">
                  <c:v>75.16694214876037</c:v>
                </c:pt>
                <c:pt idx="1123">
                  <c:v>75.142975206611609</c:v>
                </c:pt>
                <c:pt idx="1124">
                  <c:v>75.100826446281033</c:v>
                </c:pt>
                <c:pt idx="1125">
                  <c:v>75.048760330578574</c:v>
                </c:pt>
                <c:pt idx="1126">
                  <c:v>74.956198347107488</c:v>
                </c:pt>
                <c:pt idx="1127">
                  <c:v>74.834710743801693</c:v>
                </c:pt>
                <c:pt idx="1128">
                  <c:v>74.683471074380222</c:v>
                </c:pt>
                <c:pt idx="1129">
                  <c:v>74.538842975206663</c:v>
                </c:pt>
                <c:pt idx="1130">
                  <c:v>74.428925619834772</c:v>
                </c:pt>
                <c:pt idx="1131">
                  <c:v>74.316528925619892</c:v>
                </c:pt>
                <c:pt idx="1132">
                  <c:v>74.227272727272791</c:v>
                </c:pt>
                <c:pt idx="1133">
                  <c:v>74.139669421487667</c:v>
                </c:pt>
                <c:pt idx="1134">
                  <c:v>74.063636363636434</c:v>
                </c:pt>
                <c:pt idx="1135">
                  <c:v>73.992561983471134</c:v>
                </c:pt>
                <c:pt idx="1136">
                  <c:v>73.954545454545496</c:v>
                </c:pt>
                <c:pt idx="1137">
                  <c:v>73.942148760330625</c:v>
                </c:pt>
                <c:pt idx="1138">
                  <c:v>73.927272727272765</c:v>
                </c:pt>
                <c:pt idx="1139">
                  <c:v>73.911570247933923</c:v>
                </c:pt>
                <c:pt idx="1140">
                  <c:v>73.912396694214905</c:v>
                </c:pt>
                <c:pt idx="1141">
                  <c:v>73.912396694214905</c:v>
                </c:pt>
                <c:pt idx="1142">
                  <c:v>73.909917355371931</c:v>
                </c:pt>
                <c:pt idx="1143">
                  <c:v>73.901652892562012</c:v>
                </c:pt>
                <c:pt idx="1144">
                  <c:v>73.881818181818204</c:v>
                </c:pt>
                <c:pt idx="1145">
                  <c:v>73.869421487603333</c:v>
                </c:pt>
                <c:pt idx="1146">
                  <c:v>73.850413223140521</c:v>
                </c:pt>
                <c:pt idx="1147">
                  <c:v>73.841322314049606</c:v>
                </c:pt>
                <c:pt idx="1148">
                  <c:v>73.829752066115731</c:v>
                </c:pt>
                <c:pt idx="1149">
                  <c:v>73.811570247933901</c:v>
                </c:pt>
                <c:pt idx="1150">
                  <c:v>73.806611570247952</c:v>
                </c:pt>
                <c:pt idx="1151">
                  <c:v>73.780991735537199</c:v>
                </c:pt>
                <c:pt idx="1152">
                  <c:v>73.766115702479354</c:v>
                </c:pt>
                <c:pt idx="1153">
                  <c:v>73.760330578512409</c:v>
                </c:pt>
                <c:pt idx="1154">
                  <c:v>73.751239669421508</c:v>
                </c:pt>
                <c:pt idx="1155">
                  <c:v>73.735537190082653</c:v>
                </c:pt>
                <c:pt idx="1156">
                  <c:v>73.705785123966976</c:v>
                </c:pt>
                <c:pt idx="1157">
                  <c:v>73.689256198347138</c:v>
                </c:pt>
                <c:pt idx="1158">
                  <c:v>73.689256198347124</c:v>
                </c:pt>
                <c:pt idx="1159">
                  <c:v>73.685950413223154</c:v>
                </c:pt>
                <c:pt idx="1160">
                  <c:v>73.717355371900851</c:v>
                </c:pt>
                <c:pt idx="1161">
                  <c:v>73.783471074380188</c:v>
                </c:pt>
                <c:pt idx="1162">
                  <c:v>73.84049586776861</c:v>
                </c:pt>
                <c:pt idx="1163">
                  <c:v>73.866942148760373</c:v>
                </c:pt>
                <c:pt idx="1164">
                  <c:v>73.895867768595068</c:v>
                </c:pt>
                <c:pt idx="1165">
                  <c:v>73.927272727272751</c:v>
                </c:pt>
                <c:pt idx="1166">
                  <c:v>73.983471074380176</c:v>
                </c:pt>
                <c:pt idx="1167">
                  <c:v>74.018181818181844</c:v>
                </c:pt>
                <c:pt idx="1168">
                  <c:v>74.050413223140495</c:v>
                </c:pt>
                <c:pt idx="1169">
                  <c:v>74.072727272727278</c:v>
                </c:pt>
                <c:pt idx="1170">
                  <c:v>74.076859504132244</c:v>
                </c:pt>
                <c:pt idx="1171">
                  <c:v>74.067768595041343</c:v>
                </c:pt>
                <c:pt idx="1172">
                  <c:v>74.108264462809927</c:v>
                </c:pt>
                <c:pt idx="1173">
                  <c:v>74.154545454545442</c:v>
                </c:pt>
                <c:pt idx="1174">
                  <c:v>74.128099173553721</c:v>
                </c:pt>
                <c:pt idx="1175">
                  <c:v>74.080991735537182</c:v>
                </c:pt>
                <c:pt idx="1176">
                  <c:v>74.024793388429742</c:v>
                </c:pt>
                <c:pt idx="1177">
                  <c:v>74.015702479338842</c:v>
                </c:pt>
                <c:pt idx="1178">
                  <c:v>74.019834710743808</c:v>
                </c:pt>
                <c:pt idx="1179">
                  <c:v>73.999173553719018</c:v>
                </c:pt>
                <c:pt idx="1180">
                  <c:v>73.981818181818213</c:v>
                </c:pt>
                <c:pt idx="1181">
                  <c:v>73.971074380165305</c:v>
                </c:pt>
                <c:pt idx="1182">
                  <c:v>73.958677685950434</c:v>
                </c:pt>
                <c:pt idx="1183">
                  <c:v>73.946280991735563</c:v>
                </c:pt>
                <c:pt idx="1184">
                  <c:v>73.939669421487622</c:v>
                </c:pt>
                <c:pt idx="1185">
                  <c:v>73.93553719008267</c:v>
                </c:pt>
                <c:pt idx="1186">
                  <c:v>73.930578512396707</c:v>
                </c:pt>
                <c:pt idx="1187">
                  <c:v>73.933057851239681</c:v>
                </c:pt>
                <c:pt idx="1188">
                  <c:v>73.913223140495873</c:v>
                </c:pt>
                <c:pt idx="1189">
                  <c:v>73.897520661157031</c:v>
                </c:pt>
                <c:pt idx="1190">
                  <c:v>73.874380165289267</c:v>
                </c:pt>
                <c:pt idx="1191">
                  <c:v>73.859504132231422</c:v>
                </c:pt>
                <c:pt idx="1192">
                  <c:v>73.818181818181841</c:v>
                </c:pt>
                <c:pt idx="1193">
                  <c:v>73.787603305785154</c:v>
                </c:pt>
                <c:pt idx="1194">
                  <c:v>73.750413223140526</c:v>
                </c:pt>
                <c:pt idx="1195">
                  <c:v>73.711570247933906</c:v>
                </c:pt>
                <c:pt idx="1196">
                  <c:v>73.68760330578516</c:v>
                </c:pt>
                <c:pt idx="1197">
                  <c:v>73.66859504132232</c:v>
                </c:pt>
                <c:pt idx="1198">
                  <c:v>73.651239669421514</c:v>
                </c:pt>
                <c:pt idx="1199">
                  <c:v>73.629752066115728</c:v>
                </c:pt>
                <c:pt idx="1200">
                  <c:v>73.608264462809956</c:v>
                </c:pt>
                <c:pt idx="1201">
                  <c:v>73.591735537190104</c:v>
                </c:pt>
                <c:pt idx="1202">
                  <c:v>73.572727272727278</c:v>
                </c:pt>
                <c:pt idx="1203">
                  <c:v>73.540495867768612</c:v>
                </c:pt>
                <c:pt idx="1204">
                  <c:v>73.499173553719032</c:v>
                </c:pt>
                <c:pt idx="1205">
                  <c:v>73.458677685950448</c:v>
                </c:pt>
                <c:pt idx="1206">
                  <c:v>73.411570247933923</c:v>
                </c:pt>
                <c:pt idx="1207">
                  <c:v>73.363636363636388</c:v>
                </c:pt>
                <c:pt idx="1208">
                  <c:v>73.326446280991746</c:v>
                </c:pt>
                <c:pt idx="1209">
                  <c:v>73.282644628099177</c:v>
                </c:pt>
                <c:pt idx="1210">
                  <c:v>73.243801652892557</c:v>
                </c:pt>
                <c:pt idx="1211">
                  <c:v>73.195867768595065</c:v>
                </c:pt>
                <c:pt idx="1212">
                  <c:v>73.148760330578526</c:v>
                </c:pt>
                <c:pt idx="1213">
                  <c:v>73.093388429752082</c:v>
                </c:pt>
                <c:pt idx="1214">
                  <c:v>73.023966942148775</c:v>
                </c:pt>
                <c:pt idx="1215">
                  <c:v>72.960330578512398</c:v>
                </c:pt>
                <c:pt idx="1216">
                  <c:v>72.906611570247946</c:v>
                </c:pt>
                <c:pt idx="1217">
                  <c:v>72.8611570247934</c:v>
                </c:pt>
                <c:pt idx="1218">
                  <c:v>72.82479338842974</c:v>
                </c:pt>
                <c:pt idx="1219">
                  <c:v>72.795041322314077</c:v>
                </c:pt>
                <c:pt idx="1220">
                  <c:v>72.786776859504144</c:v>
                </c:pt>
                <c:pt idx="1221">
                  <c:v>72.792561983471103</c:v>
                </c:pt>
                <c:pt idx="1222">
                  <c:v>72.798347107438019</c:v>
                </c:pt>
                <c:pt idx="1223">
                  <c:v>72.810743801652904</c:v>
                </c:pt>
                <c:pt idx="1224">
                  <c:v>72.849586776859525</c:v>
                </c:pt>
                <c:pt idx="1225">
                  <c:v>72.916528925619843</c:v>
                </c:pt>
                <c:pt idx="1226">
                  <c:v>73.004132231404981</c:v>
                </c:pt>
                <c:pt idx="1227">
                  <c:v>73.040495867768612</c:v>
                </c:pt>
                <c:pt idx="1228">
                  <c:v>73.05123966942152</c:v>
                </c:pt>
                <c:pt idx="1229">
                  <c:v>73.042148760330605</c:v>
                </c:pt>
                <c:pt idx="1230">
                  <c:v>73.031404958677726</c:v>
                </c:pt>
                <c:pt idx="1231">
                  <c:v>73.000826446281025</c:v>
                </c:pt>
                <c:pt idx="1232">
                  <c:v>72.952066115702507</c:v>
                </c:pt>
                <c:pt idx="1233">
                  <c:v>72.873553719008285</c:v>
                </c:pt>
                <c:pt idx="1234">
                  <c:v>72.807438016528948</c:v>
                </c:pt>
                <c:pt idx="1235">
                  <c:v>72.755371900826461</c:v>
                </c:pt>
                <c:pt idx="1236">
                  <c:v>72.69338842975209</c:v>
                </c:pt>
                <c:pt idx="1237">
                  <c:v>72.666115702479345</c:v>
                </c:pt>
                <c:pt idx="1238">
                  <c:v>72.666115702479345</c:v>
                </c:pt>
                <c:pt idx="1239">
                  <c:v>72.680991735537191</c:v>
                </c:pt>
                <c:pt idx="1240">
                  <c:v>72.678512396694202</c:v>
                </c:pt>
                <c:pt idx="1241">
                  <c:v>72.682644628099155</c:v>
                </c:pt>
                <c:pt idx="1242">
                  <c:v>72.692561983471066</c:v>
                </c:pt>
                <c:pt idx="1243">
                  <c:v>72.718181818181804</c:v>
                </c:pt>
                <c:pt idx="1244">
                  <c:v>72.734710743801628</c:v>
                </c:pt>
                <c:pt idx="1245">
                  <c:v>72.772727272727252</c:v>
                </c:pt>
                <c:pt idx="1246">
                  <c:v>72.779338842975207</c:v>
                </c:pt>
                <c:pt idx="1247">
                  <c:v>72.801652892561989</c:v>
                </c:pt>
                <c:pt idx="1248">
                  <c:v>72.852892561983467</c:v>
                </c:pt>
                <c:pt idx="1249">
                  <c:v>72.898347107438028</c:v>
                </c:pt>
                <c:pt idx="1250">
                  <c:v>72.947107438016516</c:v>
                </c:pt>
                <c:pt idx="1251">
                  <c:v>72.98512396694214</c:v>
                </c:pt>
                <c:pt idx="1252">
                  <c:v>73.022314049586768</c:v>
                </c:pt>
                <c:pt idx="1253">
                  <c:v>73.054545454545448</c:v>
                </c:pt>
                <c:pt idx="1254">
                  <c:v>73.109090909090909</c:v>
                </c:pt>
                <c:pt idx="1255">
                  <c:v>73.164462809917339</c:v>
                </c:pt>
                <c:pt idx="1256">
                  <c:v>73.238842975206609</c:v>
                </c:pt>
                <c:pt idx="1257">
                  <c:v>73.330578512396684</c:v>
                </c:pt>
                <c:pt idx="1258">
                  <c:v>73.419008264462803</c:v>
                </c:pt>
                <c:pt idx="1259">
                  <c:v>73.497520661156997</c:v>
                </c:pt>
                <c:pt idx="1260">
                  <c:v>73.651239669421486</c:v>
                </c:pt>
                <c:pt idx="1261">
                  <c:v>73.80743801652892</c:v>
                </c:pt>
                <c:pt idx="1262">
                  <c:v>73.971074380165277</c:v>
                </c:pt>
                <c:pt idx="1263">
                  <c:v>74.171900826446276</c:v>
                </c:pt>
                <c:pt idx="1264">
                  <c:v>74.356198347107437</c:v>
                </c:pt>
                <c:pt idx="1265">
                  <c:v>74.528099173553713</c:v>
                </c:pt>
                <c:pt idx="1266">
                  <c:v>74.699999999999989</c:v>
                </c:pt>
                <c:pt idx="1267">
                  <c:v>74.872727272727275</c:v>
                </c:pt>
                <c:pt idx="1268">
                  <c:v>75.071074380165285</c:v>
                </c:pt>
                <c:pt idx="1269">
                  <c:v>75.283471074380159</c:v>
                </c:pt>
                <c:pt idx="1270">
                  <c:v>75.534710743801654</c:v>
                </c:pt>
                <c:pt idx="1271">
                  <c:v>75.917355371900825</c:v>
                </c:pt>
                <c:pt idx="1272">
                  <c:v>76.279338842975221</c:v>
                </c:pt>
                <c:pt idx="1273">
                  <c:v>76.632231404958674</c:v>
                </c:pt>
                <c:pt idx="1274">
                  <c:v>76.919834710743814</c:v>
                </c:pt>
                <c:pt idx="1275">
                  <c:v>77.21322314049587</c:v>
                </c:pt>
                <c:pt idx="1276">
                  <c:v>77.499173553719004</c:v>
                </c:pt>
                <c:pt idx="1277">
                  <c:v>77.749586776859502</c:v>
                </c:pt>
                <c:pt idx="1278">
                  <c:v>77.957851239669424</c:v>
                </c:pt>
                <c:pt idx="1279">
                  <c:v>78.133884297520652</c:v>
                </c:pt>
                <c:pt idx="1280">
                  <c:v>78.290082644628086</c:v>
                </c:pt>
                <c:pt idx="1281">
                  <c:v>78.364462809917342</c:v>
                </c:pt>
                <c:pt idx="1282">
                  <c:v>78.394214876033047</c:v>
                </c:pt>
                <c:pt idx="1283">
                  <c:v>78.449586776859505</c:v>
                </c:pt>
                <c:pt idx="1284">
                  <c:v>78.523966942148775</c:v>
                </c:pt>
                <c:pt idx="1285">
                  <c:v>78.623140495867759</c:v>
                </c:pt>
                <c:pt idx="1286">
                  <c:v>78.736363636363635</c:v>
                </c:pt>
                <c:pt idx="1287">
                  <c:v>78.843801652892566</c:v>
                </c:pt>
                <c:pt idx="1288">
                  <c:v>78.928099173553733</c:v>
                </c:pt>
                <c:pt idx="1289">
                  <c:v>79.024793388429757</c:v>
                </c:pt>
                <c:pt idx="1290">
                  <c:v>79.130578512396681</c:v>
                </c:pt>
                <c:pt idx="1291">
                  <c:v>79.230578512396704</c:v>
                </c:pt>
                <c:pt idx="1292">
                  <c:v>79.372727272727289</c:v>
                </c:pt>
                <c:pt idx="1293">
                  <c:v>79.458677685950448</c:v>
                </c:pt>
                <c:pt idx="1294">
                  <c:v>79.542975206611587</c:v>
                </c:pt>
                <c:pt idx="1295">
                  <c:v>79.631404958677706</c:v>
                </c:pt>
                <c:pt idx="1296">
                  <c:v>79.72892561983474</c:v>
                </c:pt>
                <c:pt idx="1297">
                  <c:v>79.807438016528963</c:v>
                </c:pt>
                <c:pt idx="1298">
                  <c:v>79.891735537190129</c:v>
                </c:pt>
                <c:pt idx="1299">
                  <c:v>79.966115702479385</c:v>
                </c:pt>
                <c:pt idx="1300">
                  <c:v>80.05123966942152</c:v>
                </c:pt>
                <c:pt idx="1301">
                  <c:v>80.132231404958702</c:v>
                </c:pt>
                <c:pt idx="1302">
                  <c:v>80.228099173553744</c:v>
                </c:pt>
                <c:pt idx="1303">
                  <c:v>80.338842975206646</c:v>
                </c:pt>
                <c:pt idx="1304">
                  <c:v>80.475206611570272</c:v>
                </c:pt>
                <c:pt idx="1305">
                  <c:v>80.628925619834746</c:v>
                </c:pt>
                <c:pt idx="1306">
                  <c:v>80.775206611570269</c:v>
                </c:pt>
                <c:pt idx="1307">
                  <c:v>80.891735537190101</c:v>
                </c:pt>
                <c:pt idx="1308">
                  <c:v>81.014049586776878</c:v>
                </c:pt>
                <c:pt idx="1309">
                  <c:v>81.161983471074379</c:v>
                </c:pt>
                <c:pt idx="1310">
                  <c:v>81.302479338843</c:v>
                </c:pt>
                <c:pt idx="1311">
                  <c:v>81.438842975206626</c:v>
                </c:pt>
                <c:pt idx="1312">
                  <c:v>81.558677685950428</c:v>
                </c:pt>
                <c:pt idx="1313">
                  <c:v>81.684297520661147</c:v>
                </c:pt>
                <c:pt idx="1314">
                  <c:v>81.812396694214868</c:v>
                </c:pt>
                <c:pt idx="1315">
                  <c:v>81.909090909090921</c:v>
                </c:pt>
                <c:pt idx="1316">
                  <c:v>81.990082644628103</c:v>
                </c:pt>
                <c:pt idx="1317">
                  <c:v>82.047107438016539</c:v>
                </c:pt>
                <c:pt idx="1318">
                  <c:v>82.126446280991743</c:v>
                </c:pt>
                <c:pt idx="1319">
                  <c:v>82.211570247933892</c:v>
                </c:pt>
                <c:pt idx="1320">
                  <c:v>82.320661157024773</c:v>
                </c:pt>
                <c:pt idx="1321">
                  <c:v>82.447107438016531</c:v>
                </c:pt>
                <c:pt idx="1322">
                  <c:v>82.590909090909093</c:v>
                </c:pt>
                <c:pt idx="1323">
                  <c:v>82.741322314049597</c:v>
                </c:pt>
                <c:pt idx="1324">
                  <c:v>82.909917355371903</c:v>
                </c:pt>
                <c:pt idx="1325">
                  <c:v>83.108264462809927</c:v>
                </c:pt>
                <c:pt idx="1326">
                  <c:v>83.340495867768581</c:v>
                </c:pt>
                <c:pt idx="1327">
                  <c:v>83.671900826446276</c:v>
                </c:pt>
                <c:pt idx="1328">
                  <c:v>84.081818181818178</c:v>
                </c:pt>
                <c:pt idx="1329">
                  <c:v>84.442148760330568</c:v>
                </c:pt>
                <c:pt idx="1330">
                  <c:v>84.735537190082624</c:v>
                </c:pt>
                <c:pt idx="1331">
                  <c:v>84.937190082644619</c:v>
                </c:pt>
                <c:pt idx="1332">
                  <c:v>85.111570247933869</c:v>
                </c:pt>
                <c:pt idx="1333">
                  <c:v>85.258677685950389</c:v>
                </c:pt>
                <c:pt idx="1334">
                  <c:v>85.440495867768561</c:v>
                </c:pt>
                <c:pt idx="1335">
                  <c:v>85.642148760330542</c:v>
                </c:pt>
                <c:pt idx="1336">
                  <c:v>85.799999999999983</c:v>
                </c:pt>
                <c:pt idx="1337">
                  <c:v>85.972727272727255</c:v>
                </c:pt>
                <c:pt idx="1338">
                  <c:v>86.166115702479317</c:v>
                </c:pt>
                <c:pt idx="1339">
                  <c:v>86.383471074380125</c:v>
                </c:pt>
                <c:pt idx="1340">
                  <c:v>86.599173553718984</c:v>
                </c:pt>
                <c:pt idx="1341">
                  <c:v>86.79504132231402</c:v>
                </c:pt>
                <c:pt idx="1342">
                  <c:v>86.962809917355358</c:v>
                </c:pt>
                <c:pt idx="1343">
                  <c:v>87.192561983471066</c:v>
                </c:pt>
                <c:pt idx="1344">
                  <c:v>87.328925619834706</c:v>
                </c:pt>
                <c:pt idx="1345">
                  <c:v>87.495867768595019</c:v>
                </c:pt>
                <c:pt idx="1346">
                  <c:v>87.673553719008254</c:v>
                </c:pt>
                <c:pt idx="1347">
                  <c:v>87.833884297520626</c:v>
                </c:pt>
                <c:pt idx="1348">
                  <c:v>88.054545454545419</c:v>
                </c:pt>
                <c:pt idx="1349">
                  <c:v>88.282644628099135</c:v>
                </c:pt>
                <c:pt idx="1350">
                  <c:v>88.562809917355324</c:v>
                </c:pt>
                <c:pt idx="1351">
                  <c:v>88.880165289256155</c:v>
                </c:pt>
                <c:pt idx="1352">
                  <c:v>89.254545454545422</c:v>
                </c:pt>
                <c:pt idx="1353">
                  <c:v>89.599173553718984</c:v>
                </c:pt>
                <c:pt idx="1354">
                  <c:v>89.941322314049557</c:v>
                </c:pt>
                <c:pt idx="1355">
                  <c:v>90.323140495867747</c:v>
                </c:pt>
                <c:pt idx="1356">
                  <c:v>90.653719008264432</c:v>
                </c:pt>
                <c:pt idx="1357">
                  <c:v>90.980165289256192</c:v>
                </c:pt>
                <c:pt idx="1358">
                  <c:v>91.248760330578506</c:v>
                </c:pt>
                <c:pt idx="1359">
                  <c:v>91.471900826446273</c:v>
                </c:pt>
                <c:pt idx="1360">
                  <c:v>91.727272727272705</c:v>
                </c:pt>
                <c:pt idx="1361">
                  <c:v>91.902479338842966</c:v>
                </c:pt>
                <c:pt idx="1362">
                  <c:v>92.067768595041329</c:v>
                </c:pt>
                <c:pt idx="1363">
                  <c:v>92.219834710743811</c:v>
                </c:pt>
                <c:pt idx="1364">
                  <c:v>92.348760330578514</c:v>
                </c:pt>
                <c:pt idx="1365">
                  <c:v>92.477685950413218</c:v>
                </c:pt>
                <c:pt idx="1366">
                  <c:v>92.564462809917345</c:v>
                </c:pt>
                <c:pt idx="1367">
                  <c:v>92.645454545454527</c:v>
                </c:pt>
                <c:pt idx="1368">
                  <c:v>92.747107438016513</c:v>
                </c:pt>
                <c:pt idx="1369">
                  <c:v>92.839669421487585</c:v>
                </c:pt>
                <c:pt idx="1370">
                  <c:v>92.914876033057837</c:v>
                </c:pt>
                <c:pt idx="1371">
                  <c:v>92.995867768595019</c:v>
                </c:pt>
                <c:pt idx="1372">
                  <c:v>93.094214876033035</c:v>
                </c:pt>
                <c:pt idx="1373">
                  <c:v>93.219008264462801</c:v>
                </c:pt>
                <c:pt idx="1374">
                  <c:v>93.342975206611555</c:v>
                </c:pt>
                <c:pt idx="1375">
                  <c:v>93.47933884297521</c:v>
                </c:pt>
                <c:pt idx="1376">
                  <c:v>93.648760330578511</c:v>
                </c:pt>
                <c:pt idx="1377">
                  <c:v>93.86694214876033</c:v>
                </c:pt>
                <c:pt idx="1378">
                  <c:v>94.080165289256186</c:v>
                </c:pt>
                <c:pt idx="1379">
                  <c:v>94.252892561983472</c:v>
                </c:pt>
                <c:pt idx="1380">
                  <c:v>94.4413223140496</c:v>
                </c:pt>
                <c:pt idx="1381">
                  <c:v>94.485950413223151</c:v>
                </c:pt>
                <c:pt idx="1382">
                  <c:v>94.57355371900826</c:v>
                </c:pt>
                <c:pt idx="1383">
                  <c:v>94.676033057851242</c:v>
                </c:pt>
                <c:pt idx="1384">
                  <c:v>94.716528925619841</c:v>
                </c:pt>
                <c:pt idx="1385">
                  <c:v>94.80826446280993</c:v>
                </c:pt>
                <c:pt idx="1386">
                  <c:v>94.890082644628123</c:v>
                </c:pt>
                <c:pt idx="1387">
                  <c:v>94.955371900826464</c:v>
                </c:pt>
                <c:pt idx="1388">
                  <c:v>95.022314049586797</c:v>
                </c:pt>
                <c:pt idx="1389">
                  <c:v>94.978512396694242</c:v>
                </c:pt>
                <c:pt idx="1390">
                  <c:v>94.909917355371903</c:v>
                </c:pt>
                <c:pt idx="1391">
                  <c:v>94.785950413223162</c:v>
                </c:pt>
                <c:pt idx="1392">
                  <c:v>94.50082644628101</c:v>
                </c:pt>
                <c:pt idx="1393">
                  <c:v>94.220661157024836</c:v>
                </c:pt>
                <c:pt idx="1394">
                  <c:v>93.945454545454581</c:v>
                </c:pt>
                <c:pt idx="1395">
                  <c:v>93.714876033057891</c:v>
                </c:pt>
                <c:pt idx="1396">
                  <c:v>93.514876033057888</c:v>
                </c:pt>
                <c:pt idx="1397">
                  <c:v>93.417355371900854</c:v>
                </c:pt>
                <c:pt idx="1398">
                  <c:v>93.317355371900859</c:v>
                </c:pt>
                <c:pt idx="1399">
                  <c:v>93.283471074380188</c:v>
                </c:pt>
                <c:pt idx="1400">
                  <c:v>93.303305785123982</c:v>
                </c:pt>
                <c:pt idx="1401">
                  <c:v>93.339669421487642</c:v>
                </c:pt>
                <c:pt idx="1402">
                  <c:v>93.404132231404986</c:v>
                </c:pt>
                <c:pt idx="1403">
                  <c:v>93.459504132231416</c:v>
                </c:pt>
                <c:pt idx="1404">
                  <c:v>93.507438016528937</c:v>
                </c:pt>
                <c:pt idx="1405">
                  <c:v>93.558677685950414</c:v>
                </c:pt>
                <c:pt idx="1406">
                  <c:v>93.575206611570252</c:v>
                </c:pt>
                <c:pt idx="1407">
                  <c:v>93.585950413223159</c:v>
                </c:pt>
                <c:pt idx="1408">
                  <c:v>93.619008264462806</c:v>
                </c:pt>
                <c:pt idx="1409">
                  <c:v>93.693388429752062</c:v>
                </c:pt>
                <c:pt idx="1410">
                  <c:v>93.852066115702485</c:v>
                </c:pt>
                <c:pt idx="1411">
                  <c:v>93.947933884297527</c:v>
                </c:pt>
                <c:pt idx="1412">
                  <c:v>94.060330578512392</c:v>
                </c:pt>
                <c:pt idx="1413">
                  <c:v>94.117355371900814</c:v>
                </c:pt>
                <c:pt idx="1414">
                  <c:v>94.166115702479345</c:v>
                </c:pt>
                <c:pt idx="1415">
                  <c:v>94.198347107437996</c:v>
                </c:pt>
                <c:pt idx="1416">
                  <c:v>94.227272727272705</c:v>
                </c:pt>
                <c:pt idx="1417">
                  <c:v>94.268595041322314</c:v>
                </c:pt>
                <c:pt idx="1418">
                  <c:v>94.315702479338853</c:v>
                </c:pt>
                <c:pt idx="1419">
                  <c:v>94.352066115702485</c:v>
                </c:pt>
                <c:pt idx="1420">
                  <c:v>94.396694214876035</c:v>
                </c:pt>
                <c:pt idx="1421">
                  <c:v>94.413223140495887</c:v>
                </c:pt>
                <c:pt idx="1422">
                  <c:v>94.423966942148766</c:v>
                </c:pt>
                <c:pt idx="1423">
                  <c:v>94.42066115702481</c:v>
                </c:pt>
                <c:pt idx="1424">
                  <c:v>94.415702479338847</c:v>
                </c:pt>
                <c:pt idx="1425">
                  <c:v>94.395867768595053</c:v>
                </c:pt>
                <c:pt idx="1426">
                  <c:v>94.354545454545473</c:v>
                </c:pt>
                <c:pt idx="1427">
                  <c:v>94.337190082644653</c:v>
                </c:pt>
                <c:pt idx="1428">
                  <c:v>94.38512396694216</c:v>
                </c:pt>
                <c:pt idx="1429">
                  <c:v>94.449586776859519</c:v>
                </c:pt>
                <c:pt idx="1430">
                  <c:v>94.592561983471086</c:v>
                </c:pt>
                <c:pt idx="1431">
                  <c:v>94.750413223140484</c:v>
                </c:pt>
                <c:pt idx="1432">
                  <c:v>94.917355371900825</c:v>
                </c:pt>
                <c:pt idx="1433">
                  <c:v>95.084297520661167</c:v>
                </c:pt>
                <c:pt idx="1434">
                  <c:v>95.253719008264468</c:v>
                </c:pt>
                <c:pt idx="1435">
                  <c:v>95.365289256198352</c:v>
                </c:pt>
                <c:pt idx="1436">
                  <c:v>95.489256198347107</c:v>
                </c:pt>
                <c:pt idx="1437">
                  <c:v>95.614049586776872</c:v>
                </c:pt>
                <c:pt idx="1438">
                  <c:v>95.753719008264468</c:v>
                </c:pt>
                <c:pt idx="1439">
                  <c:v>95.90247933884298</c:v>
                </c:pt>
                <c:pt idx="1440">
                  <c:v>96.039669421487616</c:v>
                </c:pt>
                <c:pt idx="1441">
                  <c:v>96.124793388429765</c:v>
                </c:pt>
                <c:pt idx="1442">
                  <c:v>96.184297520661175</c:v>
                </c:pt>
                <c:pt idx="1443">
                  <c:v>96.209917355371914</c:v>
                </c:pt>
                <c:pt idx="1444">
                  <c:v>96.257851239669449</c:v>
                </c:pt>
                <c:pt idx="1445">
                  <c:v>96.322314049586794</c:v>
                </c:pt>
                <c:pt idx="1446">
                  <c:v>96.309917355371923</c:v>
                </c:pt>
                <c:pt idx="1447">
                  <c:v>96.300000000000026</c:v>
                </c:pt>
                <c:pt idx="1448">
                  <c:v>96.233057851239707</c:v>
                </c:pt>
                <c:pt idx="1449">
                  <c:v>96.057851239669446</c:v>
                </c:pt>
                <c:pt idx="1450">
                  <c:v>95.875206611570277</c:v>
                </c:pt>
                <c:pt idx="1451">
                  <c:v>95.764462809917404</c:v>
                </c:pt>
                <c:pt idx="1452">
                  <c:v>95.738016528925655</c:v>
                </c:pt>
                <c:pt idx="1453">
                  <c:v>95.741322314049626</c:v>
                </c:pt>
                <c:pt idx="1454">
                  <c:v>95.82314049586779</c:v>
                </c:pt>
                <c:pt idx="1455">
                  <c:v>95.916528925619858</c:v>
                </c:pt>
                <c:pt idx="1456">
                  <c:v>96.000000000000028</c:v>
                </c:pt>
                <c:pt idx="1457">
                  <c:v>96.14628099173558</c:v>
                </c:pt>
                <c:pt idx="1458">
                  <c:v>96.390082644628137</c:v>
                </c:pt>
                <c:pt idx="1459">
                  <c:v>96.720661157024821</c:v>
                </c:pt>
                <c:pt idx="1460">
                  <c:v>96.949586776859533</c:v>
                </c:pt>
                <c:pt idx="1461">
                  <c:v>97.191735537190084</c:v>
                </c:pt>
                <c:pt idx="1462">
                  <c:v>97.462809917355372</c:v>
                </c:pt>
                <c:pt idx="1463">
                  <c:v>97.736363636363635</c:v>
                </c:pt>
                <c:pt idx="1464">
                  <c:v>97.962809917355372</c:v>
                </c:pt>
                <c:pt idx="1465">
                  <c:v>98.26942148760331</c:v>
                </c:pt>
                <c:pt idx="1466">
                  <c:v>98.531404958677697</c:v>
                </c:pt>
                <c:pt idx="1467">
                  <c:v>98.711570247933892</c:v>
                </c:pt>
                <c:pt idx="1468">
                  <c:v>98.883471074380182</c:v>
                </c:pt>
                <c:pt idx="1469">
                  <c:v>98.98016528925622</c:v>
                </c:pt>
                <c:pt idx="1470">
                  <c:v>99.045454545454561</c:v>
                </c:pt>
                <c:pt idx="1471">
                  <c:v>99.045454545454575</c:v>
                </c:pt>
                <c:pt idx="1472">
                  <c:v>98.985950413223165</c:v>
                </c:pt>
                <c:pt idx="1473">
                  <c:v>98.853719008264491</c:v>
                </c:pt>
                <c:pt idx="1474">
                  <c:v>98.815702479338867</c:v>
                </c:pt>
                <c:pt idx="1475">
                  <c:v>98.780165289256232</c:v>
                </c:pt>
                <c:pt idx="1476">
                  <c:v>98.68677685950415</c:v>
                </c:pt>
                <c:pt idx="1477">
                  <c:v>98.614049586776886</c:v>
                </c:pt>
                <c:pt idx="1478">
                  <c:v>98.542975206611601</c:v>
                </c:pt>
                <c:pt idx="1479">
                  <c:v>98.566942148760376</c:v>
                </c:pt>
                <c:pt idx="1480">
                  <c:v>98.752066115702533</c:v>
                </c:pt>
                <c:pt idx="1481">
                  <c:v>98.955371900826492</c:v>
                </c:pt>
                <c:pt idx="1482">
                  <c:v>99.254545454545507</c:v>
                </c:pt>
                <c:pt idx="1483">
                  <c:v>99.605785123966996</c:v>
                </c:pt>
                <c:pt idx="1484">
                  <c:v>99.961157024793437</c:v>
                </c:pt>
                <c:pt idx="1485">
                  <c:v>100.24710743801658</c:v>
                </c:pt>
                <c:pt idx="1486">
                  <c:v>100.51074380165295</c:v>
                </c:pt>
                <c:pt idx="1487">
                  <c:v>100.71322314049593</c:v>
                </c:pt>
                <c:pt idx="1488">
                  <c:v>100.92396694214879</c:v>
                </c:pt>
                <c:pt idx="1489">
                  <c:v>101.10495867768599</c:v>
                </c:pt>
                <c:pt idx="1490">
                  <c:v>101.30000000000004</c:v>
                </c:pt>
                <c:pt idx="1491">
                  <c:v>101.47933884297524</c:v>
                </c:pt>
                <c:pt idx="1492">
                  <c:v>101.60909090909092</c:v>
                </c:pt>
                <c:pt idx="1493">
                  <c:v>101.71074380165291</c:v>
                </c:pt>
                <c:pt idx="1494">
                  <c:v>101.76115702479342</c:v>
                </c:pt>
                <c:pt idx="1495">
                  <c:v>101.82809917355375</c:v>
                </c:pt>
                <c:pt idx="1496">
                  <c:v>101.82809917355375</c:v>
                </c:pt>
                <c:pt idx="1497">
                  <c:v>101.75041322314053</c:v>
                </c:pt>
                <c:pt idx="1498">
                  <c:v>101.63553719008267</c:v>
                </c:pt>
                <c:pt idx="1499">
                  <c:v>101.4933884297521</c:v>
                </c:pt>
                <c:pt idx="1500">
                  <c:v>101.38760330578515</c:v>
                </c:pt>
                <c:pt idx="1501">
                  <c:v>101.27190082644631</c:v>
                </c:pt>
                <c:pt idx="1502">
                  <c:v>101.23471074380168</c:v>
                </c:pt>
                <c:pt idx="1503">
                  <c:v>101.20413223140498</c:v>
                </c:pt>
                <c:pt idx="1504">
                  <c:v>101.1719008264463</c:v>
                </c:pt>
                <c:pt idx="1505">
                  <c:v>101.18181818181822</c:v>
                </c:pt>
                <c:pt idx="1506">
                  <c:v>101.25537190082647</c:v>
                </c:pt>
                <c:pt idx="1507">
                  <c:v>101.3826446280992</c:v>
                </c:pt>
                <c:pt idx="1508">
                  <c:v>101.51818181818183</c:v>
                </c:pt>
                <c:pt idx="1509">
                  <c:v>101.68347107438018</c:v>
                </c:pt>
                <c:pt idx="1510">
                  <c:v>102.03636363636366</c:v>
                </c:pt>
                <c:pt idx="1511">
                  <c:v>102.37355371900829</c:v>
                </c:pt>
                <c:pt idx="1512">
                  <c:v>102.67355371900828</c:v>
                </c:pt>
                <c:pt idx="1513">
                  <c:v>102.94710743801654</c:v>
                </c:pt>
                <c:pt idx="1514">
                  <c:v>103.1826446280992</c:v>
                </c:pt>
                <c:pt idx="1515">
                  <c:v>103.39421487603309</c:v>
                </c:pt>
                <c:pt idx="1516">
                  <c:v>103.61983471074383</c:v>
                </c:pt>
                <c:pt idx="1517">
                  <c:v>103.84545454545457</c:v>
                </c:pt>
                <c:pt idx="1518">
                  <c:v>104.01735537190086</c:v>
                </c:pt>
                <c:pt idx="1519">
                  <c:v>104.23884297520664</c:v>
                </c:pt>
                <c:pt idx="1520">
                  <c:v>104.42148760330582</c:v>
                </c:pt>
                <c:pt idx="1521">
                  <c:v>104.58595041322317</c:v>
                </c:pt>
                <c:pt idx="1522">
                  <c:v>104.69256198347109</c:v>
                </c:pt>
                <c:pt idx="1523">
                  <c:v>104.74462809917357</c:v>
                </c:pt>
                <c:pt idx="1524">
                  <c:v>104.77851239669425</c:v>
                </c:pt>
                <c:pt idx="1525">
                  <c:v>104.76528925619839</c:v>
                </c:pt>
                <c:pt idx="1526">
                  <c:v>104.74545454545456</c:v>
                </c:pt>
                <c:pt idx="1527">
                  <c:v>104.71652892561985</c:v>
                </c:pt>
                <c:pt idx="1528">
                  <c:v>104.69421487603307</c:v>
                </c:pt>
                <c:pt idx="1529">
                  <c:v>104.68347107438021</c:v>
                </c:pt>
                <c:pt idx="1530">
                  <c:v>104.64049586776861</c:v>
                </c:pt>
                <c:pt idx="1531">
                  <c:v>104.50991735537193</c:v>
                </c:pt>
                <c:pt idx="1532">
                  <c:v>104.46033057851241</c:v>
                </c:pt>
                <c:pt idx="1533">
                  <c:v>104.4404958677686</c:v>
                </c:pt>
                <c:pt idx="1534">
                  <c:v>104.42644628099174</c:v>
                </c:pt>
                <c:pt idx="1535">
                  <c:v>104.44710743801654</c:v>
                </c:pt>
                <c:pt idx="1536">
                  <c:v>104.47355371900829</c:v>
                </c:pt>
                <c:pt idx="1537">
                  <c:v>104.56198347107441</c:v>
                </c:pt>
                <c:pt idx="1538">
                  <c:v>104.67768595041325</c:v>
                </c:pt>
                <c:pt idx="1539">
                  <c:v>104.87603305785129</c:v>
                </c:pt>
                <c:pt idx="1540">
                  <c:v>105.06528925619838</c:v>
                </c:pt>
                <c:pt idx="1541">
                  <c:v>105.27933884297525</c:v>
                </c:pt>
                <c:pt idx="1542">
                  <c:v>105.52396694214879</c:v>
                </c:pt>
                <c:pt idx="1543">
                  <c:v>105.76198347107442</c:v>
                </c:pt>
                <c:pt idx="1544">
                  <c:v>106.04132231404962</c:v>
                </c:pt>
                <c:pt idx="1545">
                  <c:v>106.27851239669424</c:v>
                </c:pt>
                <c:pt idx="1546">
                  <c:v>106.51074380165291</c:v>
                </c:pt>
                <c:pt idx="1547">
                  <c:v>106.74793388429754</c:v>
                </c:pt>
                <c:pt idx="1548">
                  <c:v>106.96280991735539</c:v>
                </c:pt>
                <c:pt idx="1549">
                  <c:v>107.12727272727274</c:v>
                </c:pt>
                <c:pt idx="1550">
                  <c:v>107.18677685950415</c:v>
                </c:pt>
                <c:pt idx="1551">
                  <c:v>107.1504132231405</c:v>
                </c:pt>
                <c:pt idx="1552">
                  <c:v>107.12314049586779</c:v>
                </c:pt>
                <c:pt idx="1553">
                  <c:v>107.07190082644628</c:v>
                </c:pt>
                <c:pt idx="1554">
                  <c:v>107.03223140495869</c:v>
                </c:pt>
                <c:pt idx="1555">
                  <c:v>106.99338842975207</c:v>
                </c:pt>
                <c:pt idx="1556">
                  <c:v>107.01487603305787</c:v>
                </c:pt>
                <c:pt idx="1557">
                  <c:v>107.06694214876035</c:v>
                </c:pt>
                <c:pt idx="1558">
                  <c:v>107.11404958677689</c:v>
                </c:pt>
                <c:pt idx="1559">
                  <c:v>107.11570247933888</c:v>
                </c:pt>
                <c:pt idx="1560">
                  <c:v>107.16446280991737</c:v>
                </c:pt>
                <c:pt idx="1561">
                  <c:v>107.22727272727275</c:v>
                </c:pt>
                <c:pt idx="1562">
                  <c:v>107.34710743801656</c:v>
                </c:pt>
                <c:pt idx="1563">
                  <c:v>107.5330578512397</c:v>
                </c:pt>
                <c:pt idx="1564">
                  <c:v>107.79504132231408</c:v>
                </c:pt>
                <c:pt idx="1565">
                  <c:v>108.00413223140498</c:v>
                </c:pt>
                <c:pt idx="1566">
                  <c:v>108.1909090909091</c:v>
                </c:pt>
                <c:pt idx="1567">
                  <c:v>108.48264462809917</c:v>
                </c:pt>
                <c:pt idx="1568">
                  <c:v>108.6793388429752</c:v>
                </c:pt>
                <c:pt idx="1569">
                  <c:v>108.89338842975206</c:v>
                </c:pt>
                <c:pt idx="1570">
                  <c:v>109.16115702479338</c:v>
                </c:pt>
                <c:pt idx="1571">
                  <c:v>109.42396694214874</c:v>
                </c:pt>
                <c:pt idx="1572">
                  <c:v>109.66528925619834</c:v>
                </c:pt>
                <c:pt idx="1573">
                  <c:v>109.8586776859504</c:v>
                </c:pt>
                <c:pt idx="1574">
                  <c:v>110.04380165289255</c:v>
                </c:pt>
                <c:pt idx="1575">
                  <c:v>110.19256198347105</c:v>
                </c:pt>
                <c:pt idx="1576">
                  <c:v>110.26280991735537</c:v>
                </c:pt>
                <c:pt idx="1577">
                  <c:v>110.31322314049588</c:v>
                </c:pt>
                <c:pt idx="1578">
                  <c:v>110.26694214876034</c:v>
                </c:pt>
                <c:pt idx="1579">
                  <c:v>110.15537190082647</c:v>
                </c:pt>
                <c:pt idx="1580">
                  <c:v>109.90661157024796</c:v>
                </c:pt>
                <c:pt idx="1581">
                  <c:v>109.74876033057852</c:v>
                </c:pt>
                <c:pt idx="1582">
                  <c:v>109.5892561983471</c:v>
                </c:pt>
                <c:pt idx="1583">
                  <c:v>109.36859504132231</c:v>
                </c:pt>
                <c:pt idx="1584">
                  <c:v>109.15867768595041</c:v>
                </c:pt>
                <c:pt idx="1585">
                  <c:v>108.95537190082644</c:v>
                </c:pt>
                <c:pt idx="1586">
                  <c:v>108.83966942148759</c:v>
                </c:pt>
                <c:pt idx="1587">
                  <c:v>108.69669421487602</c:v>
                </c:pt>
                <c:pt idx="1588">
                  <c:v>108.63140495867768</c:v>
                </c:pt>
                <c:pt idx="1589">
                  <c:v>108.58842975206611</c:v>
                </c:pt>
                <c:pt idx="1590">
                  <c:v>108.67272727272727</c:v>
                </c:pt>
                <c:pt idx="1591">
                  <c:v>108.76942148760332</c:v>
                </c:pt>
                <c:pt idx="1592">
                  <c:v>108.86033057851242</c:v>
                </c:pt>
                <c:pt idx="1593">
                  <c:v>108.98925619834714</c:v>
                </c:pt>
                <c:pt idx="1594">
                  <c:v>109.16280991735537</c:v>
                </c:pt>
                <c:pt idx="1595">
                  <c:v>109.26198347107439</c:v>
                </c:pt>
                <c:pt idx="1596">
                  <c:v>109.31735537190082</c:v>
                </c:pt>
                <c:pt idx="1597">
                  <c:v>109.38347107438017</c:v>
                </c:pt>
                <c:pt idx="1598">
                  <c:v>109.45537190082645</c:v>
                </c:pt>
                <c:pt idx="1599">
                  <c:v>109.50495867768595</c:v>
                </c:pt>
                <c:pt idx="1600">
                  <c:v>109.4909090909091</c:v>
                </c:pt>
                <c:pt idx="1601">
                  <c:v>109.40495867768595</c:v>
                </c:pt>
                <c:pt idx="1602">
                  <c:v>109.35041322314049</c:v>
                </c:pt>
                <c:pt idx="1603">
                  <c:v>109.3760330578512</c:v>
                </c:pt>
                <c:pt idx="1604">
                  <c:v>109.41239669421486</c:v>
                </c:pt>
                <c:pt idx="1605">
                  <c:v>109.47107438016526</c:v>
                </c:pt>
                <c:pt idx="1606">
                  <c:v>109.67272727272724</c:v>
                </c:pt>
                <c:pt idx="1607">
                  <c:v>109.84545454545452</c:v>
                </c:pt>
                <c:pt idx="1608">
                  <c:v>110.11900826446279</c:v>
                </c:pt>
                <c:pt idx="1609">
                  <c:v>110.38512396694213</c:v>
                </c:pt>
                <c:pt idx="1610">
                  <c:v>110.59090909090908</c:v>
                </c:pt>
                <c:pt idx="1611">
                  <c:v>110.79173553719008</c:v>
                </c:pt>
                <c:pt idx="1612">
                  <c:v>111.01487603305783</c:v>
                </c:pt>
                <c:pt idx="1613">
                  <c:v>111.33223140495865</c:v>
                </c:pt>
                <c:pt idx="1614">
                  <c:v>111.64462809917353</c:v>
                </c:pt>
                <c:pt idx="1615">
                  <c:v>111.94876033057849</c:v>
                </c:pt>
                <c:pt idx="1616">
                  <c:v>112.25371900826445</c:v>
                </c:pt>
                <c:pt idx="1617">
                  <c:v>112.6388429752066</c:v>
                </c:pt>
                <c:pt idx="1618">
                  <c:v>113.00661157024793</c:v>
                </c:pt>
                <c:pt idx="1619">
                  <c:v>113.35950413223141</c:v>
                </c:pt>
                <c:pt idx="1620">
                  <c:v>113.65537190082644</c:v>
                </c:pt>
                <c:pt idx="1621">
                  <c:v>113.89752066115702</c:v>
                </c:pt>
                <c:pt idx="1622">
                  <c:v>114.15702479338843</c:v>
                </c:pt>
                <c:pt idx="1623">
                  <c:v>114.45041322314049</c:v>
                </c:pt>
                <c:pt idx="1624">
                  <c:v>114.75289256198346</c:v>
                </c:pt>
                <c:pt idx="1625">
                  <c:v>115.07272727272726</c:v>
                </c:pt>
                <c:pt idx="1626">
                  <c:v>115.43636363636364</c:v>
                </c:pt>
                <c:pt idx="1627">
                  <c:v>115.8487603305785</c:v>
                </c:pt>
                <c:pt idx="1628">
                  <c:v>116.35702479338842</c:v>
                </c:pt>
                <c:pt idx="1629">
                  <c:v>116.84958677685951</c:v>
                </c:pt>
                <c:pt idx="1630">
                  <c:v>117.19917355371901</c:v>
                </c:pt>
                <c:pt idx="1631">
                  <c:v>117.4413223140496</c:v>
                </c:pt>
                <c:pt idx="1632">
                  <c:v>117.64462809917357</c:v>
                </c:pt>
                <c:pt idx="1633">
                  <c:v>117.90082644628102</c:v>
                </c:pt>
                <c:pt idx="1634">
                  <c:v>118.28595041322316</c:v>
                </c:pt>
                <c:pt idx="1635">
                  <c:v>118.62066115702481</c:v>
                </c:pt>
                <c:pt idx="1636">
                  <c:v>119.00330578512398</c:v>
                </c:pt>
                <c:pt idx="1637">
                  <c:v>119.31157024793387</c:v>
                </c:pt>
                <c:pt idx="1638">
                  <c:v>119.55619834710745</c:v>
                </c:pt>
                <c:pt idx="1639">
                  <c:v>119.73801652892563</c:v>
                </c:pt>
                <c:pt idx="1640">
                  <c:v>119.88429752066118</c:v>
                </c:pt>
                <c:pt idx="1641">
                  <c:v>120.00578512396696</c:v>
                </c:pt>
                <c:pt idx="1642">
                  <c:v>120.03966942148763</c:v>
                </c:pt>
                <c:pt idx="1643">
                  <c:v>120.09669421487604</c:v>
                </c:pt>
                <c:pt idx="1644">
                  <c:v>120.23305785123968</c:v>
                </c:pt>
                <c:pt idx="1645">
                  <c:v>120.38347107438018</c:v>
                </c:pt>
                <c:pt idx="1646">
                  <c:v>120.63636363636364</c:v>
                </c:pt>
                <c:pt idx="1647">
                  <c:v>120.94958677685952</c:v>
                </c:pt>
                <c:pt idx="1648">
                  <c:v>121.31900826446282</c:v>
                </c:pt>
                <c:pt idx="1649">
                  <c:v>121.71570247933886</c:v>
                </c:pt>
                <c:pt idx="1650">
                  <c:v>122.09173553719012</c:v>
                </c:pt>
                <c:pt idx="1651">
                  <c:v>122.51239669421493</c:v>
                </c:pt>
                <c:pt idx="1652">
                  <c:v>122.86694214876037</c:v>
                </c:pt>
                <c:pt idx="1653">
                  <c:v>123.2347107438017</c:v>
                </c:pt>
                <c:pt idx="1654">
                  <c:v>123.5421487603306</c:v>
                </c:pt>
                <c:pt idx="1655">
                  <c:v>123.81074380165292</c:v>
                </c:pt>
                <c:pt idx="1656">
                  <c:v>124.02892561983474</c:v>
                </c:pt>
                <c:pt idx="1657">
                  <c:v>124.20826446280994</c:v>
                </c:pt>
                <c:pt idx="1658">
                  <c:v>124.38512396694219</c:v>
                </c:pt>
                <c:pt idx="1659">
                  <c:v>124.50165289256201</c:v>
                </c:pt>
                <c:pt idx="1660">
                  <c:v>124.49834710743804</c:v>
                </c:pt>
                <c:pt idx="1661">
                  <c:v>124.50000000000003</c:v>
                </c:pt>
                <c:pt idx="1662">
                  <c:v>124.49834710743804</c:v>
                </c:pt>
                <c:pt idx="1663">
                  <c:v>124.51487603305787</c:v>
                </c:pt>
                <c:pt idx="1664">
                  <c:v>124.54793388429755</c:v>
                </c:pt>
                <c:pt idx="1665">
                  <c:v>124.60826446280996</c:v>
                </c:pt>
                <c:pt idx="1666">
                  <c:v>124.70578512396698</c:v>
                </c:pt>
                <c:pt idx="1667">
                  <c:v>124.80247933884301</c:v>
                </c:pt>
                <c:pt idx="1668">
                  <c:v>124.87107438016533</c:v>
                </c:pt>
                <c:pt idx="1669">
                  <c:v>124.92644628099177</c:v>
                </c:pt>
                <c:pt idx="1670">
                  <c:v>124.9545454545455</c:v>
                </c:pt>
                <c:pt idx="1671">
                  <c:v>125.08842975206616</c:v>
                </c:pt>
                <c:pt idx="1672">
                  <c:v>125.24214876033062</c:v>
                </c:pt>
                <c:pt idx="1673">
                  <c:v>125.46611570247939</c:v>
                </c:pt>
                <c:pt idx="1674">
                  <c:v>125.71735537190087</c:v>
                </c:pt>
                <c:pt idx="1675">
                  <c:v>126.00909090909096</c:v>
                </c:pt>
                <c:pt idx="1676">
                  <c:v>126.23471074380168</c:v>
                </c:pt>
                <c:pt idx="1677">
                  <c:v>126.37190082644631</c:v>
                </c:pt>
                <c:pt idx="1678">
                  <c:v>126.53057851239673</c:v>
                </c:pt>
                <c:pt idx="1679">
                  <c:v>126.67768595041325</c:v>
                </c:pt>
                <c:pt idx="1680">
                  <c:v>126.83636363636366</c:v>
                </c:pt>
                <c:pt idx="1681">
                  <c:v>126.89586776859507</c:v>
                </c:pt>
                <c:pt idx="1682">
                  <c:v>126.93471074380169</c:v>
                </c:pt>
                <c:pt idx="1683">
                  <c:v>126.92066115702482</c:v>
                </c:pt>
                <c:pt idx="1684">
                  <c:v>126.82892561983473</c:v>
                </c:pt>
                <c:pt idx="1685">
                  <c:v>126.6719008264463</c:v>
                </c:pt>
                <c:pt idx="1686">
                  <c:v>126.57685950413226</c:v>
                </c:pt>
                <c:pt idx="1687">
                  <c:v>126.48264462809918</c:v>
                </c:pt>
                <c:pt idx="1688">
                  <c:v>126.35619834710744</c:v>
                </c:pt>
                <c:pt idx="1689">
                  <c:v>126.34214876033059</c:v>
                </c:pt>
                <c:pt idx="1690">
                  <c:v>126.2909090909091</c:v>
                </c:pt>
                <c:pt idx="1691">
                  <c:v>126.26611570247934</c:v>
                </c:pt>
                <c:pt idx="1692">
                  <c:v>126.5</c:v>
                </c:pt>
                <c:pt idx="1693">
                  <c:v>126.66776859504131</c:v>
                </c:pt>
                <c:pt idx="1694">
                  <c:v>126.98264462809918</c:v>
                </c:pt>
                <c:pt idx="1695">
                  <c:v>127.21818181818182</c:v>
                </c:pt>
                <c:pt idx="1696">
                  <c:v>127.500826446281</c:v>
                </c:pt>
                <c:pt idx="1697">
                  <c:v>127.8603305785124</c:v>
                </c:pt>
                <c:pt idx="1698">
                  <c:v>128.3123966942149</c:v>
                </c:pt>
                <c:pt idx="1699">
                  <c:v>128.76280991735536</c:v>
                </c:pt>
                <c:pt idx="1700">
                  <c:v>129.10165289256199</c:v>
                </c:pt>
                <c:pt idx="1701">
                  <c:v>129.42148760330579</c:v>
                </c:pt>
                <c:pt idx="1702">
                  <c:v>129.67438016528925</c:v>
                </c:pt>
                <c:pt idx="1703">
                  <c:v>129.84214876033059</c:v>
                </c:pt>
                <c:pt idx="1704">
                  <c:v>130.05785123966942</c:v>
                </c:pt>
                <c:pt idx="1705">
                  <c:v>130.26776859504133</c:v>
                </c:pt>
                <c:pt idx="1706">
                  <c:v>130.42396694214875</c:v>
                </c:pt>
                <c:pt idx="1707">
                  <c:v>130.44876033057849</c:v>
                </c:pt>
                <c:pt idx="1708">
                  <c:v>130.49999999999997</c:v>
                </c:pt>
                <c:pt idx="1709">
                  <c:v>130.56115702479335</c:v>
                </c:pt>
                <c:pt idx="1710">
                  <c:v>130.6090909090909</c:v>
                </c:pt>
                <c:pt idx="1711">
                  <c:v>130.61652892561983</c:v>
                </c:pt>
                <c:pt idx="1712">
                  <c:v>130.68429752066115</c:v>
                </c:pt>
                <c:pt idx="1713">
                  <c:v>130.8586776859504</c:v>
                </c:pt>
                <c:pt idx="1714">
                  <c:v>131.10661157024794</c:v>
                </c:pt>
                <c:pt idx="1715">
                  <c:v>131.39669421487602</c:v>
                </c:pt>
                <c:pt idx="1716">
                  <c:v>131.72231404958677</c:v>
                </c:pt>
                <c:pt idx="1717">
                  <c:v>132.1355371900826</c:v>
                </c:pt>
                <c:pt idx="1718">
                  <c:v>132.58264462809913</c:v>
                </c:pt>
                <c:pt idx="1719">
                  <c:v>133.00661157024788</c:v>
                </c:pt>
                <c:pt idx="1720">
                  <c:v>133.44545454545454</c:v>
                </c:pt>
                <c:pt idx="1721">
                  <c:v>133.80247933884297</c:v>
                </c:pt>
                <c:pt idx="1722">
                  <c:v>134.11074380165289</c:v>
                </c:pt>
                <c:pt idx="1723">
                  <c:v>134.28760330578513</c:v>
                </c:pt>
                <c:pt idx="1724">
                  <c:v>134.32148760330577</c:v>
                </c:pt>
                <c:pt idx="1725">
                  <c:v>134.29917355371899</c:v>
                </c:pt>
                <c:pt idx="1726">
                  <c:v>134.35206611570246</c:v>
                </c:pt>
                <c:pt idx="1727">
                  <c:v>134.41735537190081</c:v>
                </c:pt>
                <c:pt idx="1728">
                  <c:v>134.4561983471074</c:v>
                </c:pt>
                <c:pt idx="1729">
                  <c:v>134.32148760330577</c:v>
                </c:pt>
                <c:pt idx="1730">
                  <c:v>134.28925619834709</c:v>
                </c:pt>
                <c:pt idx="1731">
                  <c:v>134.34297520661153</c:v>
                </c:pt>
                <c:pt idx="1732">
                  <c:v>134.40247933884294</c:v>
                </c:pt>
                <c:pt idx="1733">
                  <c:v>134.49338842975203</c:v>
                </c:pt>
                <c:pt idx="1734">
                  <c:v>134.50909090909087</c:v>
                </c:pt>
                <c:pt idx="1735">
                  <c:v>134.54380165289254</c:v>
                </c:pt>
                <c:pt idx="1736">
                  <c:v>134.65537190082642</c:v>
                </c:pt>
                <c:pt idx="1737">
                  <c:v>134.82148760330577</c:v>
                </c:pt>
                <c:pt idx="1738">
                  <c:v>134.81652892561982</c:v>
                </c:pt>
                <c:pt idx="1739">
                  <c:v>134.83801652892561</c:v>
                </c:pt>
                <c:pt idx="1740">
                  <c:v>134.8578512396694</c:v>
                </c:pt>
                <c:pt idx="1741">
                  <c:v>134.87768595041319</c:v>
                </c:pt>
                <c:pt idx="1742">
                  <c:v>135.03140495867765</c:v>
                </c:pt>
                <c:pt idx="1743">
                  <c:v>135.17438016528922</c:v>
                </c:pt>
                <c:pt idx="1744">
                  <c:v>135.31900826446278</c:v>
                </c:pt>
                <c:pt idx="1745">
                  <c:v>135.40082644628094</c:v>
                </c:pt>
                <c:pt idx="1746">
                  <c:v>135.62892561983466</c:v>
                </c:pt>
                <c:pt idx="1747">
                  <c:v>135.94214876033055</c:v>
                </c:pt>
                <c:pt idx="1748">
                  <c:v>136.10330578512389</c:v>
                </c:pt>
                <c:pt idx="1749">
                  <c:v>136.1074380165289</c:v>
                </c:pt>
                <c:pt idx="1750">
                  <c:v>136.08760330578508</c:v>
                </c:pt>
                <c:pt idx="1751">
                  <c:v>136.11900826446276</c:v>
                </c:pt>
                <c:pt idx="1752">
                  <c:v>136.09752066115698</c:v>
                </c:pt>
                <c:pt idx="1753">
                  <c:v>136.09586776859499</c:v>
                </c:pt>
                <c:pt idx="1754">
                  <c:v>136.03471074380164</c:v>
                </c:pt>
                <c:pt idx="1755">
                  <c:v>135.80247933884294</c:v>
                </c:pt>
                <c:pt idx="1756">
                  <c:v>135.59256198347103</c:v>
                </c:pt>
                <c:pt idx="1757">
                  <c:v>135.27520661157018</c:v>
                </c:pt>
                <c:pt idx="1758">
                  <c:v>135.02892561983467</c:v>
                </c:pt>
                <c:pt idx="1759">
                  <c:v>134.8066115702479</c:v>
                </c:pt>
                <c:pt idx="1760">
                  <c:v>134.57272727272724</c:v>
                </c:pt>
                <c:pt idx="1761">
                  <c:v>134.38264462809911</c:v>
                </c:pt>
                <c:pt idx="1762">
                  <c:v>134.2347107438016</c:v>
                </c:pt>
                <c:pt idx="1763">
                  <c:v>134.20826446280986</c:v>
                </c:pt>
                <c:pt idx="1764">
                  <c:v>134.37024793388426</c:v>
                </c:pt>
                <c:pt idx="1765">
                  <c:v>134.56776859504129</c:v>
                </c:pt>
                <c:pt idx="1766">
                  <c:v>134.90743801652889</c:v>
                </c:pt>
                <c:pt idx="1767">
                  <c:v>135.22892561983465</c:v>
                </c:pt>
                <c:pt idx="1768">
                  <c:v>135.59256198347103</c:v>
                </c:pt>
                <c:pt idx="1769">
                  <c:v>135.95454545454538</c:v>
                </c:pt>
                <c:pt idx="1770">
                  <c:v>136.78512396694208</c:v>
                </c:pt>
                <c:pt idx="1771">
                  <c:v>137.06776859504126</c:v>
                </c:pt>
                <c:pt idx="1772">
                  <c:v>137.35454545454542</c:v>
                </c:pt>
                <c:pt idx="1773">
                  <c:v>137.60661157024788</c:v>
                </c:pt>
                <c:pt idx="1774">
                  <c:v>137.79917355371893</c:v>
                </c:pt>
                <c:pt idx="1775">
                  <c:v>137.81983471074372</c:v>
                </c:pt>
                <c:pt idx="1776">
                  <c:v>137.86776859504127</c:v>
                </c:pt>
                <c:pt idx="1777">
                  <c:v>137.89173553719004</c:v>
                </c:pt>
                <c:pt idx="1778">
                  <c:v>137.91570247933879</c:v>
                </c:pt>
                <c:pt idx="1779">
                  <c:v>137.88429752066108</c:v>
                </c:pt>
                <c:pt idx="1780">
                  <c:v>137.87768595041314</c:v>
                </c:pt>
                <c:pt idx="1781">
                  <c:v>137.89504132231394</c:v>
                </c:pt>
                <c:pt idx="1782">
                  <c:v>137.94545454545448</c:v>
                </c:pt>
                <c:pt idx="1783">
                  <c:v>137.9132231404958</c:v>
                </c:pt>
                <c:pt idx="1784">
                  <c:v>137.84462809917349</c:v>
                </c:pt>
                <c:pt idx="1785">
                  <c:v>137.76446280991726</c:v>
                </c:pt>
                <c:pt idx="1786">
                  <c:v>137.59504132231396</c:v>
                </c:pt>
                <c:pt idx="1787">
                  <c:v>137.39008264462802</c:v>
                </c:pt>
                <c:pt idx="1788">
                  <c:v>137.27438016528913</c:v>
                </c:pt>
                <c:pt idx="1789">
                  <c:v>137.30578512396681</c:v>
                </c:pt>
                <c:pt idx="1790">
                  <c:v>137.39173553719002</c:v>
                </c:pt>
                <c:pt idx="1791">
                  <c:v>137.70991735537183</c:v>
                </c:pt>
                <c:pt idx="1792">
                  <c:v>138.08512396694209</c:v>
                </c:pt>
                <c:pt idx="1793">
                  <c:v>138.65867768595032</c:v>
                </c:pt>
                <c:pt idx="1794">
                  <c:v>139.21487603305778</c:v>
                </c:pt>
                <c:pt idx="1795">
                  <c:v>139.82314049586768</c:v>
                </c:pt>
                <c:pt idx="1796">
                  <c:v>140.27520661157013</c:v>
                </c:pt>
                <c:pt idx="1797">
                  <c:v>140.81983471074366</c:v>
                </c:pt>
                <c:pt idx="1798">
                  <c:v>141.41570247933868</c:v>
                </c:pt>
                <c:pt idx="1799">
                  <c:v>141.80330578512383</c:v>
                </c:pt>
                <c:pt idx="1800">
                  <c:v>142.18264462809904</c:v>
                </c:pt>
                <c:pt idx="1801">
                  <c:v>142.53140495867757</c:v>
                </c:pt>
                <c:pt idx="1802">
                  <c:v>142.8181818181817</c:v>
                </c:pt>
                <c:pt idx="1803">
                  <c:v>142.97355371900818</c:v>
                </c:pt>
                <c:pt idx="1804">
                  <c:v>143.13471074380155</c:v>
                </c:pt>
                <c:pt idx="1805">
                  <c:v>143.26446280991723</c:v>
                </c:pt>
                <c:pt idx="1806">
                  <c:v>143.40082644628089</c:v>
                </c:pt>
                <c:pt idx="1807">
                  <c:v>143.46528925619822</c:v>
                </c:pt>
                <c:pt idx="1808">
                  <c:v>143.51157024793378</c:v>
                </c:pt>
                <c:pt idx="1809">
                  <c:v>143.60661157024782</c:v>
                </c:pt>
                <c:pt idx="1810">
                  <c:v>143.61900826446271</c:v>
                </c:pt>
                <c:pt idx="1811">
                  <c:v>143.68925619834704</c:v>
                </c:pt>
                <c:pt idx="1812">
                  <c:v>143.77933884297511</c:v>
                </c:pt>
                <c:pt idx="1813">
                  <c:v>143.71570247933877</c:v>
                </c:pt>
                <c:pt idx="1814">
                  <c:v>143.60082644628091</c:v>
                </c:pt>
                <c:pt idx="1815">
                  <c:v>143.28429752066111</c:v>
                </c:pt>
                <c:pt idx="1816">
                  <c:v>143.02892561983469</c:v>
                </c:pt>
                <c:pt idx="1817">
                  <c:v>142.85041322314044</c:v>
                </c:pt>
                <c:pt idx="1818">
                  <c:v>142.63884297520656</c:v>
                </c:pt>
                <c:pt idx="1819">
                  <c:v>142.41570247933882</c:v>
                </c:pt>
                <c:pt idx="1820">
                  <c:v>142.2768595041322</c:v>
                </c:pt>
                <c:pt idx="1821">
                  <c:v>142.22066115702475</c:v>
                </c:pt>
                <c:pt idx="1822">
                  <c:v>142.24380165289253</c:v>
                </c:pt>
                <c:pt idx="1823">
                  <c:v>142.3677685950413</c:v>
                </c:pt>
                <c:pt idx="1824">
                  <c:v>142.56280991735534</c:v>
                </c:pt>
                <c:pt idx="1825">
                  <c:v>142.80495867768593</c:v>
                </c:pt>
                <c:pt idx="1826">
                  <c:v>143.05206611570244</c:v>
                </c:pt>
                <c:pt idx="1827">
                  <c:v>143.27768595041317</c:v>
                </c:pt>
                <c:pt idx="1828">
                  <c:v>143.48016528925615</c:v>
                </c:pt>
                <c:pt idx="1829">
                  <c:v>143.61404958677679</c:v>
                </c:pt>
                <c:pt idx="1830">
                  <c:v>143.63471074380158</c:v>
                </c:pt>
                <c:pt idx="1831">
                  <c:v>143.59090909090904</c:v>
                </c:pt>
                <c:pt idx="1832">
                  <c:v>143.48181818181814</c:v>
                </c:pt>
                <c:pt idx="1833">
                  <c:v>143.30247933884294</c:v>
                </c:pt>
                <c:pt idx="1834">
                  <c:v>143.0280991735537</c:v>
                </c:pt>
                <c:pt idx="1835">
                  <c:v>142.64876033057851</c:v>
                </c:pt>
                <c:pt idx="1836">
                  <c:v>142.21983471074378</c:v>
                </c:pt>
                <c:pt idx="1837">
                  <c:v>141.75785123966944</c:v>
                </c:pt>
                <c:pt idx="1838">
                  <c:v>141.25702479338841</c:v>
                </c:pt>
                <c:pt idx="1839">
                  <c:v>140.73553719008262</c:v>
                </c:pt>
                <c:pt idx="1840">
                  <c:v>140.22727272727272</c:v>
                </c:pt>
                <c:pt idx="1841">
                  <c:v>139.73388429752069</c:v>
                </c:pt>
                <c:pt idx="1842">
                  <c:v>139.302479338843</c:v>
                </c:pt>
                <c:pt idx="1843">
                  <c:v>138.88595041322316</c:v>
                </c:pt>
                <c:pt idx="1844">
                  <c:v>138.61900826446285</c:v>
                </c:pt>
                <c:pt idx="1845">
                  <c:v>138.53801652892562</c:v>
                </c:pt>
                <c:pt idx="1846">
                  <c:v>138.49752066115704</c:v>
                </c:pt>
                <c:pt idx="1847">
                  <c:v>138.40000000000003</c:v>
                </c:pt>
                <c:pt idx="1848">
                  <c:v>138.21074380165291</c:v>
                </c:pt>
                <c:pt idx="1849">
                  <c:v>138.06446280991739</c:v>
                </c:pt>
                <c:pt idx="1850">
                  <c:v>138.08512396694215</c:v>
                </c:pt>
                <c:pt idx="1851">
                  <c:v>137.98264462809919</c:v>
                </c:pt>
                <c:pt idx="1852">
                  <c:v>137.8727272727273</c:v>
                </c:pt>
                <c:pt idx="1853">
                  <c:v>137.75206611570249</c:v>
                </c:pt>
                <c:pt idx="1854">
                  <c:v>137.5520661157025</c:v>
                </c:pt>
                <c:pt idx="1855">
                  <c:v>137.38842975206614</c:v>
                </c:pt>
                <c:pt idx="1856">
                  <c:v>137.24297520661162</c:v>
                </c:pt>
                <c:pt idx="1857">
                  <c:v>136.99173553719012</c:v>
                </c:pt>
                <c:pt idx="1858">
                  <c:v>136.64545454545456</c:v>
                </c:pt>
                <c:pt idx="1859">
                  <c:v>136.41404958677688</c:v>
                </c:pt>
                <c:pt idx="1860">
                  <c:v>136.16694214876037</c:v>
                </c:pt>
                <c:pt idx="1861">
                  <c:v>135.90330578512399</c:v>
                </c:pt>
                <c:pt idx="1862">
                  <c:v>135.66859504132236</c:v>
                </c:pt>
                <c:pt idx="1863">
                  <c:v>135.32479338842978</c:v>
                </c:pt>
                <c:pt idx="1864">
                  <c:v>135.00661157024797</c:v>
                </c:pt>
                <c:pt idx="1865">
                  <c:v>134.66115702479343</c:v>
                </c:pt>
                <c:pt idx="1866">
                  <c:v>134.32727272727277</c:v>
                </c:pt>
                <c:pt idx="1867">
                  <c:v>133.84628099173557</c:v>
                </c:pt>
                <c:pt idx="1868">
                  <c:v>133.22975206611574</c:v>
                </c:pt>
                <c:pt idx="1869">
                  <c:v>132.72809917355374</c:v>
                </c:pt>
                <c:pt idx="1870">
                  <c:v>132.26942148760335</c:v>
                </c:pt>
                <c:pt idx="1871">
                  <c:v>131.92479338842978</c:v>
                </c:pt>
                <c:pt idx="1872">
                  <c:v>131.66446280991741</c:v>
                </c:pt>
                <c:pt idx="1873">
                  <c:v>131.3917355371901</c:v>
                </c:pt>
                <c:pt idx="1874">
                  <c:v>131.26115702479345</c:v>
                </c:pt>
                <c:pt idx="1875">
                  <c:v>131.21157024793391</c:v>
                </c:pt>
                <c:pt idx="1876">
                  <c:v>131.29752066115705</c:v>
                </c:pt>
                <c:pt idx="1877">
                  <c:v>131.60826446280996</c:v>
                </c:pt>
                <c:pt idx="1878">
                  <c:v>132.07768595041324</c:v>
                </c:pt>
                <c:pt idx="1879">
                  <c:v>132.59669421487607</c:v>
                </c:pt>
                <c:pt idx="1880">
                  <c:v>133.04876033057852</c:v>
                </c:pt>
                <c:pt idx="1881">
                  <c:v>133.45454545454547</c:v>
                </c:pt>
                <c:pt idx="1882">
                  <c:v>133.79504132231406</c:v>
                </c:pt>
                <c:pt idx="1883">
                  <c:v>134.08016528925623</c:v>
                </c:pt>
                <c:pt idx="1884">
                  <c:v>134.29173553719011</c:v>
                </c:pt>
                <c:pt idx="1885">
                  <c:v>134.34710743801656</c:v>
                </c:pt>
                <c:pt idx="1886">
                  <c:v>134.4264462809918</c:v>
                </c:pt>
                <c:pt idx="1887">
                  <c:v>134.31735537190085</c:v>
                </c:pt>
                <c:pt idx="1888">
                  <c:v>134.14545454545458</c:v>
                </c:pt>
                <c:pt idx="1889">
                  <c:v>133.90991735537193</c:v>
                </c:pt>
                <c:pt idx="1890">
                  <c:v>133.63388429752069</c:v>
                </c:pt>
                <c:pt idx="1891">
                  <c:v>132.81983471074383</c:v>
                </c:pt>
                <c:pt idx="1892">
                  <c:v>132.52975206611572</c:v>
                </c:pt>
                <c:pt idx="1893">
                  <c:v>132.2223140495868</c:v>
                </c:pt>
                <c:pt idx="1894">
                  <c:v>131.98264462809917</c:v>
                </c:pt>
                <c:pt idx="1895">
                  <c:v>131.82809917355374</c:v>
                </c:pt>
                <c:pt idx="1896">
                  <c:v>131.94793388429753</c:v>
                </c:pt>
                <c:pt idx="1897">
                  <c:v>132.12975206611571</c:v>
                </c:pt>
                <c:pt idx="1898">
                  <c:v>132.35041322314052</c:v>
                </c:pt>
                <c:pt idx="1899">
                  <c:v>132.59669421487604</c:v>
                </c:pt>
                <c:pt idx="1900">
                  <c:v>132.9198347107438</c:v>
                </c:pt>
                <c:pt idx="1901">
                  <c:v>133.3115702479339</c:v>
                </c:pt>
                <c:pt idx="1902">
                  <c:v>133.86033057851239</c:v>
                </c:pt>
                <c:pt idx="1903">
                  <c:v>134.35702479338843</c:v>
                </c:pt>
                <c:pt idx="1904">
                  <c:v>134.91570247933885</c:v>
                </c:pt>
                <c:pt idx="1905">
                  <c:v>135.47024793388431</c:v>
                </c:pt>
                <c:pt idx="1906">
                  <c:v>135.97851239669419</c:v>
                </c:pt>
                <c:pt idx="1907">
                  <c:v>136.55041322314048</c:v>
                </c:pt>
                <c:pt idx="1908">
                  <c:v>137.0719008264463</c:v>
                </c:pt>
                <c:pt idx="1909">
                  <c:v>137.49999999999997</c:v>
                </c:pt>
                <c:pt idx="1910">
                  <c:v>137.87851239669419</c:v>
                </c:pt>
                <c:pt idx="1911">
                  <c:v>138.18181818181816</c:v>
                </c:pt>
                <c:pt idx="1912">
                  <c:v>138.32561983471072</c:v>
                </c:pt>
                <c:pt idx="1913">
                  <c:v>138.40578512396689</c:v>
                </c:pt>
                <c:pt idx="1914">
                  <c:v>138.2785123966942</c:v>
                </c:pt>
                <c:pt idx="1915">
                  <c:v>138.07272727272724</c:v>
                </c:pt>
                <c:pt idx="1916">
                  <c:v>137.73305785123964</c:v>
                </c:pt>
                <c:pt idx="1917">
                  <c:v>137.46446280991734</c:v>
                </c:pt>
                <c:pt idx="1918">
                  <c:v>137.12975206611569</c:v>
                </c:pt>
                <c:pt idx="1919">
                  <c:v>136.81074380165288</c:v>
                </c:pt>
                <c:pt idx="1920">
                  <c:v>136.60578512396691</c:v>
                </c:pt>
                <c:pt idx="1921">
                  <c:v>136.54214876033055</c:v>
                </c:pt>
                <c:pt idx="1922">
                  <c:v>136.48595041322312</c:v>
                </c:pt>
                <c:pt idx="1923">
                  <c:v>136.64876033057851</c:v>
                </c:pt>
                <c:pt idx="1924">
                  <c:v>137.00661157024794</c:v>
                </c:pt>
                <c:pt idx="1925">
                  <c:v>137.53636363636357</c:v>
                </c:pt>
                <c:pt idx="1926">
                  <c:v>138.26115702479333</c:v>
                </c:pt>
                <c:pt idx="1927">
                  <c:v>138.97685950413216</c:v>
                </c:pt>
                <c:pt idx="1928">
                  <c:v>139.79256198347099</c:v>
                </c:pt>
                <c:pt idx="1929">
                  <c:v>140.52066115702476</c:v>
                </c:pt>
                <c:pt idx="1930">
                  <c:v>141.13801652892559</c:v>
                </c:pt>
                <c:pt idx="1931">
                  <c:v>141.93388429752062</c:v>
                </c:pt>
                <c:pt idx="1932">
                  <c:v>142.47520661157026</c:v>
                </c:pt>
                <c:pt idx="1933">
                  <c:v>142.88925619834706</c:v>
                </c:pt>
                <c:pt idx="1934">
                  <c:v>143.32479338842973</c:v>
                </c:pt>
                <c:pt idx="1935">
                  <c:v>143.8049586776859</c:v>
                </c:pt>
                <c:pt idx="1936">
                  <c:v>144.29917355371899</c:v>
                </c:pt>
                <c:pt idx="1937">
                  <c:v>144.7776859504132</c:v>
                </c:pt>
                <c:pt idx="1938">
                  <c:v>145.0380165289256</c:v>
                </c:pt>
                <c:pt idx="1939">
                  <c:v>145.21983471074378</c:v>
                </c:pt>
                <c:pt idx="1940">
                  <c:v>145.34710743801651</c:v>
                </c:pt>
                <c:pt idx="1941">
                  <c:v>145.50661157024788</c:v>
                </c:pt>
                <c:pt idx="1942">
                  <c:v>145.60826446280987</c:v>
                </c:pt>
                <c:pt idx="1943">
                  <c:v>145.68842975206604</c:v>
                </c:pt>
                <c:pt idx="1944">
                  <c:v>145.63140495867765</c:v>
                </c:pt>
                <c:pt idx="1945">
                  <c:v>145.46198347107432</c:v>
                </c:pt>
                <c:pt idx="1946">
                  <c:v>145.24545454545446</c:v>
                </c:pt>
                <c:pt idx="1947">
                  <c:v>145.05950413223135</c:v>
                </c:pt>
                <c:pt idx="1948">
                  <c:v>144.9652892561983</c:v>
                </c:pt>
                <c:pt idx="1949">
                  <c:v>144.9561983471074</c:v>
                </c:pt>
                <c:pt idx="1950">
                  <c:v>145.02561983471071</c:v>
                </c:pt>
                <c:pt idx="1951">
                  <c:v>145.15371900826443</c:v>
                </c:pt>
                <c:pt idx="1952">
                  <c:v>145.41322314049583</c:v>
                </c:pt>
                <c:pt idx="1953">
                  <c:v>145.74297520661153</c:v>
                </c:pt>
                <c:pt idx="1954">
                  <c:v>146.44958677685946</c:v>
                </c:pt>
                <c:pt idx="1955">
                  <c:v>147.08760330578508</c:v>
                </c:pt>
                <c:pt idx="1956">
                  <c:v>147.73801652892558</c:v>
                </c:pt>
                <c:pt idx="1957">
                  <c:v>148.29917355371899</c:v>
                </c:pt>
                <c:pt idx="1958">
                  <c:v>148.89008264462808</c:v>
                </c:pt>
                <c:pt idx="1959">
                  <c:v>149.66363636363633</c:v>
                </c:pt>
                <c:pt idx="1960">
                  <c:v>150.47107438016528</c:v>
                </c:pt>
                <c:pt idx="1961">
                  <c:v>151.3305785123967</c:v>
                </c:pt>
                <c:pt idx="1962">
                  <c:v>152.13719008264462</c:v>
                </c:pt>
                <c:pt idx="1963">
                  <c:v>153.10247933884298</c:v>
                </c:pt>
                <c:pt idx="1964">
                  <c:v>154.0099173553719</c:v>
                </c:pt>
                <c:pt idx="1965">
                  <c:v>154.79338842975207</c:v>
                </c:pt>
                <c:pt idx="1966">
                  <c:v>155.35123966942149</c:v>
                </c:pt>
                <c:pt idx="1967">
                  <c:v>155.6785123966942</c:v>
                </c:pt>
                <c:pt idx="1968">
                  <c:v>155.91818181818184</c:v>
                </c:pt>
                <c:pt idx="1969">
                  <c:v>156.03553719008266</c:v>
                </c:pt>
                <c:pt idx="1970">
                  <c:v>156.04876033057852</c:v>
                </c:pt>
                <c:pt idx="1971">
                  <c:v>156.06363636363633</c:v>
                </c:pt>
                <c:pt idx="1972">
                  <c:v>156.03553719008264</c:v>
                </c:pt>
                <c:pt idx="1973">
                  <c:v>156.01818181818183</c:v>
                </c:pt>
                <c:pt idx="1974">
                  <c:v>155.96446280991734</c:v>
                </c:pt>
                <c:pt idx="1975">
                  <c:v>156.01652892561981</c:v>
                </c:pt>
                <c:pt idx="1976">
                  <c:v>156.06859504132228</c:v>
                </c:pt>
                <c:pt idx="1977">
                  <c:v>156.13636363636357</c:v>
                </c:pt>
                <c:pt idx="1978">
                  <c:v>156.26363636363629</c:v>
                </c:pt>
                <c:pt idx="1979">
                  <c:v>156.49669421487596</c:v>
                </c:pt>
                <c:pt idx="1980">
                  <c:v>156.66776859504125</c:v>
                </c:pt>
                <c:pt idx="1981">
                  <c:v>156.91487603305779</c:v>
                </c:pt>
                <c:pt idx="1982">
                  <c:v>157.31322314049581</c:v>
                </c:pt>
                <c:pt idx="1983">
                  <c:v>157.81570247933877</c:v>
                </c:pt>
                <c:pt idx="1984">
                  <c:v>158.43140495867763</c:v>
                </c:pt>
                <c:pt idx="1985">
                  <c:v>159.14710743801649</c:v>
                </c:pt>
                <c:pt idx="1986">
                  <c:v>159.96859504132226</c:v>
                </c:pt>
                <c:pt idx="1987">
                  <c:v>160.82727272727269</c:v>
                </c:pt>
                <c:pt idx="1988">
                  <c:v>161.76611570247931</c:v>
                </c:pt>
                <c:pt idx="1989">
                  <c:v>162.70247933884295</c:v>
                </c:pt>
                <c:pt idx="1990">
                  <c:v>163.74628099173549</c:v>
                </c:pt>
                <c:pt idx="1991">
                  <c:v>164.52892561983469</c:v>
                </c:pt>
                <c:pt idx="1992">
                  <c:v>165.06776859504129</c:v>
                </c:pt>
                <c:pt idx="1993">
                  <c:v>165.4561983471074</c:v>
                </c:pt>
                <c:pt idx="1994">
                  <c:v>165.75123966942144</c:v>
                </c:pt>
                <c:pt idx="1995">
                  <c:v>165.89834710743798</c:v>
                </c:pt>
                <c:pt idx="1996">
                  <c:v>165.8851239669421</c:v>
                </c:pt>
                <c:pt idx="1997">
                  <c:v>165.75537190082642</c:v>
                </c:pt>
                <c:pt idx="1998">
                  <c:v>165.41157024793387</c:v>
                </c:pt>
                <c:pt idx="1999">
                  <c:v>164.97024793388431</c:v>
                </c:pt>
                <c:pt idx="2000">
                  <c:v>164.42561983471074</c:v>
                </c:pt>
                <c:pt idx="2001">
                  <c:v>163.90743801652894</c:v>
                </c:pt>
                <c:pt idx="2002">
                  <c:v>163.47024793388431</c:v>
                </c:pt>
                <c:pt idx="2003">
                  <c:v>163.2132231404959</c:v>
                </c:pt>
                <c:pt idx="2004">
                  <c:v>163.00826446280996</c:v>
                </c:pt>
                <c:pt idx="2005">
                  <c:v>162.98016528925621</c:v>
                </c:pt>
                <c:pt idx="2006">
                  <c:v>163.0710743801653</c:v>
                </c:pt>
                <c:pt idx="2007">
                  <c:v>163.10578512396697</c:v>
                </c:pt>
                <c:pt idx="2008">
                  <c:v>163.1851239669422</c:v>
                </c:pt>
                <c:pt idx="2009">
                  <c:v>163.33057851239673</c:v>
                </c:pt>
                <c:pt idx="2010">
                  <c:v>163.45537190082649</c:v>
                </c:pt>
                <c:pt idx="2011">
                  <c:v>163.53057851239674</c:v>
                </c:pt>
                <c:pt idx="2012">
                  <c:v>163.604958677686</c:v>
                </c:pt>
                <c:pt idx="2013">
                  <c:v>163.64462809917359</c:v>
                </c:pt>
                <c:pt idx="2014">
                  <c:v>163.69504132231407</c:v>
                </c:pt>
                <c:pt idx="2015">
                  <c:v>163.72396694214882</c:v>
                </c:pt>
                <c:pt idx="2016">
                  <c:v>163.67272727272731</c:v>
                </c:pt>
                <c:pt idx="2017">
                  <c:v>163.49917355371906</c:v>
                </c:pt>
                <c:pt idx="2018">
                  <c:v>163.25289256198351</c:v>
                </c:pt>
                <c:pt idx="2019">
                  <c:v>163.00991735537195</c:v>
                </c:pt>
                <c:pt idx="2020">
                  <c:v>162.80495867768602</c:v>
                </c:pt>
                <c:pt idx="2021">
                  <c:v>162.55041322314054</c:v>
                </c:pt>
                <c:pt idx="2022">
                  <c:v>162.21487603305789</c:v>
                </c:pt>
                <c:pt idx="2023">
                  <c:v>161.74876033057853</c:v>
                </c:pt>
                <c:pt idx="2024">
                  <c:v>161.28181818181818</c:v>
                </c:pt>
                <c:pt idx="2025">
                  <c:v>160.85041322314046</c:v>
                </c:pt>
                <c:pt idx="2026">
                  <c:v>160.5082644628099</c:v>
                </c:pt>
                <c:pt idx="2027">
                  <c:v>160.30661157024795</c:v>
                </c:pt>
                <c:pt idx="2028">
                  <c:v>160.08595041322317</c:v>
                </c:pt>
                <c:pt idx="2029">
                  <c:v>159.8479338842975</c:v>
                </c:pt>
                <c:pt idx="2030">
                  <c:v>159.58429752066115</c:v>
                </c:pt>
                <c:pt idx="2031">
                  <c:v>159.42644628099174</c:v>
                </c:pt>
                <c:pt idx="2032">
                  <c:v>159.32066115702483</c:v>
                </c:pt>
                <c:pt idx="2033">
                  <c:v>159.24380165289261</c:v>
                </c:pt>
                <c:pt idx="2034">
                  <c:v>159.18925619834712</c:v>
                </c:pt>
                <c:pt idx="2035">
                  <c:v>159.27685950413223</c:v>
                </c:pt>
                <c:pt idx="2036">
                  <c:v>159.42148760330579</c:v>
                </c:pt>
                <c:pt idx="2037">
                  <c:v>159.72148760330577</c:v>
                </c:pt>
                <c:pt idx="2038">
                  <c:v>160.05702479338842</c:v>
                </c:pt>
                <c:pt idx="2039">
                  <c:v>160.36859504132229</c:v>
                </c:pt>
                <c:pt idx="2040">
                  <c:v>160.59008264462807</c:v>
                </c:pt>
                <c:pt idx="2041">
                  <c:v>160.83305785123966</c:v>
                </c:pt>
                <c:pt idx="2042">
                  <c:v>160.94132231404956</c:v>
                </c:pt>
                <c:pt idx="2043">
                  <c:v>161.01157024793386</c:v>
                </c:pt>
                <c:pt idx="2044">
                  <c:v>160.94214876033055</c:v>
                </c:pt>
                <c:pt idx="2045">
                  <c:v>160.83719008264461</c:v>
                </c:pt>
                <c:pt idx="2046">
                  <c:v>160.6173553719008</c:v>
                </c:pt>
                <c:pt idx="2047">
                  <c:v>160.21487603305783</c:v>
                </c:pt>
                <c:pt idx="2048">
                  <c:v>159.99256198347103</c:v>
                </c:pt>
                <c:pt idx="2049">
                  <c:v>159.78677685950413</c:v>
                </c:pt>
                <c:pt idx="2050">
                  <c:v>159.73801652892561</c:v>
                </c:pt>
                <c:pt idx="2051">
                  <c:v>159.62396694214877</c:v>
                </c:pt>
                <c:pt idx="2052">
                  <c:v>159.31900826446281</c:v>
                </c:pt>
                <c:pt idx="2053">
                  <c:v>159.10413223140495</c:v>
                </c:pt>
                <c:pt idx="2054">
                  <c:v>158.88347107438014</c:v>
                </c:pt>
                <c:pt idx="2055">
                  <c:v>158.50165289256196</c:v>
                </c:pt>
                <c:pt idx="2056">
                  <c:v>158.14793388429752</c:v>
                </c:pt>
                <c:pt idx="2057">
                  <c:v>157.89090909090908</c:v>
                </c:pt>
                <c:pt idx="2058">
                  <c:v>157.72231404958677</c:v>
                </c:pt>
                <c:pt idx="2059">
                  <c:v>157.7396694214876</c:v>
                </c:pt>
                <c:pt idx="2060">
                  <c:v>157.74710743801651</c:v>
                </c:pt>
                <c:pt idx="2061">
                  <c:v>157.93801652892566</c:v>
                </c:pt>
                <c:pt idx="2062">
                  <c:v>158.23223140495867</c:v>
                </c:pt>
                <c:pt idx="2063">
                  <c:v>158.87107438016531</c:v>
                </c:pt>
                <c:pt idx="2064">
                  <c:v>159.65123966942147</c:v>
                </c:pt>
                <c:pt idx="2065">
                  <c:v>160.44710743801653</c:v>
                </c:pt>
                <c:pt idx="2066">
                  <c:v>161.29256198347107</c:v>
                </c:pt>
                <c:pt idx="2067">
                  <c:v>162.0719008264463</c:v>
                </c:pt>
                <c:pt idx="2068">
                  <c:v>162.78925619834712</c:v>
                </c:pt>
                <c:pt idx="2069">
                  <c:v>163.3586776859504</c:v>
                </c:pt>
                <c:pt idx="2070">
                  <c:v>164.14545454545453</c:v>
                </c:pt>
                <c:pt idx="2071">
                  <c:v>164.80826446280992</c:v>
                </c:pt>
                <c:pt idx="2072">
                  <c:v>165.4561983471074</c:v>
                </c:pt>
                <c:pt idx="2073">
                  <c:v>165.97438016528923</c:v>
                </c:pt>
                <c:pt idx="2074">
                  <c:v>166.39999999999998</c:v>
                </c:pt>
                <c:pt idx="2075">
                  <c:v>166.53553719008261</c:v>
                </c:pt>
                <c:pt idx="2076">
                  <c:v>166.6</c:v>
                </c:pt>
                <c:pt idx="2077">
                  <c:v>166.6272727272727</c:v>
                </c:pt>
                <c:pt idx="2078">
                  <c:v>166.74545454545452</c:v>
                </c:pt>
                <c:pt idx="2079">
                  <c:v>166.82148760330574</c:v>
                </c:pt>
                <c:pt idx="2080">
                  <c:v>166.60991735537183</c:v>
                </c:pt>
                <c:pt idx="2081">
                  <c:v>166.33388429752063</c:v>
                </c:pt>
                <c:pt idx="2082">
                  <c:v>166.07685950413216</c:v>
                </c:pt>
                <c:pt idx="2083">
                  <c:v>165.77355371900822</c:v>
                </c:pt>
                <c:pt idx="2084">
                  <c:v>165.33057851239667</c:v>
                </c:pt>
                <c:pt idx="2085">
                  <c:v>164.9380165289256</c:v>
                </c:pt>
                <c:pt idx="2086">
                  <c:v>164.56446280991733</c:v>
                </c:pt>
                <c:pt idx="2087">
                  <c:v>164.16528925619829</c:v>
                </c:pt>
                <c:pt idx="2088">
                  <c:v>163.92148760330576</c:v>
                </c:pt>
                <c:pt idx="2089">
                  <c:v>163.69256198347105</c:v>
                </c:pt>
                <c:pt idx="2090">
                  <c:v>163.60578512396691</c:v>
                </c:pt>
                <c:pt idx="2091">
                  <c:v>163.73388429752063</c:v>
                </c:pt>
                <c:pt idx="2092">
                  <c:v>163.83305785123963</c:v>
                </c:pt>
                <c:pt idx="2093">
                  <c:v>164.07190082644624</c:v>
                </c:pt>
                <c:pt idx="2094">
                  <c:v>164.37355371900821</c:v>
                </c:pt>
                <c:pt idx="2095">
                  <c:v>164.67107438016524</c:v>
                </c:pt>
                <c:pt idx="2096">
                  <c:v>164.94132231404953</c:v>
                </c:pt>
                <c:pt idx="2097">
                  <c:v>165.25537190082639</c:v>
                </c:pt>
                <c:pt idx="2098">
                  <c:v>165.56363636363631</c:v>
                </c:pt>
                <c:pt idx="2099">
                  <c:v>165.9570247933884</c:v>
                </c:pt>
                <c:pt idx="2100">
                  <c:v>166.395041322314</c:v>
                </c:pt>
                <c:pt idx="2101">
                  <c:v>166.97355371900824</c:v>
                </c:pt>
                <c:pt idx="2102">
                  <c:v>167.55867768595036</c:v>
                </c:pt>
                <c:pt idx="2103">
                  <c:v>168.01570247933881</c:v>
                </c:pt>
                <c:pt idx="2104">
                  <c:v>168.41239669421489</c:v>
                </c:pt>
                <c:pt idx="2105">
                  <c:v>168.78016528925622</c:v>
                </c:pt>
                <c:pt idx="2106">
                  <c:v>168.89752066115702</c:v>
                </c:pt>
                <c:pt idx="2107">
                  <c:v>168.86776859504133</c:v>
                </c:pt>
                <c:pt idx="2108">
                  <c:v>168.65289256198349</c:v>
                </c:pt>
                <c:pt idx="2109">
                  <c:v>168.29090909090914</c:v>
                </c:pt>
                <c:pt idx="2110">
                  <c:v>167.90991735537196</c:v>
                </c:pt>
                <c:pt idx="2111">
                  <c:v>167.1933884297521</c:v>
                </c:pt>
                <c:pt idx="2112">
                  <c:v>166.63305785123976</c:v>
                </c:pt>
                <c:pt idx="2113">
                  <c:v>166.18347107438024</c:v>
                </c:pt>
                <c:pt idx="2114">
                  <c:v>165.7942148760331</c:v>
                </c:pt>
                <c:pt idx="2115">
                  <c:v>165.5239669421488</c:v>
                </c:pt>
                <c:pt idx="2116">
                  <c:v>165.30413223140505</c:v>
                </c:pt>
                <c:pt idx="2117">
                  <c:v>165.25123966942158</c:v>
                </c:pt>
                <c:pt idx="2118">
                  <c:v>165.26694214876042</c:v>
                </c:pt>
                <c:pt idx="2119">
                  <c:v>165.37355371900836</c:v>
                </c:pt>
                <c:pt idx="2120">
                  <c:v>165.52231404958684</c:v>
                </c:pt>
                <c:pt idx="2121">
                  <c:v>165.79008264462817</c:v>
                </c:pt>
                <c:pt idx="2122">
                  <c:v>166.14545454545461</c:v>
                </c:pt>
                <c:pt idx="2123">
                  <c:v>166.54380165289265</c:v>
                </c:pt>
                <c:pt idx="2124">
                  <c:v>166.86280991735541</c:v>
                </c:pt>
                <c:pt idx="2125">
                  <c:v>167.19917355371905</c:v>
                </c:pt>
                <c:pt idx="2126">
                  <c:v>167.50330578512401</c:v>
                </c:pt>
                <c:pt idx="2127">
                  <c:v>167.84297520661164</c:v>
                </c:pt>
                <c:pt idx="2128">
                  <c:v>168.21983471074384</c:v>
                </c:pt>
                <c:pt idx="2129">
                  <c:v>168.60330578512401</c:v>
                </c:pt>
                <c:pt idx="2130">
                  <c:v>169.03719008264466</c:v>
                </c:pt>
                <c:pt idx="2131">
                  <c:v>169.45206611570251</c:v>
                </c:pt>
                <c:pt idx="2132">
                  <c:v>169.82231404958685</c:v>
                </c:pt>
                <c:pt idx="2133">
                  <c:v>170.19669421487606</c:v>
                </c:pt>
                <c:pt idx="2134">
                  <c:v>170.47438016528926</c:v>
                </c:pt>
                <c:pt idx="2135">
                  <c:v>170.67190082644626</c:v>
                </c:pt>
                <c:pt idx="2136">
                  <c:v>170.82809917355374</c:v>
                </c:pt>
                <c:pt idx="2137">
                  <c:v>170.94132231404956</c:v>
                </c:pt>
                <c:pt idx="2138">
                  <c:v>171.01487603305785</c:v>
                </c:pt>
                <c:pt idx="2139">
                  <c:v>171.14132231404957</c:v>
                </c:pt>
                <c:pt idx="2140">
                  <c:v>171.26280991735536</c:v>
                </c:pt>
                <c:pt idx="2141">
                  <c:v>171.40247933884302</c:v>
                </c:pt>
                <c:pt idx="2142">
                  <c:v>171.45537190082649</c:v>
                </c:pt>
                <c:pt idx="2143">
                  <c:v>171.46528925619836</c:v>
                </c:pt>
                <c:pt idx="2144">
                  <c:v>171.48925619834714</c:v>
                </c:pt>
                <c:pt idx="2145">
                  <c:v>171.58099173553725</c:v>
                </c:pt>
                <c:pt idx="2146">
                  <c:v>171.68264462809921</c:v>
                </c:pt>
                <c:pt idx="2147">
                  <c:v>171.7123966942149</c:v>
                </c:pt>
                <c:pt idx="2148">
                  <c:v>171.71239669421493</c:v>
                </c:pt>
                <c:pt idx="2149">
                  <c:v>171.77768595041326</c:v>
                </c:pt>
                <c:pt idx="2150">
                  <c:v>172.05702479338848</c:v>
                </c:pt>
                <c:pt idx="2151">
                  <c:v>172.37438016528932</c:v>
                </c:pt>
                <c:pt idx="2152">
                  <c:v>172.59338842975214</c:v>
                </c:pt>
                <c:pt idx="2153">
                  <c:v>172.83057851239678</c:v>
                </c:pt>
                <c:pt idx="2154">
                  <c:v>172.93884297520668</c:v>
                </c:pt>
                <c:pt idx="2155">
                  <c:v>173.01239669421497</c:v>
                </c:pt>
                <c:pt idx="2156">
                  <c:v>172.94710743801662</c:v>
                </c:pt>
                <c:pt idx="2157">
                  <c:v>172.77520661157033</c:v>
                </c:pt>
                <c:pt idx="2158">
                  <c:v>172.47272727272738</c:v>
                </c:pt>
                <c:pt idx="2159">
                  <c:v>172.15619834710753</c:v>
                </c:pt>
                <c:pt idx="2160">
                  <c:v>171.90578512396706</c:v>
                </c:pt>
                <c:pt idx="2161">
                  <c:v>171.72396694214888</c:v>
                </c:pt>
                <c:pt idx="2162">
                  <c:v>171.62066115702493</c:v>
                </c:pt>
                <c:pt idx="2163">
                  <c:v>171.61074380165303</c:v>
                </c:pt>
                <c:pt idx="2164">
                  <c:v>171.46446280991751</c:v>
                </c:pt>
                <c:pt idx="2165">
                  <c:v>171.35123966942163</c:v>
                </c:pt>
                <c:pt idx="2166">
                  <c:v>171.29338842975221</c:v>
                </c:pt>
                <c:pt idx="2167">
                  <c:v>171.19090909090923</c:v>
                </c:pt>
                <c:pt idx="2168">
                  <c:v>171.30247933884309</c:v>
                </c:pt>
                <c:pt idx="2169">
                  <c:v>171.35123966942157</c:v>
                </c:pt>
                <c:pt idx="2170">
                  <c:v>171.37438016528935</c:v>
                </c:pt>
                <c:pt idx="2171">
                  <c:v>171.48264462809928</c:v>
                </c:pt>
                <c:pt idx="2172">
                  <c:v>171.7380165289257</c:v>
                </c:pt>
                <c:pt idx="2173">
                  <c:v>172.13223140495879</c:v>
                </c:pt>
                <c:pt idx="2174">
                  <c:v>172.5404958677687</c:v>
                </c:pt>
                <c:pt idx="2175">
                  <c:v>173.02479338842986</c:v>
                </c:pt>
                <c:pt idx="2176">
                  <c:v>173.70413223140503</c:v>
                </c:pt>
                <c:pt idx="2177">
                  <c:v>174.28595041322322</c:v>
                </c:pt>
                <c:pt idx="2178">
                  <c:v>174.78760330578518</c:v>
                </c:pt>
                <c:pt idx="2179">
                  <c:v>175.22314049586782</c:v>
                </c:pt>
                <c:pt idx="2180">
                  <c:v>175.71735537190088</c:v>
                </c:pt>
                <c:pt idx="2181">
                  <c:v>176.31570247933891</c:v>
                </c:pt>
                <c:pt idx="2182">
                  <c:v>176.71157024793393</c:v>
                </c:pt>
                <c:pt idx="2183">
                  <c:v>176.90165289256203</c:v>
                </c:pt>
                <c:pt idx="2184">
                  <c:v>176.70247933884303</c:v>
                </c:pt>
                <c:pt idx="2185">
                  <c:v>176.32975206611573</c:v>
                </c:pt>
                <c:pt idx="2186">
                  <c:v>176.02727272727279</c:v>
                </c:pt>
                <c:pt idx="2187">
                  <c:v>175.79008264462814</c:v>
                </c:pt>
                <c:pt idx="2188">
                  <c:v>175.49504132231405</c:v>
                </c:pt>
                <c:pt idx="2189">
                  <c:v>175.19586776859504</c:v>
                </c:pt>
                <c:pt idx="2190">
                  <c:v>174.96611570247936</c:v>
                </c:pt>
                <c:pt idx="2191">
                  <c:v>174.56115702479343</c:v>
                </c:pt>
                <c:pt idx="2192">
                  <c:v>174.32231404958685</c:v>
                </c:pt>
                <c:pt idx="2193">
                  <c:v>174.13140495867773</c:v>
                </c:pt>
                <c:pt idx="2194">
                  <c:v>174.11652892561989</c:v>
                </c:pt>
                <c:pt idx="2195">
                  <c:v>174.16611570247937</c:v>
                </c:pt>
                <c:pt idx="2196">
                  <c:v>174.33471074380171</c:v>
                </c:pt>
                <c:pt idx="2197">
                  <c:v>174.68016528925622</c:v>
                </c:pt>
                <c:pt idx="2198">
                  <c:v>174.99834710743804</c:v>
                </c:pt>
                <c:pt idx="2199">
                  <c:v>175.26446280991738</c:v>
                </c:pt>
                <c:pt idx="2200">
                  <c:v>175.44132231404959</c:v>
                </c:pt>
                <c:pt idx="2201">
                  <c:v>175.76446280991738</c:v>
                </c:pt>
                <c:pt idx="2202">
                  <c:v>176.0611570247934</c:v>
                </c:pt>
                <c:pt idx="2203">
                  <c:v>176.27685950413226</c:v>
                </c:pt>
                <c:pt idx="2204">
                  <c:v>176.64793388429757</c:v>
                </c:pt>
                <c:pt idx="2205">
                  <c:v>177.00165289256199</c:v>
                </c:pt>
                <c:pt idx="2206">
                  <c:v>177.500826446281</c:v>
                </c:pt>
                <c:pt idx="2207">
                  <c:v>177.97520661157029</c:v>
                </c:pt>
                <c:pt idx="2208">
                  <c:v>178.5330578512397</c:v>
                </c:pt>
                <c:pt idx="2209">
                  <c:v>179.09421487603311</c:v>
                </c:pt>
                <c:pt idx="2210">
                  <c:v>179.6231404958678</c:v>
                </c:pt>
                <c:pt idx="2211">
                  <c:v>180.04958677685954</c:v>
                </c:pt>
                <c:pt idx="2212">
                  <c:v>180.25123966942152</c:v>
                </c:pt>
                <c:pt idx="2213">
                  <c:v>180.45619834710749</c:v>
                </c:pt>
                <c:pt idx="2214">
                  <c:v>180.66942148760336</c:v>
                </c:pt>
                <c:pt idx="2215">
                  <c:v>180.76776859504139</c:v>
                </c:pt>
                <c:pt idx="2216">
                  <c:v>180.92231404958682</c:v>
                </c:pt>
                <c:pt idx="2217">
                  <c:v>181.10661157024796</c:v>
                </c:pt>
                <c:pt idx="2218">
                  <c:v>181.16363636363639</c:v>
                </c:pt>
                <c:pt idx="2219">
                  <c:v>181.12727272727278</c:v>
                </c:pt>
                <c:pt idx="2220">
                  <c:v>181.0157024793389</c:v>
                </c:pt>
                <c:pt idx="2221">
                  <c:v>180.76528925619837</c:v>
                </c:pt>
                <c:pt idx="2222">
                  <c:v>180.42066115702482</c:v>
                </c:pt>
                <c:pt idx="2223">
                  <c:v>180.02727272727276</c:v>
                </c:pt>
                <c:pt idx="2224">
                  <c:v>179.64297520661162</c:v>
                </c:pt>
                <c:pt idx="2225">
                  <c:v>179.30000000000007</c:v>
                </c:pt>
                <c:pt idx="2226">
                  <c:v>178.99752066115707</c:v>
                </c:pt>
                <c:pt idx="2227">
                  <c:v>178.87851239669425</c:v>
                </c:pt>
                <c:pt idx="2228">
                  <c:v>178.90661157024797</c:v>
                </c:pt>
                <c:pt idx="2229">
                  <c:v>179.10247933884298</c:v>
                </c:pt>
                <c:pt idx="2230">
                  <c:v>179.32727272727271</c:v>
                </c:pt>
                <c:pt idx="2231">
                  <c:v>179.53801652892557</c:v>
                </c:pt>
                <c:pt idx="2232">
                  <c:v>179.77107438016526</c:v>
                </c:pt>
                <c:pt idx="2233">
                  <c:v>180.04462809917351</c:v>
                </c:pt>
                <c:pt idx="2234">
                  <c:v>180.37272727272727</c:v>
                </c:pt>
                <c:pt idx="2235">
                  <c:v>180.697520661157</c:v>
                </c:pt>
                <c:pt idx="2236">
                  <c:v>181.02314049586772</c:v>
                </c:pt>
                <c:pt idx="2237">
                  <c:v>181.25289256198346</c:v>
                </c:pt>
                <c:pt idx="2238">
                  <c:v>181.41735537190084</c:v>
                </c:pt>
                <c:pt idx="2239">
                  <c:v>181.45206611570245</c:v>
                </c:pt>
                <c:pt idx="2240">
                  <c:v>181.45041322314046</c:v>
                </c:pt>
                <c:pt idx="2241">
                  <c:v>181.395041322314</c:v>
                </c:pt>
                <c:pt idx="2242">
                  <c:v>181.24628099173546</c:v>
                </c:pt>
                <c:pt idx="2243">
                  <c:v>181.09008264462804</c:v>
                </c:pt>
                <c:pt idx="2244">
                  <c:v>180.94380165289252</c:v>
                </c:pt>
                <c:pt idx="2245">
                  <c:v>180.85206611570243</c:v>
                </c:pt>
                <c:pt idx="2246">
                  <c:v>180.9842975206611</c:v>
                </c:pt>
                <c:pt idx="2247">
                  <c:v>180.98512396694213</c:v>
                </c:pt>
                <c:pt idx="2248">
                  <c:v>180.94132231404956</c:v>
                </c:pt>
                <c:pt idx="2249">
                  <c:v>181.06776859504129</c:v>
                </c:pt>
                <c:pt idx="2250">
                  <c:v>181.32561983471072</c:v>
                </c:pt>
                <c:pt idx="2251">
                  <c:v>181.60413223140495</c:v>
                </c:pt>
                <c:pt idx="2252">
                  <c:v>182.02561983471074</c:v>
                </c:pt>
                <c:pt idx="2253">
                  <c:v>182.56776859504131</c:v>
                </c:pt>
                <c:pt idx="2254">
                  <c:v>183.04958677685951</c:v>
                </c:pt>
                <c:pt idx="2255">
                  <c:v>183.67520661157025</c:v>
                </c:pt>
                <c:pt idx="2256">
                  <c:v>184.29421487603301</c:v>
                </c:pt>
                <c:pt idx="2257">
                  <c:v>184.89752066115702</c:v>
                </c:pt>
                <c:pt idx="2258">
                  <c:v>185.42892561983473</c:v>
                </c:pt>
                <c:pt idx="2259">
                  <c:v>185.95619834710743</c:v>
                </c:pt>
                <c:pt idx="2260">
                  <c:v>186.35867768595043</c:v>
                </c:pt>
                <c:pt idx="2261">
                  <c:v>186.65123966942147</c:v>
                </c:pt>
                <c:pt idx="2262">
                  <c:v>186.87603305785126</c:v>
                </c:pt>
                <c:pt idx="2263">
                  <c:v>187.11900826446282</c:v>
                </c:pt>
                <c:pt idx="2264">
                  <c:v>187.36611570247936</c:v>
                </c:pt>
                <c:pt idx="2265">
                  <c:v>187.5421487603306</c:v>
                </c:pt>
                <c:pt idx="2266">
                  <c:v>187.65537190082651</c:v>
                </c:pt>
                <c:pt idx="2267">
                  <c:v>187.78595041322319</c:v>
                </c:pt>
                <c:pt idx="2268">
                  <c:v>187.86776859504138</c:v>
                </c:pt>
                <c:pt idx="2269">
                  <c:v>188.22148760330583</c:v>
                </c:pt>
                <c:pt idx="2270">
                  <c:v>188.31900826446287</c:v>
                </c:pt>
                <c:pt idx="2271">
                  <c:v>188.33801652892569</c:v>
                </c:pt>
                <c:pt idx="2272">
                  <c:v>188.3644628099174</c:v>
                </c:pt>
                <c:pt idx="2273">
                  <c:v>188.43636363636372</c:v>
                </c:pt>
                <c:pt idx="2274">
                  <c:v>188.42314049586784</c:v>
                </c:pt>
                <c:pt idx="2275">
                  <c:v>188.43140495867775</c:v>
                </c:pt>
                <c:pt idx="2276">
                  <c:v>188.37685950413228</c:v>
                </c:pt>
                <c:pt idx="2277">
                  <c:v>188.40909090909096</c:v>
                </c:pt>
                <c:pt idx="2278">
                  <c:v>188.54628099173556</c:v>
                </c:pt>
                <c:pt idx="2279">
                  <c:v>188.79008264462811</c:v>
                </c:pt>
                <c:pt idx="2280">
                  <c:v>189.1148760330579</c:v>
                </c:pt>
                <c:pt idx="2281">
                  <c:v>189.46115702479341</c:v>
                </c:pt>
                <c:pt idx="2282">
                  <c:v>189.84462809917363</c:v>
                </c:pt>
                <c:pt idx="2283">
                  <c:v>190.15289256198352</c:v>
                </c:pt>
                <c:pt idx="2284">
                  <c:v>190.35702479338846</c:v>
                </c:pt>
                <c:pt idx="2285">
                  <c:v>190.7413223140496</c:v>
                </c:pt>
                <c:pt idx="2286">
                  <c:v>191.01900826446283</c:v>
                </c:pt>
                <c:pt idx="2287">
                  <c:v>191.27024793388432</c:v>
                </c:pt>
                <c:pt idx="2288">
                  <c:v>191.56694214876038</c:v>
                </c:pt>
                <c:pt idx="2289">
                  <c:v>191.62809917355375</c:v>
                </c:pt>
                <c:pt idx="2290">
                  <c:v>191.54628099173559</c:v>
                </c:pt>
                <c:pt idx="2291">
                  <c:v>191.34876033057856</c:v>
                </c:pt>
                <c:pt idx="2292">
                  <c:v>191.05702479338845</c:v>
                </c:pt>
                <c:pt idx="2293">
                  <c:v>190.74793388429754</c:v>
                </c:pt>
                <c:pt idx="2294">
                  <c:v>190.34545454545457</c:v>
                </c:pt>
                <c:pt idx="2295">
                  <c:v>189.98595041322312</c:v>
                </c:pt>
                <c:pt idx="2296">
                  <c:v>189.52561983471074</c:v>
                </c:pt>
                <c:pt idx="2297">
                  <c:v>188.92066115702477</c:v>
                </c:pt>
                <c:pt idx="2298">
                  <c:v>188.51157024793386</c:v>
                </c:pt>
                <c:pt idx="2299">
                  <c:v>188.16942148760327</c:v>
                </c:pt>
                <c:pt idx="2300">
                  <c:v>187.8066115702479</c:v>
                </c:pt>
                <c:pt idx="2301">
                  <c:v>187.29504132231401</c:v>
                </c:pt>
                <c:pt idx="2302">
                  <c:v>186.85123966942143</c:v>
                </c:pt>
                <c:pt idx="2303">
                  <c:v>186.45867768595033</c:v>
                </c:pt>
                <c:pt idx="2304">
                  <c:v>186.2289256198346</c:v>
                </c:pt>
                <c:pt idx="2305">
                  <c:v>186.26363636363627</c:v>
                </c:pt>
                <c:pt idx="2306">
                  <c:v>186.32892561983462</c:v>
                </c:pt>
                <c:pt idx="2307">
                  <c:v>186.67024793388418</c:v>
                </c:pt>
                <c:pt idx="2308">
                  <c:v>186.987603305785</c:v>
                </c:pt>
                <c:pt idx="2309">
                  <c:v>188.03305785123956</c:v>
                </c:pt>
                <c:pt idx="2310">
                  <c:v>188.4404958677685</c:v>
                </c:pt>
                <c:pt idx="2311">
                  <c:v>188.65619834710736</c:v>
                </c:pt>
                <c:pt idx="2312">
                  <c:v>188.89338842975195</c:v>
                </c:pt>
                <c:pt idx="2313">
                  <c:v>189.11239669421477</c:v>
                </c:pt>
                <c:pt idx="2314">
                  <c:v>189.389256198347</c:v>
                </c:pt>
                <c:pt idx="2315">
                  <c:v>189.8330578512396</c:v>
                </c:pt>
                <c:pt idx="2316">
                  <c:v>190.16033057851232</c:v>
                </c:pt>
                <c:pt idx="2317">
                  <c:v>190.34545454545452</c:v>
                </c:pt>
                <c:pt idx="2318">
                  <c:v>190.48677685950415</c:v>
                </c:pt>
                <c:pt idx="2319">
                  <c:v>190.70909090909089</c:v>
                </c:pt>
                <c:pt idx="2320">
                  <c:v>190.69586776859501</c:v>
                </c:pt>
                <c:pt idx="2321">
                  <c:v>190.8586776859504</c:v>
                </c:pt>
                <c:pt idx="2322">
                  <c:v>190.78016528925616</c:v>
                </c:pt>
                <c:pt idx="2323">
                  <c:v>190.52975206611566</c:v>
                </c:pt>
                <c:pt idx="2324">
                  <c:v>190.21157024793388</c:v>
                </c:pt>
                <c:pt idx="2325">
                  <c:v>189.79008264462809</c:v>
                </c:pt>
                <c:pt idx="2326">
                  <c:v>189.35785123966943</c:v>
                </c:pt>
                <c:pt idx="2327">
                  <c:v>188.73388429752066</c:v>
                </c:pt>
                <c:pt idx="2328">
                  <c:v>188.11404958677684</c:v>
                </c:pt>
                <c:pt idx="2329">
                  <c:v>187.53636363636366</c:v>
                </c:pt>
                <c:pt idx="2330">
                  <c:v>187.000826446281</c:v>
                </c:pt>
                <c:pt idx="2331">
                  <c:v>186.56694214876032</c:v>
                </c:pt>
                <c:pt idx="2332">
                  <c:v>186.23471074380163</c:v>
                </c:pt>
                <c:pt idx="2333">
                  <c:v>186.07603305785125</c:v>
                </c:pt>
                <c:pt idx="2334">
                  <c:v>186.00247933884299</c:v>
                </c:pt>
                <c:pt idx="2335">
                  <c:v>185.87768595041328</c:v>
                </c:pt>
                <c:pt idx="2336">
                  <c:v>185.83223140495875</c:v>
                </c:pt>
                <c:pt idx="2337">
                  <c:v>185.86859504132235</c:v>
                </c:pt>
                <c:pt idx="2338">
                  <c:v>185.86446280991743</c:v>
                </c:pt>
                <c:pt idx="2339">
                  <c:v>185.98264462809925</c:v>
                </c:pt>
                <c:pt idx="2340">
                  <c:v>186.19173553719014</c:v>
                </c:pt>
                <c:pt idx="2341">
                  <c:v>186.36363636363643</c:v>
                </c:pt>
                <c:pt idx="2342">
                  <c:v>186.57685950413233</c:v>
                </c:pt>
                <c:pt idx="2343">
                  <c:v>186.86528925619842</c:v>
                </c:pt>
                <c:pt idx="2344">
                  <c:v>187.09421487603313</c:v>
                </c:pt>
                <c:pt idx="2345">
                  <c:v>187.23223140495872</c:v>
                </c:pt>
                <c:pt idx="2346">
                  <c:v>187.24710743801657</c:v>
                </c:pt>
                <c:pt idx="2347">
                  <c:v>187.05289256198353</c:v>
                </c:pt>
                <c:pt idx="2348">
                  <c:v>186.76446280991738</c:v>
                </c:pt>
                <c:pt idx="2349">
                  <c:v>186.34793388429753</c:v>
                </c:pt>
                <c:pt idx="2350">
                  <c:v>185.83636363636367</c:v>
                </c:pt>
                <c:pt idx="2351">
                  <c:v>185.26859504132236</c:v>
                </c:pt>
                <c:pt idx="2352">
                  <c:v>184.67438016528925</c:v>
                </c:pt>
                <c:pt idx="2353">
                  <c:v>184.20578512396696</c:v>
                </c:pt>
                <c:pt idx="2354">
                  <c:v>183.8214876033058</c:v>
                </c:pt>
                <c:pt idx="2355">
                  <c:v>183.54628099173553</c:v>
                </c:pt>
                <c:pt idx="2356">
                  <c:v>183.42314049586778</c:v>
                </c:pt>
                <c:pt idx="2357">
                  <c:v>183.37190082644625</c:v>
                </c:pt>
                <c:pt idx="2358">
                  <c:v>183.43057851239669</c:v>
                </c:pt>
                <c:pt idx="2359">
                  <c:v>183.51404958677685</c:v>
                </c:pt>
                <c:pt idx="2360">
                  <c:v>183.68264462809915</c:v>
                </c:pt>
                <c:pt idx="2361">
                  <c:v>183.84380165289255</c:v>
                </c:pt>
                <c:pt idx="2362">
                  <c:v>184.04462809917354</c:v>
                </c:pt>
                <c:pt idx="2363">
                  <c:v>184.40826446280991</c:v>
                </c:pt>
                <c:pt idx="2364">
                  <c:v>184.81570247933882</c:v>
                </c:pt>
                <c:pt idx="2365">
                  <c:v>185.16033057851234</c:v>
                </c:pt>
                <c:pt idx="2366">
                  <c:v>185.35619834710741</c:v>
                </c:pt>
                <c:pt idx="2367">
                  <c:v>185.2256198347107</c:v>
                </c:pt>
                <c:pt idx="2368">
                  <c:v>185.00413223140492</c:v>
                </c:pt>
                <c:pt idx="2369">
                  <c:v>184.59256198347106</c:v>
                </c:pt>
                <c:pt idx="2370">
                  <c:v>183.91157024793384</c:v>
                </c:pt>
                <c:pt idx="2371">
                  <c:v>183.08595041322312</c:v>
                </c:pt>
                <c:pt idx="2372">
                  <c:v>182.16694214876031</c:v>
                </c:pt>
                <c:pt idx="2373">
                  <c:v>181.27520661157024</c:v>
                </c:pt>
                <c:pt idx="2374">
                  <c:v>180.42727272727274</c:v>
                </c:pt>
                <c:pt idx="2375">
                  <c:v>179.78016528925619</c:v>
                </c:pt>
                <c:pt idx="2376">
                  <c:v>179.17851239669417</c:v>
                </c:pt>
                <c:pt idx="2377">
                  <c:v>178.83305785123963</c:v>
                </c:pt>
                <c:pt idx="2378">
                  <c:v>178.62479338842971</c:v>
                </c:pt>
                <c:pt idx="2379">
                  <c:v>178.59586776859504</c:v>
                </c:pt>
                <c:pt idx="2380">
                  <c:v>178.7677685950413</c:v>
                </c:pt>
                <c:pt idx="2381">
                  <c:v>179.12148760330575</c:v>
                </c:pt>
                <c:pt idx="2382">
                  <c:v>179.5545454545454</c:v>
                </c:pt>
                <c:pt idx="2383">
                  <c:v>180.02231404958673</c:v>
                </c:pt>
                <c:pt idx="2384">
                  <c:v>180.54958677685946</c:v>
                </c:pt>
                <c:pt idx="2385">
                  <c:v>181.10909090909087</c:v>
                </c:pt>
                <c:pt idx="2386">
                  <c:v>181.56942148760325</c:v>
                </c:pt>
                <c:pt idx="2387">
                  <c:v>182.03140495867765</c:v>
                </c:pt>
                <c:pt idx="2388">
                  <c:v>182.34214876033056</c:v>
                </c:pt>
                <c:pt idx="2389">
                  <c:v>182.71900826446276</c:v>
                </c:pt>
                <c:pt idx="2390">
                  <c:v>182.83801652892555</c:v>
                </c:pt>
                <c:pt idx="2391">
                  <c:v>183.14132231404949</c:v>
                </c:pt>
                <c:pt idx="2392">
                  <c:v>183.32561983471066</c:v>
                </c:pt>
                <c:pt idx="2393">
                  <c:v>183.43388429752056</c:v>
                </c:pt>
                <c:pt idx="2394">
                  <c:v>183.32975206611562</c:v>
                </c:pt>
                <c:pt idx="2395">
                  <c:v>183.14628099173541</c:v>
                </c:pt>
                <c:pt idx="2396">
                  <c:v>182.98925619834699</c:v>
                </c:pt>
                <c:pt idx="2397">
                  <c:v>182.82396694214864</c:v>
                </c:pt>
                <c:pt idx="2398">
                  <c:v>182.50330578512387</c:v>
                </c:pt>
                <c:pt idx="2399">
                  <c:v>182.11322314049573</c:v>
                </c:pt>
                <c:pt idx="2400">
                  <c:v>181.77190082644617</c:v>
                </c:pt>
                <c:pt idx="2401">
                  <c:v>181.4702479338842</c:v>
                </c:pt>
                <c:pt idx="2402">
                  <c:v>181.20165289256187</c:v>
                </c:pt>
                <c:pt idx="2403">
                  <c:v>180.87851239669408</c:v>
                </c:pt>
                <c:pt idx="2404">
                  <c:v>180.5776859504131</c:v>
                </c:pt>
                <c:pt idx="2405">
                  <c:v>180.31157024793376</c:v>
                </c:pt>
                <c:pt idx="2406">
                  <c:v>180.03471074380153</c:v>
                </c:pt>
                <c:pt idx="2407">
                  <c:v>179.80909090909077</c:v>
                </c:pt>
                <c:pt idx="2408">
                  <c:v>179.59504132231393</c:v>
                </c:pt>
                <c:pt idx="2409">
                  <c:v>179.36942148760315</c:v>
                </c:pt>
                <c:pt idx="2410">
                  <c:v>179.19008264462795</c:v>
                </c:pt>
                <c:pt idx="2411">
                  <c:v>179.06611570247921</c:v>
                </c:pt>
                <c:pt idx="2412">
                  <c:v>179.05123966942134</c:v>
                </c:pt>
                <c:pt idx="2413">
                  <c:v>178.91983471074369</c:v>
                </c:pt>
                <c:pt idx="2414">
                  <c:v>178.8090909090908</c:v>
                </c:pt>
                <c:pt idx="2415">
                  <c:v>178.74628099173543</c:v>
                </c:pt>
                <c:pt idx="2416">
                  <c:v>178.75123966942141</c:v>
                </c:pt>
                <c:pt idx="2417">
                  <c:v>178.90743801652886</c:v>
                </c:pt>
                <c:pt idx="2418">
                  <c:v>179.13471074380158</c:v>
                </c:pt>
                <c:pt idx="2419">
                  <c:v>179.38264462809914</c:v>
                </c:pt>
                <c:pt idx="2420">
                  <c:v>179.63884297520659</c:v>
                </c:pt>
                <c:pt idx="2421">
                  <c:v>180.03636363636363</c:v>
                </c:pt>
                <c:pt idx="2422">
                  <c:v>180.3495867768595</c:v>
                </c:pt>
                <c:pt idx="2423">
                  <c:v>180.598347107438</c:v>
                </c:pt>
                <c:pt idx="2424">
                  <c:v>180.76694214876034</c:v>
                </c:pt>
                <c:pt idx="2425">
                  <c:v>180.76115702479345</c:v>
                </c:pt>
                <c:pt idx="2426">
                  <c:v>180.49752066115707</c:v>
                </c:pt>
                <c:pt idx="2427">
                  <c:v>180.23801652892567</c:v>
                </c:pt>
                <c:pt idx="2428">
                  <c:v>179.64545454545458</c:v>
                </c:pt>
                <c:pt idx="2429">
                  <c:v>179.02231404958681</c:v>
                </c:pt>
                <c:pt idx="2430">
                  <c:v>177.69008264462815</c:v>
                </c:pt>
                <c:pt idx="2431">
                  <c:v>177.00991735537195</c:v>
                </c:pt>
                <c:pt idx="2432">
                  <c:v>176.53636363636372</c:v>
                </c:pt>
                <c:pt idx="2433">
                  <c:v>175.96280991735543</c:v>
                </c:pt>
                <c:pt idx="2434">
                  <c:v>175.38181818181826</c:v>
                </c:pt>
                <c:pt idx="2435">
                  <c:v>174.70578512396702</c:v>
                </c:pt>
                <c:pt idx="2436">
                  <c:v>173.81570247933891</c:v>
                </c:pt>
                <c:pt idx="2437">
                  <c:v>173.10000000000008</c:v>
                </c:pt>
                <c:pt idx="2438">
                  <c:v>172.47355371900832</c:v>
                </c:pt>
                <c:pt idx="2439">
                  <c:v>171.84545454545463</c:v>
                </c:pt>
                <c:pt idx="2440">
                  <c:v>171.20661157024799</c:v>
                </c:pt>
                <c:pt idx="2441">
                  <c:v>170.94297520661161</c:v>
                </c:pt>
                <c:pt idx="2442">
                  <c:v>170.69586776859512</c:v>
                </c:pt>
                <c:pt idx="2443">
                  <c:v>170.72479338842982</c:v>
                </c:pt>
                <c:pt idx="2444">
                  <c:v>170.91074380165296</c:v>
                </c:pt>
                <c:pt idx="2445">
                  <c:v>171.24049586776863</c:v>
                </c:pt>
                <c:pt idx="2446">
                  <c:v>171.60909090909098</c:v>
                </c:pt>
                <c:pt idx="2447">
                  <c:v>171.92727272727279</c:v>
                </c:pt>
                <c:pt idx="2448">
                  <c:v>172.30413223140502</c:v>
                </c:pt>
                <c:pt idx="2449">
                  <c:v>172.63884297520667</c:v>
                </c:pt>
                <c:pt idx="2450">
                  <c:v>172.99338842975214</c:v>
                </c:pt>
                <c:pt idx="2451">
                  <c:v>173.27355371900831</c:v>
                </c:pt>
                <c:pt idx="2452">
                  <c:v>173.37933884297524</c:v>
                </c:pt>
                <c:pt idx="2453">
                  <c:v>173.45702479338846</c:v>
                </c:pt>
                <c:pt idx="2454">
                  <c:v>173.40330578512399</c:v>
                </c:pt>
                <c:pt idx="2455">
                  <c:v>173.24628099173557</c:v>
                </c:pt>
                <c:pt idx="2456">
                  <c:v>173.03223140495868</c:v>
                </c:pt>
                <c:pt idx="2457">
                  <c:v>172.8123966942149</c:v>
                </c:pt>
                <c:pt idx="2458">
                  <c:v>172.44958677685952</c:v>
                </c:pt>
                <c:pt idx="2459">
                  <c:v>172.06694214876038</c:v>
                </c:pt>
                <c:pt idx="2460">
                  <c:v>171.73057851239673</c:v>
                </c:pt>
                <c:pt idx="2461">
                  <c:v>171.35289256198351</c:v>
                </c:pt>
                <c:pt idx="2462">
                  <c:v>171.05371900826449</c:v>
                </c:pt>
                <c:pt idx="2463">
                  <c:v>170.84793388429753</c:v>
                </c:pt>
                <c:pt idx="2464">
                  <c:v>170.75123966942149</c:v>
                </c:pt>
                <c:pt idx="2465">
                  <c:v>170.76942148760332</c:v>
                </c:pt>
                <c:pt idx="2466">
                  <c:v>170.88016528925621</c:v>
                </c:pt>
                <c:pt idx="2467">
                  <c:v>171.10495867768594</c:v>
                </c:pt>
                <c:pt idx="2468">
                  <c:v>171.44297520661158</c:v>
                </c:pt>
                <c:pt idx="2469">
                  <c:v>171.82479338842975</c:v>
                </c:pt>
                <c:pt idx="2470">
                  <c:v>172.23719008264464</c:v>
                </c:pt>
                <c:pt idx="2471">
                  <c:v>172.65289256198346</c:v>
                </c:pt>
                <c:pt idx="2472">
                  <c:v>173.09173553719006</c:v>
                </c:pt>
                <c:pt idx="2473">
                  <c:v>173.59008264462807</c:v>
                </c:pt>
                <c:pt idx="2474">
                  <c:v>174.08429752066115</c:v>
                </c:pt>
                <c:pt idx="2475">
                  <c:v>174.49752066115704</c:v>
                </c:pt>
                <c:pt idx="2476">
                  <c:v>174.81735537190082</c:v>
                </c:pt>
                <c:pt idx="2477">
                  <c:v>175.0454545454545</c:v>
                </c:pt>
                <c:pt idx="2478">
                  <c:v>175.22809917355372</c:v>
                </c:pt>
                <c:pt idx="2479">
                  <c:v>175.36611570247933</c:v>
                </c:pt>
                <c:pt idx="2480">
                  <c:v>175.52479338842971</c:v>
                </c:pt>
                <c:pt idx="2481">
                  <c:v>175.62231404958678</c:v>
                </c:pt>
                <c:pt idx="2482">
                  <c:v>175.76280991735536</c:v>
                </c:pt>
                <c:pt idx="2483">
                  <c:v>175.94462809917354</c:v>
                </c:pt>
                <c:pt idx="2484">
                  <c:v>175.93719008264461</c:v>
                </c:pt>
                <c:pt idx="2485">
                  <c:v>175.89090909090905</c:v>
                </c:pt>
                <c:pt idx="2486">
                  <c:v>175.87107438016525</c:v>
                </c:pt>
                <c:pt idx="2487">
                  <c:v>175.92231404958676</c:v>
                </c:pt>
                <c:pt idx="2488">
                  <c:v>176.03223140495868</c:v>
                </c:pt>
                <c:pt idx="2489">
                  <c:v>176.16611570247932</c:v>
                </c:pt>
                <c:pt idx="2490">
                  <c:v>176.37851239669419</c:v>
                </c:pt>
                <c:pt idx="2491">
                  <c:v>176.6090909090909</c:v>
                </c:pt>
                <c:pt idx="2492">
                  <c:v>176.88429752066116</c:v>
                </c:pt>
                <c:pt idx="2493">
                  <c:v>177.25702479338841</c:v>
                </c:pt>
                <c:pt idx="2494">
                  <c:v>177.53388429752061</c:v>
                </c:pt>
                <c:pt idx="2495">
                  <c:v>177.6735537190082</c:v>
                </c:pt>
                <c:pt idx="2496">
                  <c:v>177.62892561983466</c:v>
                </c:pt>
                <c:pt idx="2497">
                  <c:v>177.4669421487603</c:v>
                </c:pt>
                <c:pt idx="2498">
                  <c:v>177.03801652892562</c:v>
                </c:pt>
                <c:pt idx="2499">
                  <c:v>176.57851239669421</c:v>
                </c:pt>
                <c:pt idx="2500">
                  <c:v>176.09173553719009</c:v>
                </c:pt>
                <c:pt idx="2501">
                  <c:v>175.49752066115704</c:v>
                </c:pt>
                <c:pt idx="2502">
                  <c:v>174.8305785123967</c:v>
                </c:pt>
                <c:pt idx="2503">
                  <c:v>174.30909090909088</c:v>
                </c:pt>
                <c:pt idx="2504">
                  <c:v>173.83471074380162</c:v>
                </c:pt>
                <c:pt idx="2505">
                  <c:v>173.395867768595</c:v>
                </c:pt>
                <c:pt idx="2506">
                  <c:v>172.9413223140495</c:v>
                </c:pt>
                <c:pt idx="2507">
                  <c:v>172.61818181818174</c:v>
                </c:pt>
                <c:pt idx="2508">
                  <c:v>172.3247933884297</c:v>
                </c:pt>
                <c:pt idx="2509">
                  <c:v>172.12314049586769</c:v>
                </c:pt>
                <c:pt idx="2510">
                  <c:v>171.89008264462805</c:v>
                </c:pt>
                <c:pt idx="2511">
                  <c:v>171.54297520661152</c:v>
                </c:pt>
                <c:pt idx="2512">
                  <c:v>171.1355371900826</c:v>
                </c:pt>
                <c:pt idx="2513">
                  <c:v>170.87851239669416</c:v>
                </c:pt>
                <c:pt idx="2514">
                  <c:v>170.73140495867759</c:v>
                </c:pt>
                <c:pt idx="2515">
                  <c:v>170.64710743801646</c:v>
                </c:pt>
                <c:pt idx="2516">
                  <c:v>170.5644628099173</c:v>
                </c:pt>
                <c:pt idx="2517">
                  <c:v>170.6446280991735</c:v>
                </c:pt>
                <c:pt idx="2518">
                  <c:v>170.81900826446272</c:v>
                </c:pt>
                <c:pt idx="2519">
                  <c:v>171.01074380165281</c:v>
                </c:pt>
                <c:pt idx="2520">
                  <c:v>171.15041322314042</c:v>
                </c:pt>
                <c:pt idx="2521">
                  <c:v>171.24132231404951</c:v>
                </c:pt>
                <c:pt idx="2522">
                  <c:v>171.22479338842967</c:v>
                </c:pt>
                <c:pt idx="2523">
                  <c:v>171.08595041322306</c:v>
                </c:pt>
                <c:pt idx="2524">
                  <c:v>170.93140495867758</c:v>
                </c:pt>
                <c:pt idx="2525">
                  <c:v>170.76776859504122</c:v>
                </c:pt>
                <c:pt idx="2526">
                  <c:v>170.57768595041313</c:v>
                </c:pt>
                <c:pt idx="2527">
                  <c:v>170.42066115702465</c:v>
                </c:pt>
                <c:pt idx="2528">
                  <c:v>170.24297520661142</c:v>
                </c:pt>
                <c:pt idx="2529">
                  <c:v>170.01157024793375</c:v>
                </c:pt>
                <c:pt idx="2530">
                  <c:v>169.77438016528913</c:v>
                </c:pt>
                <c:pt idx="2531">
                  <c:v>169.60082644628088</c:v>
                </c:pt>
                <c:pt idx="2532">
                  <c:v>169.4793388429751</c:v>
                </c:pt>
                <c:pt idx="2533">
                  <c:v>169.290082644628</c:v>
                </c:pt>
                <c:pt idx="2534">
                  <c:v>169.17933884297508</c:v>
                </c:pt>
                <c:pt idx="2535">
                  <c:v>169.02396694214866</c:v>
                </c:pt>
                <c:pt idx="2536">
                  <c:v>168.74545454545444</c:v>
                </c:pt>
                <c:pt idx="2537">
                  <c:v>168.40661157024786</c:v>
                </c:pt>
                <c:pt idx="2538">
                  <c:v>168.01983471074377</c:v>
                </c:pt>
                <c:pt idx="2539">
                  <c:v>167.55289256198338</c:v>
                </c:pt>
                <c:pt idx="2540">
                  <c:v>167.04132231404949</c:v>
                </c:pt>
                <c:pt idx="2541">
                  <c:v>166.52892561983464</c:v>
                </c:pt>
                <c:pt idx="2542">
                  <c:v>165.91157024793384</c:v>
                </c:pt>
                <c:pt idx="2543">
                  <c:v>165.44297520661152</c:v>
                </c:pt>
                <c:pt idx="2544">
                  <c:v>164.96528925619828</c:v>
                </c:pt>
                <c:pt idx="2545">
                  <c:v>164.64380165289251</c:v>
                </c:pt>
                <c:pt idx="2546">
                  <c:v>164.40743801652886</c:v>
                </c:pt>
                <c:pt idx="2547">
                  <c:v>164.39504132231394</c:v>
                </c:pt>
                <c:pt idx="2548">
                  <c:v>164.29008264462803</c:v>
                </c:pt>
                <c:pt idx="2549">
                  <c:v>164.19586776859498</c:v>
                </c:pt>
                <c:pt idx="2550">
                  <c:v>164.14545454545447</c:v>
                </c:pt>
                <c:pt idx="2551">
                  <c:v>164.1818181818181</c:v>
                </c:pt>
                <c:pt idx="2552">
                  <c:v>164.24793388429745</c:v>
                </c:pt>
                <c:pt idx="2553">
                  <c:v>164.25371900826437</c:v>
                </c:pt>
                <c:pt idx="2554">
                  <c:v>164.24132231404954</c:v>
                </c:pt>
                <c:pt idx="2555">
                  <c:v>164.13801652892553</c:v>
                </c:pt>
                <c:pt idx="2556">
                  <c:v>164.08347107438013</c:v>
                </c:pt>
                <c:pt idx="2557">
                  <c:v>163.91818181818178</c:v>
                </c:pt>
                <c:pt idx="2558">
                  <c:v>163.72396694214868</c:v>
                </c:pt>
                <c:pt idx="2559">
                  <c:v>163.4752066115702</c:v>
                </c:pt>
                <c:pt idx="2560">
                  <c:v>163.29669421487594</c:v>
                </c:pt>
                <c:pt idx="2561">
                  <c:v>163.17851239669415</c:v>
                </c:pt>
                <c:pt idx="2562">
                  <c:v>163.15867768595035</c:v>
                </c:pt>
                <c:pt idx="2563">
                  <c:v>163.03553719008255</c:v>
                </c:pt>
                <c:pt idx="2564">
                  <c:v>163.14628099173549</c:v>
                </c:pt>
                <c:pt idx="2565">
                  <c:v>163.30909090909086</c:v>
                </c:pt>
                <c:pt idx="2566">
                  <c:v>163.81652892561979</c:v>
                </c:pt>
                <c:pt idx="2567">
                  <c:v>164.40330578512393</c:v>
                </c:pt>
                <c:pt idx="2568">
                  <c:v>165.0793388429752</c:v>
                </c:pt>
                <c:pt idx="2569">
                  <c:v>165.62644628099173</c:v>
                </c:pt>
                <c:pt idx="2570">
                  <c:v>166.19173553719008</c:v>
                </c:pt>
                <c:pt idx="2571">
                  <c:v>166.63223140495867</c:v>
                </c:pt>
                <c:pt idx="2572">
                  <c:v>167.23553719008265</c:v>
                </c:pt>
                <c:pt idx="2573">
                  <c:v>167.73966942148758</c:v>
                </c:pt>
                <c:pt idx="2574">
                  <c:v>168.23140495867767</c:v>
                </c:pt>
                <c:pt idx="2575">
                  <c:v>168.66776859504131</c:v>
                </c:pt>
                <c:pt idx="2576">
                  <c:v>169.16776859504128</c:v>
                </c:pt>
                <c:pt idx="2577">
                  <c:v>169.58677685950411</c:v>
                </c:pt>
                <c:pt idx="2578">
                  <c:v>169.87851239669422</c:v>
                </c:pt>
                <c:pt idx="2579">
                  <c:v>170.13388429752064</c:v>
                </c:pt>
                <c:pt idx="2580">
                  <c:v>170.38264462809914</c:v>
                </c:pt>
                <c:pt idx="2581">
                  <c:v>170.5735537190082</c:v>
                </c:pt>
                <c:pt idx="2582">
                  <c:v>170.7057851239669</c:v>
                </c:pt>
                <c:pt idx="2583">
                  <c:v>170.69917355371896</c:v>
                </c:pt>
                <c:pt idx="2584">
                  <c:v>170.47107438016522</c:v>
                </c:pt>
                <c:pt idx="2585">
                  <c:v>170.11157024793386</c:v>
                </c:pt>
                <c:pt idx="2586">
                  <c:v>169.66859504132231</c:v>
                </c:pt>
                <c:pt idx="2587">
                  <c:v>169.11404958677684</c:v>
                </c:pt>
                <c:pt idx="2588">
                  <c:v>168.53057851239666</c:v>
                </c:pt>
                <c:pt idx="2589">
                  <c:v>167.98347107438011</c:v>
                </c:pt>
                <c:pt idx="2590">
                  <c:v>167.53636363636357</c:v>
                </c:pt>
                <c:pt idx="2591">
                  <c:v>167.36363636363637</c:v>
                </c:pt>
                <c:pt idx="2592">
                  <c:v>167.33553719008262</c:v>
                </c:pt>
                <c:pt idx="2593">
                  <c:v>167.35619834710744</c:v>
                </c:pt>
                <c:pt idx="2594">
                  <c:v>167.40165289256197</c:v>
                </c:pt>
                <c:pt idx="2595">
                  <c:v>167.40578512396692</c:v>
                </c:pt>
                <c:pt idx="2596">
                  <c:v>167.4628099173554</c:v>
                </c:pt>
                <c:pt idx="2597">
                  <c:v>167.5239669421488</c:v>
                </c:pt>
                <c:pt idx="2598">
                  <c:v>167.55041322314054</c:v>
                </c:pt>
                <c:pt idx="2599">
                  <c:v>167.57024793388433</c:v>
                </c:pt>
                <c:pt idx="2600">
                  <c:v>167.65454545454548</c:v>
                </c:pt>
                <c:pt idx="2601">
                  <c:v>167.70165289256204</c:v>
                </c:pt>
                <c:pt idx="2602">
                  <c:v>167.82561983471075</c:v>
                </c:pt>
                <c:pt idx="2603">
                  <c:v>167.86859504132235</c:v>
                </c:pt>
                <c:pt idx="2604">
                  <c:v>167.83719008264464</c:v>
                </c:pt>
                <c:pt idx="2605">
                  <c:v>167.88429752066119</c:v>
                </c:pt>
                <c:pt idx="2606">
                  <c:v>167.76859504132233</c:v>
                </c:pt>
                <c:pt idx="2607">
                  <c:v>167.59256198347109</c:v>
                </c:pt>
                <c:pt idx="2608">
                  <c:v>167.25289256198346</c:v>
                </c:pt>
                <c:pt idx="2609">
                  <c:v>166.85619834710747</c:v>
                </c:pt>
                <c:pt idx="2610">
                  <c:v>166.54462809917359</c:v>
                </c:pt>
                <c:pt idx="2611">
                  <c:v>166.24793388429754</c:v>
                </c:pt>
                <c:pt idx="2612">
                  <c:v>166.03140495867771</c:v>
                </c:pt>
                <c:pt idx="2613">
                  <c:v>165.801652892562</c:v>
                </c:pt>
                <c:pt idx="2614">
                  <c:v>165.47603305785125</c:v>
                </c:pt>
                <c:pt idx="2615">
                  <c:v>165.09504132231407</c:v>
                </c:pt>
                <c:pt idx="2616">
                  <c:v>164.8123966942149</c:v>
                </c:pt>
                <c:pt idx="2617">
                  <c:v>164.55289256198347</c:v>
                </c:pt>
                <c:pt idx="2618">
                  <c:v>164.43305785123968</c:v>
                </c:pt>
                <c:pt idx="2619">
                  <c:v>164.31983471074381</c:v>
                </c:pt>
                <c:pt idx="2620">
                  <c:v>164.23553719008268</c:v>
                </c:pt>
                <c:pt idx="2621">
                  <c:v>164.14462809917356</c:v>
                </c:pt>
                <c:pt idx="2622">
                  <c:v>164.11900826446279</c:v>
                </c:pt>
                <c:pt idx="2623">
                  <c:v>164.12314049586774</c:v>
                </c:pt>
                <c:pt idx="2624">
                  <c:v>164.09504132231405</c:v>
                </c:pt>
                <c:pt idx="2625">
                  <c:v>164.12148760330575</c:v>
                </c:pt>
                <c:pt idx="2626">
                  <c:v>164.03388429752064</c:v>
                </c:pt>
                <c:pt idx="2627">
                  <c:v>163.85867768595045</c:v>
                </c:pt>
                <c:pt idx="2628">
                  <c:v>163.704132231405</c:v>
                </c:pt>
                <c:pt idx="2629">
                  <c:v>163.50743801652897</c:v>
                </c:pt>
                <c:pt idx="2630">
                  <c:v>163.26694214876039</c:v>
                </c:pt>
                <c:pt idx="2631">
                  <c:v>162.99338842975214</c:v>
                </c:pt>
                <c:pt idx="2632">
                  <c:v>162.77190082644631</c:v>
                </c:pt>
                <c:pt idx="2633">
                  <c:v>162.60413223140498</c:v>
                </c:pt>
                <c:pt idx="2634">
                  <c:v>162.3818181818182</c:v>
                </c:pt>
                <c:pt idx="2635">
                  <c:v>162.20826446280995</c:v>
                </c:pt>
                <c:pt idx="2636">
                  <c:v>162.12727272727273</c:v>
                </c:pt>
                <c:pt idx="2637">
                  <c:v>162.17107438016529</c:v>
                </c:pt>
                <c:pt idx="2638">
                  <c:v>162.10826446280996</c:v>
                </c:pt>
                <c:pt idx="2639">
                  <c:v>162.06528925619838</c:v>
                </c:pt>
                <c:pt idx="2640">
                  <c:v>162.19917355371902</c:v>
                </c:pt>
                <c:pt idx="2641">
                  <c:v>162.36859504132235</c:v>
                </c:pt>
                <c:pt idx="2642">
                  <c:v>162.3735537190083</c:v>
                </c:pt>
                <c:pt idx="2643">
                  <c:v>162.38760330578518</c:v>
                </c:pt>
                <c:pt idx="2644">
                  <c:v>162.51239669421494</c:v>
                </c:pt>
                <c:pt idx="2645">
                  <c:v>162.81652892561988</c:v>
                </c:pt>
                <c:pt idx="2646">
                  <c:v>163.25785123966952</c:v>
                </c:pt>
                <c:pt idx="2647">
                  <c:v>163.74545454545463</c:v>
                </c:pt>
                <c:pt idx="2648">
                  <c:v>164.34462809917363</c:v>
                </c:pt>
                <c:pt idx="2649">
                  <c:v>164.96446280991742</c:v>
                </c:pt>
                <c:pt idx="2650">
                  <c:v>165.72066115702484</c:v>
                </c:pt>
                <c:pt idx="2651">
                  <c:v>166.24462809917358</c:v>
                </c:pt>
                <c:pt idx="2652">
                  <c:v>166.75289256198349</c:v>
                </c:pt>
                <c:pt idx="2653">
                  <c:v>167.20578512396699</c:v>
                </c:pt>
                <c:pt idx="2654">
                  <c:v>167.70165289256201</c:v>
                </c:pt>
                <c:pt idx="2655">
                  <c:v>168.20082644628098</c:v>
                </c:pt>
                <c:pt idx="2656">
                  <c:v>168.61074380165292</c:v>
                </c:pt>
                <c:pt idx="2657">
                  <c:v>168.98347107438019</c:v>
                </c:pt>
                <c:pt idx="2658">
                  <c:v>169.2561983471075</c:v>
                </c:pt>
                <c:pt idx="2659">
                  <c:v>169.35950413223142</c:v>
                </c:pt>
                <c:pt idx="2660">
                  <c:v>169.43884297520663</c:v>
                </c:pt>
                <c:pt idx="2661">
                  <c:v>169.50578512396697</c:v>
                </c:pt>
                <c:pt idx="2662">
                  <c:v>169.54876033057852</c:v>
                </c:pt>
                <c:pt idx="2663">
                  <c:v>169.59586776859507</c:v>
                </c:pt>
                <c:pt idx="2664">
                  <c:v>169.55206611570253</c:v>
                </c:pt>
                <c:pt idx="2665">
                  <c:v>169.47685950413231</c:v>
                </c:pt>
                <c:pt idx="2666">
                  <c:v>169.23884297520667</c:v>
                </c:pt>
                <c:pt idx="2667">
                  <c:v>168.92314049586778</c:v>
                </c:pt>
                <c:pt idx="2668">
                  <c:v>168.42561983471074</c:v>
                </c:pt>
                <c:pt idx="2669">
                  <c:v>168.01735537190081</c:v>
                </c:pt>
                <c:pt idx="2670">
                  <c:v>167.72727272727269</c:v>
                </c:pt>
                <c:pt idx="2671">
                  <c:v>167.47851239669419</c:v>
                </c:pt>
                <c:pt idx="2672">
                  <c:v>167.24876033057851</c:v>
                </c:pt>
                <c:pt idx="2673">
                  <c:v>167.03636363636366</c:v>
                </c:pt>
                <c:pt idx="2674">
                  <c:v>166.92561983471077</c:v>
                </c:pt>
                <c:pt idx="2675">
                  <c:v>166.85206611570248</c:v>
                </c:pt>
                <c:pt idx="2676">
                  <c:v>166.89090909090908</c:v>
                </c:pt>
                <c:pt idx="2677">
                  <c:v>166.90909090909088</c:v>
                </c:pt>
                <c:pt idx="2678">
                  <c:v>167.0380165289256</c:v>
                </c:pt>
                <c:pt idx="2679">
                  <c:v>167.08595041322312</c:v>
                </c:pt>
                <c:pt idx="2680">
                  <c:v>167.05289256198344</c:v>
                </c:pt>
                <c:pt idx="2681">
                  <c:v>166.96198347107438</c:v>
                </c:pt>
                <c:pt idx="2682">
                  <c:v>166.82314049586773</c:v>
                </c:pt>
                <c:pt idx="2683">
                  <c:v>166.45950413223139</c:v>
                </c:pt>
                <c:pt idx="2684">
                  <c:v>166.13223140495865</c:v>
                </c:pt>
                <c:pt idx="2685">
                  <c:v>165.50826446280985</c:v>
                </c:pt>
                <c:pt idx="2686">
                  <c:v>164.81157024793384</c:v>
                </c:pt>
                <c:pt idx="2687">
                  <c:v>163.7338842975206</c:v>
                </c:pt>
                <c:pt idx="2688">
                  <c:v>162.494214876033</c:v>
                </c:pt>
                <c:pt idx="2689">
                  <c:v>161.23719008264453</c:v>
                </c:pt>
                <c:pt idx="2690">
                  <c:v>160.02892561983464</c:v>
                </c:pt>
                <c:pt idx="2691">
                  <c:v>158.87272727272722</c:v>
                </c:pt>
                <c:pt idx="2692">
                  <c:v>157.78925619834706</c:v>
                </c:pt>
                <c:pt idx="2693">
                  <c:v>156.62644628099167</c:v>
                </c:pt>
                <c:pt idx="2694">
                  <c:v>155.7355371900826</c:v>
                </c:pt>
                <c:pt idx="2695">
                  <c:v>154.89008264462805</c:v>
                </c:pt>
                <c:pt idx="2696">
                  <c:v>154.28512396694208</c:v>
                </c:pt>
                <c:pt idx="2697">
                  <c:v>153.796694214876</c:v>
                </c:pt>
                <c:pt idx="2698">
                  <c:v>153.50165289256194</c:v>
                </c:pt>
                <c:pt idx="2699">
                  <c:v>153.37107438016525</c:v>
                </c:pt>
                <c:pt idx="2700">
                  <c:v>153.34710743801651</c:v>
                </c:pt>
                <c:pt idx="2701">
                  <c:v>153.36446280991731</c:v>
                </c:pt>
                <c:pt idx="2702">
                  <c:v>153.31157024793387</c:v>
                </c:pt>
                <c:pt idx="2703">
                  <c:v>153.31735537190079</c:v>
                </c:pt>
                <c:pt idx="2704">
                  <c:v>153.44958677685946</c:v>
                </c:pt>
                <c:pt idx="2705">
                  <c:v>153.63801652892556</c:v>
                </c:pt>
                <c:pt idx="2706">
                  <c:v>153.74380165289247</c:v>
                </c:pt>
                <c:pt idx="2707">
                  <c:v>153.8520661157024</c:v>
                </c:pt>
                <c:pt idx="2708">
                  <c:v>154.04462809917348</c:v>
                </c:pt>
                <c:pt idx="2709">
                  <c:v>154.18099173553708</c:v>
                </c:pt>
                <c:pt idx="2710">
                  <c:v>154.289256198347</c:v>
                </c:pt>
                <c:pt idx="2711">
                  <c:v>154.38512396694205</c:v>
                </c:pt>
                <c:pt idx="2712">
                  <c:v>154.19586776859492</c:v>
                </c:pt>
                <c:pt idx="2713">
                  <c:v>153.90661157024783</c:v>
                </c:pt>
                <c:pt idx="2714">
                  <c:v>153.6396694214875</c:v>
                </c:pt>
                <c:pt idx="2715">
                  <c:v>153.35123966942137</c:v>
                </c:pt>
                <c:pt idx="2716">
                  <c:v>153.15454545454534</c:v>
                </c:pt>
                <c:pt idx="2717">
                  <c:v>152.9975206611569</c:v>
                </c:pt>
                <c:pt idx="2718">
                  <c:v>153.02066115702468</c:v>
                </c:pt>
                <c:pt idx="2719">
                  <c:v>153.01322314049577</c:v>
                </c:pt>
                <c:pt idx="2720">
                  <c:v>153.04793388429744</c:v>
                </c:pt>
                <c:pt idx="2721">
                  <c:v>153.10991735537183</c:v>
                </c:pt>
                <c:pt idx="2722">
                  <c:v>153.18595041322308</c:v>
                </c:pt>
                <c:pt idx="2723">
                  <c:v>153.30743801652886</c:v>
                </c:pt>
                <c:pt idx="2724">
                  <c:v>153.41074380165284</c:v>
                </c:pt>
                <c:pt idx="2725">
                  <c:v>153.50826446280985</c:v>
                </c:pt>
                <c:pt idx="2726">
                  <c:v>153.5652892561983</c:v>
                </c:pt>
                <c:pt idx="2727">
                  <c:v>153.88016528925615</c:v>
                </c:pt>
                <c:pt idx="2728">
                  <c:v>154.40413223140493</c:v>
                </c:pt>
                <c:pt idx="2729">
                  <c:v>155.06528925619833</c:v>
                </c:pt>
                <c:pt idx="2730">
                  <c:v>155.83801652892558</c:v>
                </c:pt>
                <c:pt idx="2731">
                  <c:v>156.63719008264459</c:v>
                </c:pt>
                <c:pt idx="2732">
                  <c:v>157.62148760330572</c:v>
                </c:pt>
                <c:pt idx="2733">
                  <c:v>158.44462809917349</c:v>
                </c:pt>
                <c:pt idx="2734">
                  <c:v>159.32396694214867</c:v>
                </c:pt>
                <c:pt idx="2735">
                  <c:v>160.23966942148758</c:v>
                </c:pt>
                <c:pt idx="2736">
                  <c:v>161.04049586776856</c:v>
                </c:pt>
                <c:pt idx="2737">
                  <c:v>161.84710743801648</c:v>
                </c:pt>
                <c:pt idx="2738">
                  <c:v>162.6636363636363</c:v>
                </c:pt>
                <c:pt idx="2739">
                  <c:v>163.25785123966938</c:v>
                </c:pt>
                <c:pt idx="2740">
                  <c:v>163.82727272727266</c:v>
                </c:pt>
                <c:pt idx="2741">
                  <c:v>164.30495867768587</c:v>
                </c:pt>
                <c:pt idx="2742">
                  <c:v>164.81983471074372</c:v>
                </c:pt>
                <c:pt idx="2743">
                  <c:v>165.22231404958669</c:v>
                </c:pt>
                <c:pt idx="2744">
                  <c:v>165.84049586776851</c:v>
                </c:pt>
                <c:pt idx="2745">
                  <c:v>166.50082644628088</c:v>
                </c:pt>
                <c:pt idx="2746">
                  <c:v>167.20247933884289</c:v>
                </c:pt>
                <c:pt idx="2747">
                  <c:v>168.00082644628088</c:v>
                </c:pt>
                <c:pt idx="2748">
                  <c:v>169.09090909090901</c:v>
                </c:pt>
                <c:pt idx="2749">
                  <c:v>170.15041322314042</c:v>
                </c:pt>
                <c:pt idx="2750">
                  <c:v>171.30413223140485</c:v>
                </c:pt>
                <c:pt idx="2751">
                  <c:v>172.38677685950404</c:v>
                </c:pt>
                <c:pt idx="2752">
                  <c:v>173.64462809917347</c:v>
                </c:pt>
                <c:pt idx="2753">
                  <c:v>174.52644628099165</c:v>
                </c:pt>
                <c:pt idx="2754">
                  <c:v>175.37603305785115</c:v>
                </c:pt>
                <c:pt idx="2755">
                  <c:v>176.05785123966933</c:v>
                </c:pt>
                <c:pt idx="2756">
                  <c:v>176.51735537190075</c:v>
                </c:pt>
                <c:pt idx="2757">
                  <c:v>176.83057851239664</c:v>
                </c:pt>
                <c:pt idx="2758">
                  <c:v>177.10413223140492</c:v>
                </c:pt>
                <c:pt idx="2759">
                  <c:v>177.26280991735533</c:v>
                </c:pt>
                <c:pt idx="2760">
                  <c:v>177.39173553719007</c:v>
                </c:pt>
                <c:pt idx="2761">
                  <c:v>177.3297520661157</c:v>
                </c:pt>
                <c:pt idx="2762">
                  <c:v>177.28181818181821</c:v>
                </c:pt>
                <c:pt idx="2763">
                  <c:v>177.39256198347113</c:v>
                </c:pt>
                <c:pt idx="2764">
                  <c:v>177.52727272727279</c:v>
                </c:pt>
                <c:pt idx="2765">
                  <c:v>177.59669421487609</c:v>
                </c:pt>
                <c:pt idx="2766">
                  <c:v>177.57851239669426</c:v>
                </c:pt>
                <c:pt idx="2767">
                  <c:v>177.45289256198356</c:v>
                </c:pt>
                <c:pt idx="2768">
                  <c:v>177.41157024793398</c:v>
                </c:pt>
                <c:pt idx="2769">
                  <c:v>177.2900826446282</c:v>
                </c:pt>
                <c:pt idx="2770">
                  <c:v>177.31157024793401</c:v>
                </c:pt>
                <c:pt idx="2771">
                  <c:v>177.27933884297536</c:v>
                </c:pt>
                <c:pt idx="2772">
                  <c:v>177.55454545454563</c:v>
                </c:pt>
                <c:pt idx="2773">
                  <c:v>177.96033057851253</c:v>
                </c:pt>
                <c:pt idx="2774">
                  <c:v>178.32727272727288</c:v>
                </c:pt>
                <c:pt idx="2775">
                  <c:v>178.49669421487616</c:v>
                </c:pt>
                <c:pt idx="2776">
                  <c:v>178.71570247933897</c:v>
                </c:pt>
                <c:pt idx="2777">
                  <c:v>178.97685950413239</c:v>
                </c:pt>
                <c:pt idx="2778">
                  <c:v>179.44214876033075</c:v>
                </c:pt>
                <c:pt idx="2779">
                  <c:v>180.02892561983489</c:v>
                </c:pt>
                <c:pt idx="2780">
                  <c:v>180.76115702479359</c:v>
                </c:pt>
                <c:pt idx="2781">
                  <c:v>181.63966942148781</c:v>
                </c:pt>
                <c:pt idx="2782">
                  <c:v>182.36115702479358</c:v>
                </c:pt>
                <c:pt idx="2783">
                  <c:v>183.01570247933901</c:v>
                </c:pt>
                <c:pt idx="2784">
                  <c:v>183.76446280991755</c:v>
                </c:pt>
                <c:pt idx="2785">
                  <c:v>184.48181818181831</c:v>
                </c:pt>
                <c:pt idx="2786">
                  <c:v>185.33884297520675</c:v>
                </c:pt>
                <c:pt idx="2787">
                  <c:v>186.05371900826458</c:v>
                </c:pt>
                <c:pt idx="2788">
                  <c:v>186.85041322314061</c:v>
                </c:pt>
                <c:pt idx="2789">
                  <c:v>187.76694214876042</c:v>
                </c:pt>
                <c:pt idx="2790">
                  <c:v>188.73223140495875</c:v>
                </c:pt>
                <c:pt idx="2791">
                  <c:v>189.65041322314056</c:v>
                </c:pt>
                <c:pt idx="2792">
                  <c:v>190.79752066115708</c:v>
                </c:pt>
                <c:pt idx="2793">
                  <c:v>191.77107438016535</c:v>
                </c:pt>
                <c:pt idx="2794">
                  <c:v>192.91900826446289</c:v>
                </c:pt>
                <c:pt idx="2795">
                  <c:v>193.84462809917363</c:v>
                </c:pt>
                <c:pt idx="2796">
                  <c:v>194.6768595041323</c:v>
                </c:pt>
                <c:pt idx="2797">
                  <c:v>195.39173553719013</c:v>
                </c:pt>
                <c:pt idx="2798">
                  <c:v>196.13140495867773</c:v>
                </c:pt>
                <c:pt idx="2799">
                  <c:v>196.68842975206616</c:v>
                </c:pt>
                <c:pt idx="2800">
                  <c:v>197.19586776859506</c:v>
                </c:pt>
                <c:pt idx="2801">
                  <c:v>197.68429752066115</c:v>
                </c:pt>
                <c:pt idx="2802">
                  <c:v>198.14876033057848</c:v>
                </c:pt>
                <c:pt idx="2803">
                  <c:v>198.52561983471074</c:v>
                </c:pt>
                <c:pt idx="2804">
                  <c:v>198.9578512396694</c:v>
                </c:pt>
                <c:pt idx="2805">
                  <c:v>199.32644628099172</c:v>
                </c:pt>
                <c:pt idx="2806">
                  <c:v>199.66528925619832</c:v>
                </c:pt>
                <c:pt idx="2807">
                  <c:v>200.14049586776858</c:v>
                </c:pt>
                <c:pt idx="2808">
                  <c:v>200.50413223140492</c:v>
                </c:pt>
                <c:pt idx="2809">
                  <c:v>200.91404958677683</c:v>
                </c:pt>
                <c:pt idx="2810">
                  <c:v>201.3157024793388</c:v>
                </c:pt>
                <c:pt idx="2811">
                  <c:v>201.8057851239669</c:v>
                </c:pt>
                <c:pt idx="2812">
                  <c:v>202.41322314049583</c:v>
                </c:pt>
                <c:pt idx="2813">
                  <c:v>203.1074380165289</c:v>
                </c:pt>
                <c:pt idx="2814">
                  <c:v>203.93057851239669</c:v>
                </c:pt>
                <c:pt idx="2815">
                  <c:v>204.80330578512397</c:v>
                </c:pt>
                <c:pt idx="2816">
                  <c:v>205.63388429752064</c:v>
                </c:pt>
                <c:pt idx="2817">
                  <c:v>206.57107438016524</c:v>
                </c:pt>
                <c:pt idx="2818">
                  <c:v>207.2867768595041</c:v>
                </c:pt>
                <c:pt idx="2819">
                  <c:v>207.92561983471072</c:v>
                </c:pt>
                <c:pt idx="2820">
                  <c:v>208.53140495867765</c:v>
                </c:pt>
                <c:pt idx="2821">
                  <c:v>209.19586776859501</c:v>
                </c:pt>
                <c:pt idx="2822">
                  <c:v>209.68347107438018</c:v>
                </c:pt>
                <c:pt idx="2823">
                  <c:v>210.15619834710742</c:v>
                </c:pt>
                <c:pt idx="2824">
                  <c:v>210.68429752066118</c:v>
                </c:pt>
                <c:pt idx="2825">
                  <c:v>211.13057851239671</c:v>
                </c:pt>
                <c:pt idx="2826">
                  <c:v>211.63305785123967</c:v>
                </c:pt>
                <c:pt idx="2827">
                  <c:v>212.33719008264464</c:v>
                </c:pt>
                <c:pt idx="2828">
                  <c:v>212.93966942148762</c:v>
                </c:pt>
                <c:pt idx="2829">
                  <c:v>213.51735537190083</c:v>
                </c:pt>
                <c:pt idx="2830">
                  <c:v>214.13884297520664</c:v>
                </c:pt>
                <c:pt idx="2831">
                  <c:v>214.6694214876033</c:v>
                </c:pt>
                <c:pt idx="2832">
                  <c:v>215.07768595041324</c:v>
                </c:pt>
                <c:pt idx="2833">
                  <c:v>215.52644628099173</c:v>
                </c:pt>
                <c:pt idx="2834">
                  <c:v>215.95702479338846</c:v>
                </c:pt>
                <c:pt idx="2835">
                  <c:v>216.46033057851241</c:v>
                </c:pt>
                <c:pt idx="2836">
                  <c:v>217.06198347107437</c:v>
                </c:pt>
                <c:pt idx="2837">
                  <c:v>217.66611570247932</c:v>
                </c:pt>
                <c:pt idx="2838">
                  <c:v>218.32479338842975</c:v>
                </c:pt>
                <c:pt idx="2839">
                  <c:v>218.94876033057849</c:v>
                </c:pt>
                <c:pt idx="2840">
                  <c:v>219.5181818181818</c:v>
                </c:pt>
                <c:pt idx="2841">
                  <c:v>220.14462809917353</c:v>
                </c:pt>
                <c:pt idx="2842">
                  <c:v>220.76776859504128</c:v>
                </c:pt>
                <c:pt idx="2843">
                  <c:v>221.31570247933877</c:v>
                </c:pt>
                <c:pt idx="2844">
                  <c:v>221.85454545454542</c:v>
                </c:pt>
                <c:pt idx="2845">
                  <c:v>222.3330578512396</c:v>
                </c:pt>
                <c:pt idx="2846">
                  <c:v>222.84132231404948</c:v>
                </c:pt>
                <c:pt idx="2847">
                  <c:v>223.25206611570238</c:v>
                </c:pt>
                <c:pt idx="2848">
                  <c:v>223.51983471074368</c:v>
                </c:pt>
                <c:pt idx="2849">
                  <c:v>223.53553719008255</c:v>
                </c:pt>
                <c:pt idx="2850">
                  <c:v>223.53471074380158</c:v>
                </c:pt>
                <c:pt idx="2851">
                  <c:v>223.45206611570239</c:v>
                </c:pt>
                <c:pt idx="2852">
                  <c:v>223.20826446280984</c:v>
                </c:pt>
                <c:pt idx="2853">
                  <c:v>222.70495867768582</c:v>
                </c:pt>
                <c:pt idx="2854">
                  <c:v>222.3991735537189</c:v>
                </c:pt>
                <c:pt idx="2855">
                  <c:v>222.26694214876019</c:v>
                </c:pt>
                <c:pt idx="2856">
                  <c:v>222.05950413223127</c:v>
                </c:pt>
                <c:pt idx="2857">
                  <c:v>222.00826446280976</c:v>
                </c:pt>
                <c:pt idx="2858">
                  <c:v>221.95537190082629</c:v>
                </c:pt>
                <c:pt idx="2859">
                  <c:v>221.98925619834694</c:v>
                </c:pt>
                <c:pt idx="2860">
                  <c:v>222.06942148760314</c:v>
                </c:pt>
                <c:pt idx="2861">
                  <c:v>222.16198347107422</c:v>
                </c:pt>
                <c:pt idx="2862">
                  <c:v>222.30247933884277</c:v>
                </c:pt>
                <c:pt idx="2863">
                  <c:v>222.36859504132212</c:v>
                </c:pt>
                <c:pt idx="2864">
                  <c:v>222.46528925619816</c:v>
                </c:pt>
                <c:pt idx="2865">
                  <c:v>222.35702479338823</c:v>
                </c:pt>
                <c:pt idx="2866">
                  <c:v>222.2214876033056</c:v>
                </c:pt>
                <c:pt idx="2867">
                  <c:v>221.96776859504112</c:v>
                </c:pt>
                <c:pt idx="2868">
                  <c:v>221.7214876033056</c:v>
                </c:pt>
                <c:pt idx="2869">
                  <c:v>221.28512396694194</c:v>
                </c:pt>
                <c:pt idx="2870">
                  <c:v>220.91900826446263</c:v>
                </c:pt>
                <c:pt idx="2871">
                  <c:v>220.5239669421486</c:v>
                </c:pt>
                <c:pt idx="2872">
                  <c:v>220.41652892561967</c:v>
                </c:pt>
                <c:pt idx="2873">
                  <c:v>220.11487603305767</c:v>
                </c:pt>
                <c:pt idx="2874">
                  <c:v>220.28264462809904</c:v>
                </c:pt>
                <c:pt idx="2875">
                  <c:v>220.49090909090896</c:v>
                </c:pt>
                <c:pt idx="2876">
                  <c:v>220.81983471074369</c:v>
                </c:pt>
                <c:pt idx="2877">
                  <c:v>221.16446280991721</c:v>
                </c:pt>
                <c:pt idx="2878">
                  <c:v>221.60991735537175</c:v>
                </c:pt>
                <c:pt idx="2879">
                  <c:v>222.05702479338825</c:v>
                </c:pt>
                <c:pt idx="2880">
                  <c:v>222.51983471074368</c:v>
                </c:pt>
                <c:pt idx="2881">
                  <c:v>222.96776859504118</c:v>
                </c:pt>
                <c:pt idx="2882">
                  <c:v>223.3636363636362</c:v>
                </c:pt>
                <c:pt idx="2883">
                  <c:v>223.62231404958666</c:v>
                </c:pt>
                <c:pt idx="2884">
                  <c:v>223.74876033057839</c:v>
                </c:pt>
                <c:pt idx="2885">
                  <c:v>223.8545454545453</c:v>
                </c:pt>
                <c:pt idx="2886">
                  <c:v>224.0578512396693</c:v>
                </c:pt>
                <c:pt idx="2887">
                  <c:v>224.36611570247922</c:v>
                </c:pt>
                <c:pt idx="2888">
                  <c:v>224.54958677685937</c:v>
                </c:pt>
                <c:pt idx="2889">
                  <c:v>224.68512396694203</c:v>
                </c:pt>
                <c:pt idx="2890">
                  <c:v>224.7727272727272</c:v>
                </c:pt>
                <c:pt idx="2891">
                  <c:v>224.68099173553708</c:v>
                </c:pt>
                <c:pt idx="2892">
                  <c:v>224.49586776859493</c:v>
                </c:pt>
                <c:pt idx="2893">
                  <c:v>224.20495867768582</c:v>
                </c:pt>
                <c:pt idx="2894">
                  <c:v>223.78347107438003</c:v>
                </c:pt>
                <c:pt idx="2895">
                  <c:v>223.35454545454536</c:v>
                </c:pt>
                <c:pt idx="2896">
                  <c:v>223.06776859504123</c:v>
                </c:pt>
                <c:pt idx="2897">
                  <c:v>222.7429752066115</c:v>
                </c:pt>
                <c:pt idx="2898">
                  <c:v>222.53388429752056</c:v>
                </c:pt>
                <c:pt idx="2899">
                  <c:v>222.14710743801646</c:v>
                </c:pt>
                <c:pt idx="2900">
                  <c:v>221.72809917355369</c:v>
                </c:pt>
                <c:pt idx="2901">
                  <c:v>221.36694214876027</c:v>
                </c:pt>
                <c:pt idx="2902">
                  <c:v>221.07024793388427</c:v>
                </c:pt>
                <c:pt idx="2903">
                  <c:v>220.90743801652889</c:v>
                </c:pt>
                <c:pt idx="2904">
                  <c:v>220.76528925619832</c:v>
                </c:pt>
                <c:pt idx="2905">
                  <c:v>220.58512396694212</c:v>
                </c:pt>
                <c:pt idx="2906">
                  <c:v>220.30909090909086</c:v>
                </c:pt>
                <c:pt idx="2907">
                  <c:v>219.94049586776853</c:v>
                </c:pt>
                <c:pt idx="2908">
                  <c:v>219.68595041322308</c:v>
                </c:pt>
                <c:pt idx="2909">
                  <c:v>219.34628099173548</c:v>
                </c:pt>
                <c:pt idx="2910">
                  <c:v>218.89090909090905</c:v>
                </c:pt>
                <c:pt idx="2911">
                  <c:v>218.42148760330574</c:v>
                </c:pt>
                <c:pt idx="2912">
                  <c:v>217.94462809917351</c:v>
                </c:pt>
                <c:pt idx="2913">
                  <c:v>217.18429752066112</c:v>
                </c:pt>
                <c:pt idx="2914">
                  <c:v>216.85289256198345</c:v>
                </c:pt>
                <c:pt idx="2915">
                  <c:v>216.09669421487601</c:v>
                </c:pt>
                <c:pt idx="2916">
                  <c:v>215.57107438016527</c:v>
                </c:pt>
                <c:pt idx="2917">
                  <c:v>215.11157024793386</c:v>
                </c:pt>
                <c:pt idx="2918">
                  <c:v>214.75619834710741</c:v>
                </c:pt>
                <c:pt idx="2919">
                  <c:v>214.33553719008262</c:v>
                </c:pt>
                <c:pt idx="2920">
                  <c:v>213.99421487603306</c:v>
                </c:pt>
                <c:pt idx="2921">
                  <c:v>213.80909090909088</c:v>
                </c:pt>
                <c:pt idx="2922">
                  <c:v>213.66280991735539</c:v>
                </c:pt>
                <c:pt idx="2923">
                  <c:v>213.49421487603306</c:v>
                </c:pt>
                <c:pt idx="2924">
                  <c:v>213.38347107438017</c:v>
                </c:pt>
                <c:pt idx="2925">
                  <c:v>213.35454545454547</c:v>
                </c:pt>
                <c:pt idx="2926">
                  <c:v>213.26446280991735</c:v>
                </c:pt>
                <c:pt idx="2927">
                  <c:v>213.1603305785124</c:v>
                </c:pt>
                <c:pt idx="2928">
                  <c:v>212.99834710743804</c:v>
                </c:pt>
                <c:pt idx="2929">
                  <c:v>212.9818181818182</c:v>
                </c:pt>
                <c:pt idx="2930">
                  <c:v>212.95702479338846</c:v>
                </c:pt>
                <c:pt idx="2931">
                  <c:v>212.92148760330582</c:v>
                </c:pt>
                <c:pt idx="2932">
                  <c:v>212.87438016528927</c:v>
                </c:pt>
                <c:pt idx="2933">
                  <c:v>212.75702479338844</c:v>
                </c:pt>
                <c:pt idx="2934">
                  <c:v>212.61487603305787</c:v>
                </c:pt>
                <c:pt idx="2935">
                  <c:v>212.38595041322316</c:v>
                </c:pt>
                <c:pt idx="2936">
                  <c:v>212.20909090909095</c:v>
                </c:pt>
                <c:pt idx="2937">
                  <c:v>212.09090909090909</c:v>
                </c:pt>
                <c:pt idx="2938">
                  <c:v>211.76859504132236</c:v>
                </c:pt>
                <c:pt idx="2939">
                  <c:v>211.55702479338845</c:v>
                </c:pt>
                <c:pt idx="2940">
                  <c:v>211.41570247933888</c:v>
                </c:pt>
                <c:pt idx="2941">
                  <c:v>211.25371900826454</c:v>
                </c:pt>
                <c:pt idx="2942">
                  <c:v>210.91983471074386</c:v>
                </c:pt>
                <c:pt idx="2943">
                  <c:v>210.77107438016537</c:v>
                </c:pt>
                <c:pt idx="2944">
                  <c:v>210.65289256198352</c:v>
                </c:pt>
                <c:pt idx="2945">
                  <c:v>210.49421487603311</c:v>
                </c:pt>
                <c:pt idx="2946">
                  <c:v>210.29008264462814</c:v>
                </c:pt>
                <c:pt idx="2947">
                  <c:v>210.09834710743806</c:v>
                </c:pt>
                <c:pt idx="2948">
                  <c:v>209.89338842975215</c:v>
                </c:pt>
                <c:pt idx="2949">
                  <c:v>209.94132231404967</c:v>
                </c:pt>
                <c:pt idx="2950">
                  <c:v>209.8892561983472</c:v>
                </c:pt>
                <c:pt idx="2951">
                  <c:v>209.76942148760338</c:v>
                </c:pt>
                <c:pt idx="2952">
                  <c:v>209.65867768595047</c:v>
                </c:pt>
                <c:pt idx="2953">
                  <c:v>209.55950413223147</c:v>
                </c:pt>
                <c:pt idx="2954">
                  <c:v>209.36446280991743</c:v>
                </c:pt>
                <c:pt idx="2955">
                  <c:v>209.1289256198348</c:v>
                </c:pt>
                <c:pt idx="2956">
                  <c:v>208.76694214876039</c:v>
                </c:pt>
                <c:pt idx="2957">
                  <c:v>208.26363636363644</c:v>
                </c:pt>
                <c:pt idx="2958">
                  <c:v>207.66115702479348</c:v>
                </c:pt>
                <c:pt idx="2959">
                  <c:v>207.005785123967</c:v>
                </c:pt>
                <c:pt idx="2960">
                  <c:v>206.19917355371911</c:v>
                </c:pt>
                <c:pt idx="2961">
                  <c:v>205.44297520661164</c:v>
                </c:pt>
                <c:pt idx="2962">
                  <c:v>204.57355371900834</c:v>
                </c:pt>
                <c:pt idx="2963">
                  <c:v>203.60082644628105</c:v>
                </c:pt>
                <c:pt idx="2964">
                  <c:v>202.64049586776866</c:v>
                </c:pt>
                <c:pt idx="2965">
                  <c:v>201.71983471074387</c:v>
                </c:pt>
                <c:pt idx="2966">
                  <c:v>200.9495867768596</c:v>
                </c:pt>
                <c:pt idx="2967">
                  <c:v>200.26198347107447</c:v>
                </c:pt>
                <c:pt idx="2968">
                  <c:v>199.73966942148772</c:v>
                </c:pt>
                <c:pt idx="2969">
                  <c:v>199.30991735537199</c:v>
                </c:pt>
                <c:pt idx="2970">
                  <c:v>199.05537190082654</c:v>
                </c:pt>
                <c:pt idx="2971">
                  <c:v>198.73966942148772</c:v>
                </c:pt>
                <c:pt idx="2972">
                  <c:v>198.56280991735548</c:v>
                </c:pt>
                <c:pt idx="2973">
                  <c:v>198.48181818181826</c:v>
                </c:pt>
                <c:pt idx="2974">
                  <c:v>198.46528925619842</c:v>
                </c:pt>
                <c:pt idx="2975">
                  <c:v>198.3892561983472</c:v>
                </c:pt>
                <c:pt idx="2976">
                  <c:v>198.07933884297529</c:v>
                </c:pt>
                <c:pt idx="2977">
                  <c:v>197.77685950413229</c:v>
                </c:pt>
                <c:pt idx="2978">
                  <c:v>197.40000000000006</c:v>
                </c:pt>
                <c:pt idx="2979">
                  <c:v>196.89338842975212</c:v>
                </c:pt>
                <c:pt idx="2980">
                  <c:v>196.23223140495875</c:v>
                </c:pt>
                <c:pt idx="2981">
                  <c:v>195.65537190082651</c:v>
                </c:pt>
                <c:pt idx="2982">
                  <c:v>195.16033057851243</c:v>
                </c:pt>
                <c:pt idx="2983">
                  <c:v>194.67272727272729</c:v>
                </c:pt>
                <c:pt idx="2984">
                  <c:v>194.26942148760335</c:v>
                </c:pt>
                <c:pt idx="2985">
                  <c:v>193.94214876033061</c:v>
                </c:pt>
                <c:pt idx="2986">
                  <c:v>193.59173553719009</c:v>
                </c:pt>
                <c:pt idx="2987">
                  <c:v>193.29173553719011</c:v>
                </c:pt>
                <c:pt idx="2988">
                  <c:v>192.93305785123968</c:v>
                </c:pt>
                <c:pt idx="2989">
                  <c:v>192.53305785123965</c:v>
                </c:pt>
                <c:pt idx="2990">
                  <c:v>192.22396694214873</c:v>
                </c:pt>
                <c:pt idx="2991">
                  <c:v>191.82561983471069</c:v>
                </c:pt>
                <c:pt idx="2992">
                  <c:v>191.39834710743793</c:v>
                </c:pt>
                <c:pt idx="2993">
                  <c:v>190.82148760330571</c:v>
                </c:pt>
                <c:pt idx="2994">
                  <c:v>190.31239669421484</c:v>
                </c:pt>
                <c:pt idx="2995">
                  <c:v>189.69256198347099</c:v>
                </c:pt>
                <c:pt idx="2996">
                  <c:v>189.02396694214869</c:v>
                </c:pt>
                <c:pt idx="2997">
                  <c:v>188.40909090909082</c:v>
                </c:pt>
                <c:pt idx="2998">
                  <c:v>187.88181818181809</c:v>
                </c:pt>
                <c:pt idx="2999">
                  <c:v>187.29752066115697</c:v>
                </c:pt>
                <c:pt idx="3000">
                  <c:v>186.71735537190079</c:v>
                </c:pt>
                <c:pt idx="3001">
                  <c:v>186.19586776859495</c:v>
                </c:pt>
                <c:pt idx="3002">
                  <c:v>185.57107438016519</c:v>
                </c:pt>
                <c:pt idx="3003">
                  <c:v>185.02479338842969</c:v>
                </c:pt>
                <c:pt idx="3004">
                  <c:v>184.65950413223135</c:v>
                </c:pt>
                <c:pt idx="3005">
                  <c:v>184.35785123966934</c:v>
                </c:pt>
                <c:pt idx="3006">
                  <c:v>184.07355371900817</c:v>
                </c:pt>
                <c:pt idx="3007">
                  <c:v>183.67851239669415</c:v>
                </c:pt>
                <c:pt idx="3008">
                  <c:v>183.1107438016528</c:v>
                </c:pt>
                <c:pt idx="3009">
                  <c:v>182.61487603305778</c:v>
                </c:pt>
                <c:pt idx="3010">
                  <c:v>181.99586776859499</c:v>
                </c:pt>
                <c:pt idx="3011">
                  <c:v>181.39999999999995</c:v>
                </c:pt>
                <c:pt idx="3012">
                  <c:v>180.89752066115699</c:v>
                </c:pt>
                <c:pt idx="3013">
                  <c:v>180.41570247933879</c:v>
                </c:pt>
                <c:pt idx="3014">
                  <c:v>179.99752066115698</c:v>
                </c:pt>
                <c:pt idx="3015">
                  <c:v>179.55371900826444</c:v>
                </c:pt>
                <c:pt idx="3016">
                  <c:v>179.16528925619832</c:v>
                </c:pt>
                <c:pt idx="3017">
                  <c:v>178.79917355371896</c:v>
                </c:pt>
                <c:pt idx="3018">
                  <c:v>178.35454545454542</c:v>
                </c:pt>
                <c:pt idx="3019">
                  <c:v>177.86611570247928</c:v>
                </c:pt>
                <c:pt idx="3020">
                  <c:v>177.46033057851236</c:v>
                </c:pt>
                <c:pt idx="3021">
                  <c:v>177.14710743801646</c:v>
                </c:pt>
                <c:pt idx="3022">
                  <c:v>176.74958677685945</c:v>
                </c:pt>
                <c:pt idx="3023">
                  <c:v>176.19752066115697</c:v>
                </c:pt>
                <c:pt idx="3024">
                  <c:v>175.62809917355366</c:v>
                </c:pt>
                <c:pt idx="3025">
                  <c:v>175.12148760330572</c:v>
                </c:pt>
                <c:pt idx="3026">
                  <c:v>174.61322314049582</c:v>
                </c:pt>
                <c:pt idx="3027">
                  <c:v>174.27272727272722</c:v>
                </c:pt>
                <c:pt idx="3028">
                  <c:v>173.92148760330574</c:v>
                </c:pt>
                <c:pt idx="3029">
                  <c:v>173.62975206611569</c:v>
                </c:pt>
                <c:pt idx="3030">
                  <c:v>173.39338842975201</c:v>
                </c:pt>
                <c:pt idx="3031">
                  <c:v>173.11735537190074</c:v>
                </c:pt>
                <c:pt idx="3032">
                  <c:v>172.75123966942141</c:v>
                </c:pt>
                <c:pt idx="3033">
                  <c:v>172.39752066115693</c:v>
                </c:pt>
                <c:pt idx="3034">
                  <c:v>172.01818181818174</c:v>
                </c:pt>
                <c:pt idx="3035">
                  <c:v>171.42809917355362</c:v>
                </c:pt>
                <c:pt idx="3036">
                  <c:v>171.01074380165284</c:v>
                </c:pt>
                <c:pt idx="3037">
                  <c:v>170.63140495867765</c:v>
                </c:pt>
                <c:pt idx="3038">
                  <c:v>170.25785123966941</c:v>
                </c:pt>
                <c:pt idx="3039">
                  <c:v>169.8495867768595</c:v>
                </c:pt>
                <c:pt idx="3040">
                  <c:v>169.54462809917354</c:v>
                </c:pt>
                <c:pt idx="3041">
                  <c:v>169.40909090909088</c:v>
                </c:pt>
                <c:pt idx="3042">
                  <c:v>169.30082644628095</c:v>
                </c:pt>
                <c:pt idx="3043">
                  <c:v>169.26446280991729</c:v>
                </c:pt>
                <c:pt idx="3044">
                  <c:v>169.28595041322311</c:v>
                </c:pt>
                <c:pt idx="3045">
                  <c:v>169.34793388429745</c:v>
                </c:pt>
                <c:pt idx="3046">
                  <c:v>169.32314049586773</c:v>
                </c:pt>
                <c:pt idx="3047">
                  <c:v>169.395041322314</c:v>
                </c:pt>
                <c:pt idx="3048">
                  <c:v>169.54462809917354</c:v>
                </c:pt>
                <c:pt idx="3049">
                  <c:v>169.77520661157021</c:v>
                </c:pt>
                <c:pt idx="3050">
                  <c:v>170.04876033057849</c:v>
                </c:pt>
                <c:pt idx="3051">
                  <c:v>170.44297520661158</c:v>
                </c:pt>
                <c:pt idx="3052">
                  <c:v>171.06942148760331</c:v>
                </c:pt>
                <c:pt idx="3053">
                  <c:v>171.5793388429752</c:v>
                </c:pt>
                <c:pt idx="3054">
                  <c:v>172.09669421487604</c:v>
                </c:pt>
                <c:pt idx="3055">
                  <c:v>172.53223140495865</c:v>
                </c:pt>
                <c:pt idx="3056">
                  <c:v>172.85041322314052</c:v>
                </c:pt>
                <c:pt idx="3057">
                  <c:v>172.88429752066116</c:v>
                </c:pt>
                <c:pt idx="3058">
                  <c:v>172.76528925619832</c:v>
                </c:pt>
                <c:pt idx="3059">
                  <c:v>172.6545454545454</c:v>
                </c:pt>
                <c:pt idx="3060">
                  <c:v>172.4140495867768</c:v>
                </c:pt>
                <c:pt idx="3061">
                  <c:v>172.01404958677676</c:v>
                </c:pt>
                <c:pt idx="3062">
                  <c:v>171.46446280991728</c:v>
                </c:pt>
                <c:pt idx="3063">
                  <c:v>170.93223140495857</c:v>
                </c:pt>
                <c:pt idx="3064">
                  <c:v>170.40909090909082</c:v>
                </c:pt>
                <c:pt idx="3065">
                  <c:v>169.83057851239661</c:v>
                </c:pt>
                <c:pt idx="3066">
                  <c:v>169.24876033057845</c:v>
                </c:pt>
                <c:pt idx="3067">
                  <c:v>168.80082644628089</c:v>
                </c:pt>
                <c:pt idx="3068">
                  <c:v>168.39586776859497</c:v>
                </c:pt>
                <c:pt idx="3069">
                  <c:v>168.06859504132223</c:v>
                </c:pt>
                <c:pt idx="3070">
                  <c:v>167.72066115702472</c:v>
                </c:pt>
                <c:pt idx="3071">
                  <c:v>167.56776859504123</c:v>
                </c:pt>
                <c:pt idx="3072">
                  <c:v>167.60743801652882</c:v>
                </c:pt>
                <c:pt idx="3073">
                  <c:v>167.72809917355363</c:v>
                </c:pt>
                <c:pt idx="3074">
                  <c:v>167.89586776859494</c:v>
                </c:pt>
                <c:pt idx="3075">
                  <c:v>168.21404958677675</c:v>
                </c:pt>
                <c:pt idx="3076">
                  <c:v>168.72066115702467</c:v>
                </c:pt>
                <c:pt idx="3077">
                  <c:v>169.21404958677675</c:v>
                </c:pt>
                <c:pt idx="3078">
                  <c:v>169.66115702479325</c:v>
                </c:pt>
                <c:pt idx="3079">
                  <c:v>170.07438016528914</c:v>
                </c:pt>
                <c:pt idx="3080">
                  <c:v>170.44462809917346</c:v>
                </c:pt>
                <c:pt idx="3081">
                  <c:v>170.83801652892555</c:v>
                </c:pt>
                <c:pt idx="3082">
                  <c:v>171.07190082644621</c:v>
                </c:pt>
                <c:pt idx="3083">
                  <c:v>171.20413223140488</c:v>
                </c:pt>
                <c:pt idx="3084">
                  <c:v>171.30082644628089</c:v>
                </c:pt>
                <c:pt idx="3085">
                  <c:v>171.41900826446269</c:v>
                </c:pt>
                <c:pt idx="3086">
                  <c:v>171.50330578512387</c:v>
                </c:pt>
                <c:pt idx="3087">
                  <c:v>171.63471074380152</c:v>
                </c:pt>
                <c:pt idx="3088">
                  <c:v>171.69917355371891</c:v>
                </c:pt>
                <c:pt idx="3089">
                  <c:v>171.79256198347096</c:v>
                </c:pt>
                <c:pt idx="3090">
                  <c:v>171.80413223140485</c:v>
                </c:pt>
                <c:pt idx="3091">
                  <c:v>171.67438016528916</c:v>
                </c:pt>
                <c:pt idx="3092">
                  <c:v>171.60330578512387</c:v>
                </c:pt>
                <c:pt idx="3093">
                  <c:v>171.4421487603305</c:v>
                </c:pt>
                <c:pt idx="3094">
                  <c:v>171.34628099173543</c:v>
                </c:pt>
                <c:pt idx="3095">
                  <c:v>171.27603305785115</c:v>
                </c:pt>
                <c:pt idx="3096">
                  <c:v>171.21652892561974</c:v>
                </c:pt>
                <c:pt idx="3097">
                  <c:v>171.22148760330566</c:v>
                </c:pt>
                <c:pt idx="3098">
                  <c:v>171.3702479338842</c:v>
                </c:pt>
                <c:pt idx="3099">
                  <c:v>171.67768595041309</c:v>
                </c:pt>
                <c:pt idx="3100">
                  <c:v>172.04214876033043</c:v>
                </c:pt>
                <c:pt idx="3101">
                  <c:v>172.4694214876032</c:v>
                </c:pt>
                <c:pt idx="3102">
                  <c:v>172.85702479338832</c:v>
                </c:pt>
                <c:pt idx="3103">
                  <c:v>173.25785123966932</c:v>
                </c:pt>
                <c:pt idx="3104">
                  <c:v>173.51157024793378</c:v>
                </c:pt>
                <c:pt idx="3105">
                  <c:v>173.67355371900817</c:v>
                </c:pt>
                <c:pt idx="3106">
                  <c:v>173.86446280991726</c:v>
                </c:pt>
                <c:pt idx="3107">
                  <c:v>173.90991735537179</c:v>
                </c:pt>
                <c:pt idx="3108">
                  <c:v>173.73966942148752</c:v>
                </c:pt>
                <c:pt idx="3109">
                  <c:v>173.60165289256193</c:v>
                </c:pt>
                <c:pt idx="3110">
                  <c:v>173.4223140495867</c:v>
                </c:pt>
                <c:pt idx="3111">
                  <c:v>173.18181818181813</c:v>
                </c:pt>
                <c:pt idx="3112">
                  <c:v>172.94380165289249</c:v>
                </c:pt>
                <c:pt idx="3113">
                  <c:v>172.7355371900826</c:v>
                </c:pt>
                <c:pt idx="3114">
                  <c:v>172.46033057851236</c:v>
                </c:pt>
                <c:pt idx="3115">
                  <c:v>172.15867768595038</c:v>
                </c:pt>
                <c:pt idx="3116">
                  <c:v>171.88429752066111</c:v>
                </c:pt>
                <c:pt idx="3117">
                  <c:v>171.62396694214871</c:v>
                </c:pt>
                <c:pt idx="3118">
                  <c:v>171.26198347107427</c:v>
                </c:pt>
                <c:pt idx="3119">
                  <c:v>170.93884297520654</c:v>
                </c:pt>
                <c:pt idx="3120">
                  <c:v>170.64876033057843</c:v>
                </c:pt>
                <c:pt idx="3121">
                  <c:v>170.36280991735529</c:v>
                </c:pt>
                <c:pt idx="3122">
                  <c:v>170.16528925619832</c:v>
                </c:pt>
                <c:pt idx="3123">
                  <c:v>170.15289256198344</c:v>
                </c:pt>
                <c:pt idx="3124">
                  <c:v>170.15785123966938</c:v>
                </c:pt>
                <c:pt idx="3125">
                  <c:v>170.18595041322308</c:v>
                </c:pt>
                <c:pt idx="3126">
                  <c:v>170.25702479338838</c:v>
                </c:pt>
                <c:pt idx="3127">
                  <c:v>170.32561983471069</c:v>
                </c:pt>
                <c:pt idx="3128">
                  <c:v>170.45454545454541</c:v>
                </c:pt>
                <c:pt idx="3129">
                  <c:v>170.65371900826446</c:v>
                </c:pt>
                <c:pt idx="3130">
                  <c:v>170.96528925619833</c:v>
                </c:pt>
                <c:pt idx="3131">
                  <c:v>171.35371900826445</c:v>
                </c:pt>
                <c:pt idx="3132">
                  <c:v>171.74876033057853</c:v>
                </c:pt>
                <c:pt idx="3133">
                  <c:v>172.12809917355375</c:v>
                </c:pt>
                <c:pt idx="3134">
                  <c:v>172.45950413223144</c:v>
                </c:pt>
                <c:pt idx="3135">
                  <c:v>172.78677685950416</c:v>
                </c:pt>
                <c:pt idx="3136">
                  <c:v>173.08429752066121</c:v>
                </c:pt>
                <c:pt idx="3137">
                  <c:v>173.30578512396696</c:v>
                </c:pt>
                <c:pt idx="3138">
                  <c:v>173.5900826446281</c:v>
                </c:pt>
                <c:pt idx="3139">
                  <c:v>173.92644628099174</c:v>
                </c:pt>
                <c:pt idx="3140">
                  <c:v>174.26115702479342</c:v>
                </c:pt>
                <c:pt idx="3141">
                  <c:v>174.48099173553723</c:v>
                </c:pt>
                <c:pt idx="3142">
                  <c:v>174.59090909090909</c:v>
                </c:pt>
                <c:pt idx="3143">
                  <c:v>174.71983471074378</c:v>
                </c:pt>
                <c:pt idx="3144">
                  <c:v>174.96033057851241</c:v>
                </c:pt>
                <c:pt idx="3145">
                  <c:v>175.12066115702481</c:v>
                </c:pt>
                <c:pt idx="3146">
                  <c:v>175.28429752066117</c:v>
                </c:pt>
                <c:pt idx="3147">
                  <c:v>175.41322314049589</c:v>
                </c:pt>
                <c:pt idx="3148">
                  <c:v>175.53801652892562</c:v>
                </c:pt>
                <c:pt idx="3149">
                  <c:v>175.69669421487606</c:v>
                </c:pt>
                <c:pt idx="3150">
                  <c:v>175.88512396694216</c:v>
                </c:pt>
                <c:pt idx="3151">
                  <c:v>176.01652892561984</c:v>
                </c:pt>
                <c:pt idx="3152">
                  <c:v>176.22975206611574</c:v>
                </c:pt>
                <c:pt idx="3153">
                  <c:v>176.52479338842977</c:v>
                </c:pt>
                <c:pt idx="3154">
                  <c:v>176.85950413223142</c:v>
                </c:pt>
                <c:pt idx="3155">
                  <c:v>177.29090909090914</c:v>
                </c:pt>
                <c:pt idx="3156">
                  <c:v>177.68925619834712</c:v>
                </c:pt>
                <c:pt idx="3157">
                  <c:v>178.19338842975205</c:v>
                </c:pt>
                <c:pt idx="3158">
                  <c:v>178.62809917355372</c:v>
                </c:pt>
                <c:pt idx="3159">
                  <c:v>179.10247933884295</c:v>
                </c:pt>
                <c:pt idx="3160">
                  <c:v>179.56942148760328</c:v>
                </c:pt>
                <c:pt idx="3161">
                  <c:v>179.90743801652889</c:v>
                </c:pt>
                <c:pt idx="3162">
                  <c:v>180.06198347107431</c:v>
                </c:pt>
                <c:pt idx="3163">
                  <c:v>180.15206611570247</c:v>
                </c:pt>
                <c:pt idx="3164">
                  <c:v>180.18595041322311</c:v>
                </c:pt>
                <c:pt idx="3165">
                  <c:v>180.32479338842973</c:v>
                </c:pt>
                <c:pt idx="3166">
                  <c:v>180.46446280991731</c:v>
                </c:pt>
                <c:pt idx="3167">
                  <c:v>180.46363636363631</c:v>
                </c:pt>
                <c:pt idx="3168">
                  <c:v>180.43140495867766</c:v>
                </c:pt>
                <c:pt idx="3169">
                  <c:v>180.25371900826448</c:v>
                </c:pt>
                <c:pt idx="3170">
                  <c:v>179.9297520661157</c:v>
                </c:pt>
                <c:pt idx="3171">
                  <c:v>179.45454545454547</c:v>
                </c:pt>
                <c:pt idx="3172">
                  <c:v>178.88760330578509</c:v>
                </c:pt>
                <c:pt idx="3173">
                  <c:v>178.11074380165289</c:v>
                </c:pt>
                <c:pt idx="3174">
                  <c:v>177.41157024793384</c:v>
                </c:pt>
                <c:pt idx="3175">
                  <c:v>176.56859504132231</c:v>
                </c:pt>
                <c:pt idx="3176">
                  <c:v>175.81074380165288</c:v>
                </c:pt>
                <c:pt idx="3177">
                  <c:v>175.11157024793388</c:v>
                </c:pt>
                <c:pt idx="3178">
                  <c:v>174.54297520661154</c:v>
                </c:pt>
                <c:pt idx="3179">
                  <c:v>174.11900826446282</c:v>
                </c:pt>
                <c:pt idx="3180">
                  <c:v>173.73553719008265</c:v>
                </c:pt>
                <c:pt idx="3181">
                  <c:v>173.48181818181817</c:v>
                </c:pt>
                <c:pt idx="3182">
                  <c:v>173.30247933884297</c:v>
                </c:pt>
                <c:pt idx="3183">
                  <c:v>173.26115702479336</c:v>
                </c:pt>
                <c:pt idx="3184">
                  <c:v>173.31735537190085</c:v>
                </c:pt>
                <c:pt idx="3185">
                  <c:v>173.35123966942152</c:v>
                </c:pt>
                <c:pt idx="3186">
                  <c:v>173.45041322314052</c:v>
                </c:pt>
                <c:pt idx="3187">
                  <c:v>173.58677685950417</c:v>
                </c:pt>
                <c:pt idx="3188">
                  <c:v>173.70495867768597</c:v>
                </c:pt>
                <c:pt idx="3189">
                  <c:v>173.77024793388432</c:v>
                </c:pt>
                <c:pt idx="3190">
                  <c:v>173.68016528925622</c:v>
                </c:pt>
                <c:pt idx="3191">
                  <c:v>173.41900826446283</c:v>
                </c:pt>
                <c:pt idx="3192">
                  <c:v>173.09917355371903</c:v>
                </c:pt>
                <c:pt idx="3193">
                  <c:v>172.75867768595043</c:v>
                </c:pt>
                <c:pt idx="3194">
                  <c:v>172.55702479338848</c:v>
                </c:pt>
                <c:pt idx="3195">
                  <c:v>172.46776859504138</c:v>
                </c:pt>
                <c:pt idx="3196">
                  <c:v>172.27107438016535</c:v>
                </c:pt>
                <c:pt idx="3197">
                  <c:v>172.03553719008269</c:v>
                </c:pt>
                <c:pt idx="3198">
                  <c:v>171.70413223140503</c:v>
                </c:pt>
                <c:pt idx="3199">
                  <c:v>171.41818181818189</c:v>
                </c:pt>
                <c:pt idx="3200">
                  <c:v>171.22561983471084</c:v>
                </c:pt>
                <c:pt idx="3201">
                  <c:v>170.92644628099183</c:v>
                </c:pt>
                <c:pt idx="3202">
                  <c:v>170.49256198347115</c:v>
                </c:pt>
                <c:pt idx="3203">
                  <c:v>170.18925619834721</c:v>
                </c:pt>
                <c:pt idx="3204">
                  <c:v>169.93057851239681</c:v>
                </c:pt>
                <c:pt idx="3205">
                  <c:v>169.62727272727284</c:v>
                </c:pt>
                <c:pt idx="3206">
                  <c:v>169.34628099173568</c:v>
                </c:pt>
                <c:pt idx="3207">
                  <c:v>168.96033057851253</c:v>
                </c:pt>
                <c:pt idx="3208">
                  <c:v>168.52727272727287</c:v>
                </c:pt>
                <c:pt idx="3209">
                  <c:v>168.06942148760345</c:v>
                </c:pt>
                <c:pt idx="3210">
                  <c:v>167.51983471074391</c:v>
                </c:pt>
                <c:pt idx="3211">
                  <c:v>166.97933884297532</c:v>
                </c:pt>
                <c:pt idx="3212">
                  <c:v>166.4933884297522</c:v>
                </c:pt>
                <c:pt idx="3213">
                  <c:v>166.0545454545456</c:v>
                </c:pt>
                <c:pt idx="3214">
                  <c:v>165.77603305785135</c:v>
                </c:pt>
                <c:pt idx="3215">
                  <c:v>165.50991735537201</c:v>
                </c:pt>
                <c:pt idx="3216">
                  <c:v>165.26198347107447</c:v>
                </c:pt>
                <c:pt idx="3217">
                  <c:v>165.09090909090915</c:v>
                </c:pt>
                <c:pt idx="3218">
                  <c:v>164.85619834710752</c:v>
                </c:pt>
                <c:pt idx="3219">
                  <c:v>164.58925619834716</c:v>
                </c:pt>
                <c:pt idx="3220">
                  <c:v>164.27851239669428</c:v>
                </c:pt>
                <c:pt idx="3221">
                  <c:v>164.01900826446288</c:v>
                </c:pt>
                <c:pt idx="3222">
                  <c:v>163.82396694214879</c:v>
                </c:pt>
                <c:pt idx="3223">
                  <c:v>163.55371900826449</c:v>
                </c:pt>
                <c:pt idx="3224">
                  <c:v>163.26363636363641</c:v>
                </c:pt>
                <c:pt idx="3225">
                  <c:v>163.06694214876035</c:v>
                </c:pt>
                <c:pt idx="3226">
                  <c:v>162.79669421487608</c:v>
                </c:pt>
                <c:pt idx="3227">
                  <c:v>162.38842975206614</c:v>
                </c:pt>
                <c:pt idx="3228">
                  <c:v>162.098347107438</c:v>
                </c:pt>
                <c:pt idx="3229">
                  <c:v>161.86776859504133</c:v>
                </c:pt>
                <c:pt idx="3230">
                  <c:v>161.58512396694215</c:v>
                </c:pt>
                <c:pt idx="3231">
                  <c:v>161.41487603305785</c:v>
                </c:pt>
                <c:pt idx="3232">
                  <c:v>161.19669421487606</c:v>
                </c:pt>
                <c:pt idx="3233">
                  <c:v>160.99586776859505</c:v>
                </c:pt>
                <c:pt idx="3234">
                  <c:v>160.81404958677689</c:v>
                </c:pt>
                <c:pt idx="3235">
                  <c:v>160.61900826446282</c:v>
                </c:pt>
                <c:pt idx="3236">
                  <c:v>160.4454545454546</c:v>
                </c:pt>
                <c:pt idx="3237">
                  <c:v>160.22561983471078</c:v>
                </c:pt>
                <c:pt idx="3238">
                  <c:v>160.00000000000003</c:v>
                </c:pt>
                <c:pt idx="3239">
                  <c:v>159.89669421487605</c:v>
                </c:pt>
                <c:pt idx="3240">
                  <c:v>159.77024793388432</c:v>
                </c:pt>
                <c:pt idx="3241">
                  <c:v>159.61652892561986</c:v>
                </c:pt>
                <c:pt idx="3242">
                  <c:v>159.48925619834716</c:v>
                </c:pt>
                <c:pt idx="3243">
                  <c:v>159.32314049586782</c:v>
                </c:pt>
                <c:pt idx="3244">
                  <c:v>159.06859504132234</c:v>
                </c:pt>
                <c:pt idx="3245">
                  <c:v>158.8818181818182</c:v>
                </c:pt>
                <c:pt idx="3246">
                  <c:v>158.65950413223143</c:v>
                </c:pt>
                <c:pt idx="3247">
                  <c:v>158.46363636363634</c:v>
                </c:pt>
                <c:pt idx="3248">
                  <c:v>158.33223140495866</c:v>
                </c:pt>
                <c:pt idx="3249">
                  <c:v>158.16776859504128</c:v>
                </c:pt>
                <c:pt idx="3250">
                  <c:v>157.89752066115699</c:v>
                </c:pt>
                <c:pt idx="3251">
                  <c:v>157.58347107438016</c:v>
                </c:pt>
                <c:pt idx="3252">
                  <c:v>157.21818181818182</c:v>
                </c:pt>
                <c:pt idx="3253">
                  <c:v>156.85206611570248</c:v>
                </c:pt>
                <c:pt idx="3254">
                  <c:v>156.44214876033058</c:v>
                </c:pt>
                <c:pt idx="3255">
                  <c:v>156.06033057851235</c:v>
                </c:pt>
                <c:pt idx="3256">
                  <c:v>155.63801652892559</c:v>
                </c:pt>
                <c:pt idx="3257">
                  <c:v>155.18099173553713</c:v>
                </c:pt>
                <c:pt idx="3258">
                  <c:v>154.7338842975206</c:v>
                </c:pt>
                <c:pt idx="3259">
                  <c:v>154.17685950413215</c:v>
                </c:pt>
                <c:pt idx="3260">
                  <c:v>153.59504132231399</c:v>
                </c:pt>
                <c:pt idx="3261">
                  <c:v>153.04793388429746</c:v>
                </c:pt>
                <c:pt idx="3262">
                  <c:v>152.62561983471068</c:v>
                </c:pt>
                <c:pt idx="3263">
                  <c:v>152.26198347107433</c:v>
                </c:pt>
                <c:pt idx="3264">
                  <c:v>151.81818181818176</c:v>
                </c:pt>
                <c:pt idx="3265">
                  <c:v>151.24876033057845</c:v>
                </c:pt>
                <c:pt idx="3266">
                  <c:v>150.78595041322305</c:v>
                </c:pt>
                <c:pt idx="3267">
                  <c:v>150.32727272727263</c:v>
                </c:pt>
                <c:pt idx="3268">
                  <c:v>149.92314049586764</c:v>
                </c:pt>
                <c:pt idx="3269">
                  <c:v>149.55950413223133</c:v>
                </c:pt>
                <c:pt idx="3270">
                  <c:v>149.20578512396688</c:v>
                </c:pt>
                <c:pt idx="3271">
                  <c:v>148.9404958677685</c:v>
                </c:pt>
                <c:pt idx="3272">
                  <c:v>148.81735537190076</c:v>
                </c:pt>
                <c:pt idx="3273">
                  <c:v>148.68925619834701</c:v>
                </c:pt>
                <c:pt idx="3274">
                  <c:v>148.4975206611569</c:v>
                </c:pt>
                <c:pt idx="3275">
                  <c:v>148.25867768595032</c:v>
                </c:pt>
                <c:pt idx="3276">
                  <c:v>147.98760330578506</c:v>
                </c:pt>
                <c:pt idx="3277">
                  <c:v>147.70165289256192</c:v>
                </c:pt>
                <c:pt idx="3278">
                  <c:v>147.35867768595037</c:v>
                </c:pt>
                <c:pt idx="3279">
                  <c:v>147.05867768595036</c:v>
                </c:pt>
                <c:pt idx="3280">
                  <c:v>146.67107438016527</c:v>
                </c:pt>
                <c:pt idx="3281">
                  <c:v>146.25867768595037</c:v>
                </c:pt>
                <c:pt idx="3282">
                  <c:v>145.87272727272727</c:v>
                </c:pt>
                <c:pt idx="3283">
                  <c:v>145.50909090909093</c:v>
                </c:pt>
                <c:pt idx="3284">
                  <c:v>145.14958677685954</c:v>
                </c:pt>
                <c:pt idx="3285">
                  <c:v>144.70826446280992</c:v>
                </c:pt>
                <c:pt idx="3286">
                  <c:v>144.13884297520659</c:v>
                </c:pt>
                <c:pt idx="3287">
                  <c:v>143.52066115702479</c:v>
                </c:pt>
                <c:pt idx="3288">
                  <c:v>142.97272727272727</c:v>
                </c:pt>
                <c:pt idx="3289">
                  <c:v>142.38842975206612</c:v>
                </c:pt>
                <c:pt idx="3290">
                  <c:v>141.803305785124</c:v>
                </c:pt>
                <c:pt idx="3291">
                  <c:v>141.2404958677686</c:v>
                </c:pt>
                <c:pt idx="3292">
                  <c:v>140.72892561983474</c:v>
                </c:pt>
                <c:pt idx="3293">
                  <c:v>140.26528925619837</c:v>
                </c:pt>
                <c:pt idx="3294">
                  <c:v>139.85454545454547</c:v>
                </c:pt>
                <c:pt idx="3295">
                  <c:v>139.54545454545453</c:v>
                </c:pt>
                <c:pt idx="3296">
                  <c:v>139.46611570247933</c:v>
                </c:pt>
                <c:pt idx="3297">
                  <c:v>139.4561983471074</c:v>
                </c:pt>
                <c:pt idx="3298">
                  <c:v>139.4917355371901</c:v>
                </c:pt>
                <c:pt idx="3299">
                  <c:v>139.61900826446276</c:v>
                </c:pt>
                <c:pt idx="3300">
                  <c:v>139.72809917355372</c:v>
                </c:pt>
                <c:pt idx="3301">
                  <c:v>139.84297520661153</c:v>
                </c:pt>
                <c:pt idx="3302">
                  <c:v>139.87107438016528</c:v>
                </c:pt>
                <c:pt idx="3303">
                  <c:v>139.96528925619833</c:v>
                </c:pt>
                <c:pt idx="3304">
                  <c:v>140.04628099173556</c:v>
                </c:pt>
                <c:pt idx="3305">
                  <c:v>140.04545454545453</c:v>
                </c:pt>
                <c:pt idx="3306">
                  <c:v>139.95206611570248</c:v>
                </c:pt>
                <c:pt idx="3307">
                  <c:v>139.76776859504133</c:v>
                </c:pt>
                <c:pt idx="3308">
                  <c:v>139.47438016528926</c:v>
                </c:pt>
                <c:pt idx="3309">
                  <c:v>139.12644628099176</c:v>
                </c:pt>
                <c:pt idx="3310">
                  <c:v>138.73884297520664</c:v>
                </c:pt>
                <c:pt idx="3311">
                  <c:v>138.26198347107439</c:v>
                </c:pt>
                <c:pt idx="3312">
                  <c:v>137.85123966942149</c:v>
                </c:pt>
                <c:pt idx="3313">
                  <c:v>137.42975206611567</c:v>
                </c:pt>
                <c:pt idx="3314">
                  <c:v>136.89669421487605</c:v>
                </c:pt>
                <c:pt idx="3315">
                  <c:v>136.20330578512397</c:v>
                </c:pt>
                <c:pt idx="3316">
                  <c:v>135.35619834710744</c:v>
                </c:pt>
                <c:pt idx="3317">
                  <c:v>134.49338842975206</c:v>
                </c:pt>
                <c:pt idx="3318">
                  <c:v>133.57190082644627</c:v>
                </c:pt>
                <c:pt idx="3319">
                  <c:v>132.83553719008265</c:v>
                </c:pt>
                <c:pt idx="3320">
                  <c:v>132.16776859504131</c:v>
                </c:pt>
                <c:pt idx="3321">
                  <c:v>131.52231404958675</c:v>
                </c:pt>
                <c:pt idx="3322">
                  <c:v>131.04214876033058</c:v>
                </c:pt>
                <c:pt idx="3323">
                  <c:v>130.71487603305786</c:v>
                </c:pt>
                <c:pt idx="3324">
                  <c:v>130.499173553719</c:v>
                </c:pt>
                <c:pt idx="3325">
                  <c:v>130.34214876033056</c:v>
                </c:pt>
                <c:pt idx="3326">
                  <c:v>130.43884297520663</c:v>
                </c:pt>
                <c:pt idx="3327">
                  <c:v>130.57355371900829</c:v>
                </c:pt>
                <c:pt idx="3328">
                  <c:v>130.88429752066116</c:v>
                </c:pt>
                <c:pt idx="3329">
                  <c:v>131.17603305785127</c:v>
                </c:pt>
                <c:pt idx="3330">
                  <c:v>131.50909090909093</c:v>
                </c:pt>
                <c:pt idx="3331">
                  <c:v>131.83719008264464</c:v>
                </c:pt>
                <c:pt idx="3332">
                  <c:v>132.11487603305787</c:v>
                </c:pt>
                <c:pt idx="3333">
                  <c:v>132.34628099173557</c:v>
                </c:pt>
                <c:pt idx="3334">
                  <c:v>132.58925619834716</c:v>
                </c:pt>
                <c:pt idx="3335">
                  <c:v>132.62561983471079</c:v>
                </c:pt>
                <c:pt idx="3336">
                  <c:v>132.50826446280996</c:v>
                </c:pt>
                <c:pt idx="3337">
                  <c:v>132.2925619834711</c:v>
                </c:pt>
                <c:pt idx="3338">
                  <c:v>131.86363636363643</c:v>
                </c:pt>
                <c:pt idx="3339">
                  <c:v>131.34876033057856</c:v>
                </c:pt>
                <c:pt idx="3340">
                  <c:v>130.71570247933889</c:v>
                </c:pt>
                <c:pt idx="3341">
                  <c:v>129.97024793388434</c:v>
                </c:pt>
                <c:pt idx="3342">
                  <c:v>129.20000000000005</c:v>
                </c:pt>
                <c:pt idx="3343">
                  <c:v>128.41570247933888</c:v>
                </c:pt>
                <c:pt idx="3344">
                  <c:v>127.77685950413226</c:v>
                </c:pt>
                <c:pt idx="3345">
                  <c:v>127.15289256198351</c:v>
                </c:pt>
                <c:pt idx="3346">
                  <c:v>126.61735537190086</c:v>
                </c:pt>
                <c:pt idx="3347">
                  <c:v>126.22644628099177</c:v>
                </c:pt>
                <c:pt idx="3348">
                  <c:v>125.87768595041324</c:v>
                </c:pt>
                <c:pt idx="3349">
                  <c:v>125.60743801652895</c:v>
                </c:pt>
                <c:pt idx="3350">
                  <c:v>125.41983471074383</c:v>
                </c:pt>
                <c:pt idx="3351">
                  <c:v>125.31157024793391</c:v>
                </c:pt>
                <c:pt idx="3352">
                  <c:v>125.15702479338846</c:v>
                </c:pt>
                <c:pt idx="3353">
                  <c:v>125.0314049586777</c:v>
                </c:pt>
                <c:pt idx="3354">
                  <c:v>124.93553719008267</c:v>
                </c:pt>
                <c:pt idx="3355">
                  <c:v>124.77768595041323</c:v>
                </c:pt>
                <c:pt idx="3356">
                  <c:v>124.70578512396695</c:v>
                </c:pt>
                <c:pt idx="3357">
                  <c:v>124.67438016528928</c:v>
                </c:pt>
                <c:pt idx="3358">
                  <c:v>124.70578512396695</c:v>
                </c:pt>
                <c:pt idx="3359">
                  <c:v>124.77933884297524</c:v>
                </c:pt>
                <c:pt idx="3360">
                  <c:v>124.8801652892562</c:v>
                </c:pt>
                <c:pt idx="3361">
                  <c:v>124.8206611570248</c:v>
                </c:pt>
                <c:pt idx="3362">
                  <c:v>124.75371900826447</c:v>
                </c:pt>
                <c:pt idx="3363">
                  <c:v>124.68677685950414</c:v>
                </c:pt>
                <c:pt idx="3364">
                  <c:v>124.6504132231405</c:v>
                </c:pt>
                <c:pt idx="3365">
                  <c:v>124.5495867768595</c:v>
                </c:pt>
                <c:pt idx="3366">
                  <c:v>124.32727272727273</c:v>
                </c:pt>
                <c:pt idx="3367">
                  <c:v>124.1520661157025</c:v>
                </c:pt>
                <c:pt idx="3368">
                  <c:v>124.03223140495869</c:v>
                </c:pt>
                <c:pt idx="3369">
                  <c:v>123.89752066115703</c:v>
                </c:pt>
                <c:pt idx="3370">
                  <c:v>123.94793388429754</c:v>
                </c:pt>
                <c:pt idx="3371">
                  <c:v>124.10578512396694</c:v>
                </c:pt>
                <c:pt idx="3372">
                  <c:v>124.39586776859505</c:v>
                </c:pt>
                <c:pt idx="3373">
                  <c:v>124.86446280991736</c:v>
                </c:pt>
                <c:pt idx="3374">
                  <c:v>125.100826446281</c:v>
                </c:pt>
                <c:pt idx="3375">
                  <c:v>125.26115702479339</c:v>
                </c:pt>
                <c:pt idx="3376">
                  <c:v>125.28512396694217</c:v>
                </c:pt>
                <c:pt idx="3377">
                  <c:v>125.2628099173554</c:v>
                </c:pt>
                <c:pt idx="3378">
                  <c:v>125.25454545454549</c:v>
                </c:pt>
                <c:pt idx="3379">
                  <c:v>125.28264462809921</c:v>
                </c:pt>
                <c:pt idx="3380">
                  <c:v>125.35123966942153</c:v>
                </c:pt>
                <c:pt idx="3381">
                  <c:v>125.45867768595045</c:v>
                </c:pt>
                <c:pt idx="3382">
                  <c:v>125.4636363636364</c:v>
                </c:pt>
                <c:pt idx="3383">
                  <c:v>125.43636363636367</c:v>
                </c:pt>
                <c:pt idx="3384">
                  <c:v>125.35867768595044</c:v>
                </c:pt>
                <c:pt idx="3385">
                  <c:v>125.41570247933888</c:v>
                </c:pt>
                <c:pt idx="3386">
                  <c:v>125.502479338843</c:v>
                </c:pt>
                <c:pt idx="3387">
                  <c:v>125.62066115702483</c:v>
                </c:pt>
                <c:pt idx="3388">
                  <c:v>125.76363636363638</c:v>
                </c:pt>
                <c:pt idx="3389">
                  <c:v>125.88347107438018</c:v>
                </c:pt>
                <c:pt idx="3390">
                  <c:v>125.93553719008266</c:v>
                </c:pt>
                <c:pt idx="3391">
                  <c:v>125.95537190082645</c:v>
                </c:pt>
                <c:pt idx="3392">
                  <c:v>125.87355371900827</c:v>
                </c:pt>
                <c:pt idx="3393">
                  <c:v>125.7396694214876</c:v>
                </c:pt>
                <c:pt idx="3394">
                  <c:v>125.62148760330579</c:v>
                </c:pt>
                <c:pt idx="3395">
                  <c:v>125.50743801652892</c:v>
                </c:pt>
                <c:pt idx="3396">
                  <c:v>125.43719008264463</c:v>
                </c:pt>
                <c:pt idx="3397">
                  <c:v>125.36776859504133</c:v>
                </c:pt>
                <c:pt idx="3398">
                  <c:v>125.19999999999999</c:v>
                </c:pt>
                <c:pt idx="3399">
                  <c:v>125.07603305785122</c:v>
                </c:pt>
                <c:pt idx="3400">
                  <c:v>124.89917355371898</c:v>
                </c:pt>
                <c:pt idx="3401">
                  <c:v>124.75289256198344</c:v>
                </c:pt>
                <c:pt idx="3402">
                  <c:v>124.59834710743799</c:v>
                </c:pt>
                <c:pt idx="3403">
                  <c:v>124.4661157024793</c:v>
                </c:pt>
                <c:pt idx="3404">
                  <c:v>124.36115702479334</c:v>
                </c:pt>
                <c:pt idx="3405">
                  <c:v>124.25867768595037</c:v>
                </c:pt>
                <c:pt idx="3406">
                  <c:v>124.22975206611568</c:v>
                </c:pt>
                <c:pt idx="3407">
                  <c:v>124.2066115702479</c:v>
                </c:pt>
                <c:pt idx="3408">
                  <c:v>124.2785123966942</c:v>
                </c:pt>
                <c:pt idx="3409">
                  <c:v>124.44628099173552</c:v>
                </c:pt>
                <c:pt idx="3410">
                  <c:v>124.70661157024792</c:v>
                </c:pt>
                <c:pt idx="3411">
                  <c:v>125.10826446280993</c:v>
                </c:pt>
                <c:pt idx="3412">
                  <c:v>125.65619834710743</c:v>
                </c:pt>
                <c:pt idx="3413">
                  <c:v>126.20661157024793</c:v>
                </c:pt>
                <c:pt idx="3414">
                  <c:v>126.69834710743801</c:v>
                </c:pt>
                <c:pt idx="3415">
                  <c:v>127.08099173553718</c:v>
                </c:pt>
                <c:pt idx="3416">
                  <c:v>127.21652892561983</c:v>
                </c:pt>
                <c:pt idx="3417">
                  <c:v>127.08760330578512</c:v>
                </c:pt>
                <c:pt idx="3418">
                  <c:v>126.76942148760332</c:v>
                </c:pt>
                <c:pt idx="3419">
                  <c:v>126.39586776859505</c:v>
                </c:pt>
                <c:pt idx="3420">
                  <c:v>125.96859504132232</c:v>
                </c:pt>
                <c:pt idx="3421">
                  <c:v>125.51735537190083</c:v>
                </c:pt>
                <c:pt idx="3422">
                  <c:v>125.00991735537191</c:v>
                </c:pt>
                <c:pt idx="3423">
                  <c:v>124.58925619834712</c:v>
                </c:pt>
                <c:pt idx="3424">
                  <c:v>124.17438016528926</c:v>
                </c:pt>
                <c:pt idx="3425">
                  <c:v>123.80826446280993</c:v>
                </c:pt>
                <c:pt idx="3426">
                  <c:v>123.57190082644628</c:v>
                </c:pt>
                <c:pt idx="3427">
                  <c:v>123.44876033057851</c:v>
                </c:pt>
                <c:pt idx="3428">
                  <c:v>123.48760330578513</c:v>
                </c:pt>
                <c:pt idx="3429">
                  <c:v>123.59586776859504</c:v>
                </c:pt>
                <c:pt idx="3430">
                  <c:v>123.80000000000001</c:v>
                </c:pt>
                <c:pt idx="3431">
                  <c:v>123.99421487603306</c:v>
                </c:pt>
                <c:pt idx="3432">
                  <c:v>124.21157024793389</c:v>
                </c:pt>
                <c:pt idx="3433">
                  <c:v>124.44710743801653</c:v>
                </c:pt>
                <c:pt idx="3434">
                  <c:v>124.67107438016529</c:v>
                </c:pt>
                <c:pt idx="3435">
                  <c:v>124.84380165289257</c:v>
                </c:pt>
                <c:pt idx="3436">
                  <c:v>125.08181818181818</c:v>
                </c:pt>
                <c:pt idx="3437">
                  <c:v>125.32314049586778</c:v>
                </c:pt>
                <c:pt idx="3438">
                  <c:v>125.59504132231405</c:v>
                </c:pt>
                <c:pt idx="3439">
                  <c:v>125.80909090909091</c:v>
                </c:pt>
                <c:pt idx="3440">
                  <c:v>125.90413223140494</c:v>
                </c:pt>
                <c:pt idx="3441">
                  <c:v>125.93553719008264</c:v>
                </c:pt>
                <c:pt idx="3442">
                  <c:v>125.9206611570248</c:v>
                </c:pt>
                <c:pt idx="3443">
                  <c:v>125.80495867768595</c:v>
                </c:pt>
                <c:pt idx="3444">
                  <c:v>125.69586776859505</c:v>
                </c:pt>
                <c:pt idx="3445">
                  <c:v>125.59752066115702</c:v>
                </c:pt>
                <c:pt idx="3446">
                  <c:v>125.5305785123967</c:v>
                </c:pt>
                <c:pt idx="3447">
                  <c:v>125.30578512396694</c:v>
                </c:pt>
                <c:pt idx="3448">
                  <c:v>125.08099173553718</c:v>
                </c:pt>
                <c:pt idx="3449">
                  <c:v>124.80578512396693</c:v>
                </c:pt>
                <c:pt idx="3450">
                  <c:v>124.58677685950413</c:v>
                </c:pt>
                <c:pt idx="3451">
                  <c:v>124.28595041322315</c:v>
                </c:pt>
                <c:pt idx="3452">
                  <c:v>123.97851239669421</c:v>
                </c:pt>
                <c:pt idx="3453">
                  <c:v>123.69173553719007</c:v>
                </c:pt>
                <c:pt idx="3454">
                  <c:v>123.41652892561984</c:v>
                </c:pt>
                <c:pt idx="3455">
                  <c:v>123.08925619834712</c:v>
                </c:pt>
                <c:pt idx="3456">
                  <c:v>122.78925619834712</c:v>
                </c:pt>
                <c:pt idx="3457">
                  <c:v>122.63801652892566</c:v>
                </c:pt>
                <c:pt idx="3458">
                  <c:v>122.55702479338848</c:v>
                </c:pt>
                <c:pt idx="3459">
                  <c:v>122.53884297520665</c:v>
                </c:pt>
                <c:pt idx="3460">
                  <c:v>122.57190082644632</c:v>
                </c:pt>
                <c:pt idx="3461">
                  <c:v>122.66033057851243</c:v>
                </c:pt>
                <c:pt idx="3462">
                  <c:v>122.71074380165291</c:v>
                </c:pt>
                <c:pt idx="3463">
                  <c:v>122.74710743801654</c:v>
                </c:pt>
                <c:pt idx="3464">
                  <c:v>122.79173553719009</c:v>
                </c:pt>
                <c:pt idx="3465">
                  <c:v>122.79669421487604</c:v>
                </c:pt>
                <c:pt idx="3466">
                  <c:v>122.78099173553719</c:v>
                </c:pt>
                <c:pt idx="3467">
                  <c:v>122.75537190082645</c:v>
                </c:pt>
                <c:pt idx="3468">
                  <c:v>122.69008264462811</c:v>
                </c:pt>
                <c:pt idx="3469">
                  <c:v>122.64793388429753</c:v>
                </c:pt>
                <c:pt idx="3470">
                  <c:v>122.56776859504133</c:v>
                </c:pt>
                <c:pt idx="3471">
                  <c:v>122.49504132231407</c:v>
                </c:pt>
                <c:pt idx="3472">
                  <c:v>122.42975206611571</c:v>
                </c:pt>
                <c:pt idx="3473">
                  <c:v>122.36198347107441</c:v>
                </c:pt>
                <c:pt idx="3474">
                  <c:v>122.30826446280993</c:v>
                </c:pt>
                <c:pt idx="3475">
                  <c:v>122.32479338842977</c:v>
                </c:pt>
                <c:pt idx="3476">
                  <c:v>122.37272727272727</c:v>
                </c:pt>
                <c:pt idx="3477">
                  <c:v>122.40413223140497</c:v>
                </c:pt>
                <c:pt idx="3478">
                  <c:v>122.47355371900828</c:v>
                </c:pt>
                <c:pt idx="3479">
                  <c:v>122.50495867768595</c:v>
                </c:pt>
                <c:pt idx="3480">
                  <c:v>122.51239669421489</c:v>
                </c:pt>
                <c:pt idx="3481">
                  <c:v>122.44545454545457</c:v>
                </c:pt>
                <c:pt idx="3482">
                  <c:v>122.60909090909092</c:v>
                </c:pt>
                <c:pt idx="3483">
                  <c:v>122.79090909090911</c:v>
                </c:pt>
                <c:pt idx="3484">
                  <c:v>122.9619834710744</c:v>
                </c:pt>
                <c:pt idx="3485">
                  <c:v>123.08925619834713</c:v>
                </c:pt>
                <c:pt idx="3486">
                  <c:v>123.17438016528928</c:v>
                </c:pt>
                <c:pt idx="3487">
                  <c:v>123.29421487603308</c:v>
                </c:pt>
                <c:pt idx="3488">
                  <c:v>123.33884297520663</c:v>
                </c:pt>
                <c:pt idx="3489">
                  <c:v>123.20661157024794</c:v>
                </c:pt>
                <c:pt idx="3490">
                  <c:v>123.03223140495869</c:v>
                </c:pt>
                <c:pt idx="3491">
                  <c:v>122.68925619834712</c:v>
                </c:pt>
                <c:pt idx="3492">
                  <c:v>122.31735537190082</c:v>
                </c:pt>
                <c:pt idx="3493">
                  <c:v>121.77438016528926</c:v>
                </c:pt>
                <c:pt idx="3494">
                  <c:v>121.10413223140496</c:v>
                </c:pt>
                <c:pt idx="3495">
                  <c:v>120.62727272727271</c:v>
                </c:pt>
                <c:pt idx="3496">
                  <c:v>120.18760330578512</c:v>
                </c:pt>
                <c:pt idx="3497">
                  <c:v>119.86446280991733</c:v>
                </c:pt>
                <c:pt idx="3498">
                  <c:v>119.56446280991733</c:v>
                </c:pt>
                <c:pt idx="3499">
                  <c:v>119.34380165289254</c:v>
                </c:pt>
                <c:pt idx="3500">
                  <c:v>119.12314049586773</c:v>
                </c:pt>
                <c:pt idx="3501">
                  <c:v>118.94462809917351</c:v>
                </c:pt>
                <c:pt idx="3502">
                  <c:v>118.82644628099169</c:v>
                </c:pt>
                <c:pt idx="3503">
                  <c:v>118.8553719008264</c:v>
                </c:pt>
                <c:pt idx="3504">
                  <c:v>119.02148760330574</c:v>
                </c:pt>
                <c:pt idx="3505">
                  <c:v>119.36280991735532</c:v>
                </c:pt>
                <c:pt idx="3506">
                  <c:v>119.69338842975201</c:v>
                </c:pt>
                <c:pt idx="3507">
                  <c:v>120.26115702479333</c:v>
                </c:pt>
                <c:pt idx="3508">
                  <c:v>120.87520661157021</c:v>
                </c:pt>
                <c:pt idx="3509">
                  <c:v>121.72314049586772</c:v>
                </c:pt>
                <c:pt idx="3510">
                  <c:v>122.71074380165284</c:v>
                </c:pt>
                <c:pt idx="3511">
                  <c:v>123.81239669421483</c:v>
                </c:pt>
                <c:pt idx="3512">
                  <c:v>125.02809917355366</c:v>
                </c:pt>
                <c:pt idx="3513">
                  <c:v>126.27520661157018</c:v>
                </c:pt>
                <c:pt idx="3514">
                  <c:v>127.4347107438016</c:v>
                </c:pt>
                <c:pt idx="3515">
                  <c:v>128.37768595041317</c:v>
                </c:pt>
                <c:pt idx="3516">
                  <c:v>129.02396694214869</c:v>
                </c:pt>
                <c:pt idx="3517">
                  <c:v>129.44049586776853</c:v>
                </c:pt>
                <c:pt idx="3518">
                  <c:v>129.64710743801646</c:v>
                </c:pt>
                <c:pt idx="3519">
                  <c:v>129.96776859504126</c:v>
                </c:pt>
                <c:pt idx="3520">
                  <c:v>129.80826446280986</c:v>
                </c:pt>
                <c:pt idx="3521">
                  <c:v>129.5314049586776</c:v>
                </c:pt>
                <c:pt idx="3522">
                  <c:v>129.24214876033054</c:v>
                </c:pt>
                <c:pt idx="3523">
                  <c:v>128.993388429752</c:v>
                </c:pt>
                <c:pt idx="3524">
                  <c:v>128.7537190082644</c:v>
                </c:pt>
                <c:pt idx="3525">
                  <c:v>128.53140495867763</c:v>
                </c:pt>
                <c:pt idx="3526">
                  <c:v>128.27603305785118</c:v>
                </c:pt>
                <c:pt idx="3527">
                  <c:v>128.04049586776856</c:v>
                </c:pt>
                <c:pt idx="3528">
                  <c:v>127.84462809917352</c:v>
                </c:pt>
                <c:pt idx="3529">
                  <c:v>127.56198347107434</c:v>
                </c:pt>
                <c:pt idx="3530">
                  <c:v>127.22396694214872</c:v>
                </c:pt>
                <c:pt idx="3531">
                  <c:v>126.93223140495863</c:v>
                </c:pt>
                <c:pt idx="3532">
                  <c:v>126.7256198347107</c:v>
                </c:pt>
                <c:pt idx="3533">
                  <c:v>126.61818181818177</c:v>
                </c:pt>
                <c:pt idx="3534">
                  <c:v>126.61404958677682</c:v>
                </c:pt>
                <c:pt idx="3535">
                  <c:v>126.80165289256193</c:v>
                </c:pt>
                <c:pt idx="3536">
                  <c:v>127.07355371900823</c:v>
                </c:pt>
                <c:pt idx="3537">
                  <c:v>127.49504132231404</c:v>
                </c:pt>
                <c:pt idx="3538">
                  <c:v>128.04545454545453</c:v>
                </c:pt>
                <c:pt idx="3539">
                  <c:v>128.66280991735536</c:v>
                </c:pt>
                <c:pt idx="3540">
                  <c:v>129.23305785123964</c:v>
                </c:pt>
                <c:pt idx="3541">
                  <c:v>129.79090909090905</c:v>
                </c:pt>
                <c:pt idx="3542">
                  <c:v>130.40909090909091</c:v>
                </c:pt>
                <c:pt idx="3543">
                  <c:v>130.97933884297521</c:v>
                </c:pt>
                <c:pt idx="3544">
                  <c:v>131.50661157024794</c:v>
                </c:pt>
                <c:pt idx="3545">
                  <c:v>131.88264462809917</c:v>
                </c:pt>
                <c:pt idx="3546">
                  <c:v>132.14628099173552</c:v>
                </c:pt>
                <c:pt idx="3547">
                  <c:v>132.30578512396696</c:v>
                </c:pt>
                <c:pt idx="3548">
                  <c:v>132.31652892561985</c:v>
                </c:pt>
                <c:pt idx="3549">
                  <c:v>132.19421487603304</c:v>
                </c:pt>
                <c:pt idx="3550">
                  <c:v>132.05371900826447</c:v>
                </c:pt>
                <c:pt idx="3551">
                  <c:v>131.82148760330577</c:v>
                </c:pt>
                <c:pt idx="3552">
                  <c:v>131.48347107438019</c:v>
                </c:pt>
                <c:pt idx="3553">
                  <c:v>131.18347107438018</c:v>
                </c:pt>
                <c:pt idx="3554">
                  <c:v>130.86198347107438</c:v>
                </c:pt>
                <c:pt idx="3555">
                  <c:v>130.53140495867771</c:v>
                </c:pt>
                <c:pt idx="3556">
                  <c:v>130.22396694214879</c:v>
                </c:pt>
                <c:pt idx="3557">
                  <c:v>129.8636363636364</c:v>
                </c:pt>
                <c:pt idx="3558">
                  <c:v>129.51735537190083</c:v>
                </c:pt>
                <c:pt idx="3559">
                  <c:v>129.19504132231407</c:v>
                </c:pt>
                <c:pt idx="3560">
                  <c:v>128.97933884297521</c:v>
                </c:pt>
                <c:pt idx="3561">
                  <c:v>128.87190082644631</c:v>
                </c:pt>
                <c:pt idx="3562">
                  <c:v>128.88512396694216</c:v>
                </c:pt>
                <c:pt idx="3563">
                  <c:v>128.93719008264463</c:v>
                </c:pt>
                <c:pt idx="3564">
                  <c:v>129.02561983471074</c:v>
                </c:pt>
                <c:pt idx="3565">
                  <c:v>129.11570247933884</c:v>
                </c:pt>
                <c:pt idx="3566">
                  <c:v>129.21900826446281</c:v>
                </c:pt>
                <c:pt idx="3567">
                  <c:v>129.36280991735538</c:v>
                </c:pt>
                <c:pt idx="3568">
                  <c:v>129.57438016528923</c:v>
                </c:pt>
                <c:pt idx="3569">
                  <c:v>129.7595041322314</c:v>
                </c:pt>
                <c:pt idx="3570">
                  <c:v>129.91074380165287</c:v>
                </c:pt>
                <c:pt idx="3571">
                  <c:v>130.00578512396694</c:v>
                </c:pt>
                <c:pt idx="3572">
                  <c:v>130.0710743801653</c:v>
                </c:pt>
                <c:pt idx="3573">
                  <c:v>130.09338842975205</c:v>
                </c:pt>
                <c:pt idx="3574">
                  <c:v>130.09752066115701</c:v>
                </c:pt>
                <c:pt idx="3575">
                  <c:v>130.0809917355372</c:v>
                </c:pt>
                <c:pt idx="3576">
                  <c:v>130.06033057851241</c:v>
                </c:pt>
                <c:pt idx="3577">
                  <c:v>130.14545454545456</c:v>
                </c:pt>
                <c:pt idx="3578">
                  <c:v>130.19504132231404</c:v>
                </c:pt>
                <c:pt idx="3579">
                  <c:v>130.22727272727275</c:v>
                </c:pt>
                <c:pt idx="3580">
                  <c:v>130.3214876033058</c:v>
                </c:pt>
                <c:pt idx="3581">
                  <c:v>130.47107438016528</c:v>
                </c:pt>
                <c:pt idx="3582">
                  <c:v>130.54958677685951</c:v>
                </c:pt>
                <c:pt idx="3583">
                  <c:v>130.71487603305786</c:v>
                </c:pt>
                <c:pt idx="3584">
                  <c:v>130.91487603305785</c:v>
                </c:pt>
                <c:pt idx="3585">
                  <c:v>131.07272727272726</c:v>
                </c:pt>
                <c:pt idx="3586">
                  <c:v>131.25867768595043</c:v>
                </c:pt>
                <c:pt idx="3587">
                  <c:v>131.45785123966942</c:v>
                </c:pt>
                <c:pt idx="3588">
                  <c:v>131.6413223140496</c:v>
                </c:pt>
                <c:pt idx="3589">
                  <c:v>131.83305785123966</c:v>
                </c:pt>
                <c:pt idx="3590">
                  <c:v>132.02975206611569</c:v>
                </c:pt>
                <c:pt idx="3591">
                  <c:v>132.19338842975208</c:v>
                </c:pt>
                <c:pt idx="3592">
                  <c:v>132.31239669421487</c:v>
                </c:pt>
                <c:pt idx="3593">
                  <c:v>132.42314049586776</c:v>
                </c:pt>
                <c:pt idx="3594">
                  <c:v>132.49256198347109</c:v>
                </c:pt>
                <c:pt idx="3595">
                  <c:v>132.68016528925619</c:v>
                </c:pt>
                <c:pt idx="3596">
                  <c:v>132.75454545454545</c:v>
                </c:pt>
                <c:pt idx="3597">
                  <c:v>132.81652892561982</c:v>
                </c:pt>
                <c:pt idx="3598">
                  <c:v>132.79090909090908</c:v>
                </c:pt>
                <c:pt idx="3599">
                  <c:v>132.63966942148758</c:v>
                </c:pt>
                <c:pt idx="3600">
                  <c:v>132.43223140495869</c:v>
                </c:pt>
                <c:pt idx="3601">
                  <c:v>132.19421487603302</c:v>
                </c:pt>
                <c:pt idx="3602">
                  <c:v>131.93223140495866</c:v>
                </c:pt>
                <c:pt idx="3603">
                  <c:v>131.57438016528923</c:v>
                </c:pt>
                <c:pt idx="3604">
                  <c:v>131.1892561983471</c:v>
                </c:pt>
                <c:pt idx="3605">
                  <c:v>130.81239669421487</c:v>
                </c:pt>
                <c:pt idx="3606">
                  <c:v>130.4479338842975</c:v>
                </c:pt>
                <c:pt idx="3607">
                  <c:v>130.196694214876</c:v>
                </c:pt>
                <c:pt idx="3608">
                  <c:v>130.00826446280988</c:v>
                </c:pt>
                <c:pt idx="3609">
                  <c:v>129.86363636363635</c:v>
                </c:pt>
                <c:pt idx="3610">
                  <c:v>129.77933884297516</c:v>
                </c:pt>
                <c:pt idx="3611">
                  <c:v>129.69090909090906</c:v>
                </c:pt>
                <c:pt idx="3612">
                  <c:v>129.63801652892559</c:v>
                </c:pt>
                <c:pt idx="3613">
                  <c:v>129.58347107438016</c:v>
                </c:pt>
                <c:pt idx="3614">
                  <c:v>129.58595041322315</c:v>
                </c:pt>
                <c:pt idx="3615">
                  <c:v>129.62231404958681</c:v>
                </c:pt>
                <c:pt idx="3616">
                  <c:v>129.7214876033058</c:v>
                </c:pt>
                <c:pt idx="3617">
                  <c:v>129.87603305785126</c:v>
                </c:pt>
                <c:pt idx="3618">
                  <c:v>130.03966942148762</c:v>
                </c:pt>
                <c:pt idx="3619">
                  <c:v>130.20330578512397</c:v>
                </c:pt>
                <c:pt idx="3620">
                  <c:v>130.301652892562</c:v>
                </c:pt>
                <c:pt idx="3621">
                  <c:v>130.37190082644631</c:v>
                </c:pt>
                <c:pt idx="3622">
                  <c:v>130.39917355371901</c:v>
                </c:pt>
                <c:pt idx="3623">
                  <c:v>130.31735537190085</c:v>
                </c:pt>
                <c:pt idx="3624">
                  <c:v>130.16446280991735</c:v>
                </c:pt>
                <c:pt idx="3625">
                  <c:v>129.85537190082647</c:v>
                </c:pt>
                <c:pt idx="3626">
                  <c:v>129.4</c:v>
                </c:pt>
                <c:pt idx="3627">
                  <c:v>128.9198347107438</c:v>
                </c:pt>
                <c:pt idx="3628">
                  <c:v>128.21735537190085</c:v>
                </c:pt>
                <c:pt idx="3629">
                  <c:v>127.50082644628102</c:v>
                </c:pt>
                <c:pt idx="3630">
                  <c:v>126.53223140495869</c:v>
                </c:pt>
                <c:pt idx="3631">
                  <c:v>125.39256198347108</c:v>
                </c:pt>
                <c:pt idx="3632">
                  <c:v>124.24628099173555</c:v>
                </c:pt>
                <c:pt idx="3633">
                  <c:v>122.97685950413224</c:v>
                </c:pt>
                <c:pt idx="3634">
                  <c:v>121.68016528925621</c:v>
                </c:pt>
                <c:pt idx="3635">
                  <c:v>120.39421487603305</c:v>
                </c:pt>
                <c:pt idx="3636">
                  <c:v>119.24628099173553</c:v>
                </c:pt>
                <c:pt idx="3637">
                  <c:v>118.3487603305785</c:v>
                </c:pt>
                <c:pt idx="3638">
                  <c:v>117.59173553719009</c:v>
                </c:pt>
                <c:pt idx="3639">
                  <c:v>116.9595041322314</c:v>
                </c:pt>
                <c:pt idx="3640">
                  <c:v>116.37355371900827</c:v>
                </c:pt>
                <c:pt idx="3641">
                  <c:v>116.31322314049588</c:v>
                </c:pt>
                <c:pt idx="3642">
                  <c:v>116.36859504132232</c:v>
                </c:pt>
                <c:pt idx="3643">
                  <c:v>116.49338842975209</c:v>
                </c:pt>
                <c:pt idx="3644">
                  <c:v>116.61818181818182</c:v>
                </c:pt>
                <c:pt idx="3645">
                  <c:v>116.74793388429754</c:v>
                </c:pt>
                <c:pt idx="3646">
                  <c:v>116.89669421487605</c:v>
                </c:pt>
                <c:pt idx="3647">
                  <c:v>117.04214876033059</c:v>
                </c:pt>
                <c:pt idx="3648">
                  <c:v>117.11487603305788</c:v>
                </c:pt>
                <c:pt idx="3649">
                  <c:v>117.12892561983473</c:v>
                </c:pt>
                <c:pt idx="3650">
                  <c:v>117.15867768595045</c:v>
                </c:pt>
                <c:pt idx="3651">
                  <c:v>117.18842975206614</c:v>
                </c:pt>
                <c:pt idx="3652">
                  <c:v>117.23140495867771</c:v>
                </c:pt>
                <c:pt idx="3653">
                  <c:v>117.13884297520663</c:v>
                </c:pt>
                <c:pt idx="3654">
                  <c:v>116.90000000000003</c:v>
                </c:pt>
                <c:pt idx="3655">
                  <c:v>116.54545454545458</c:v>
                </c:pt>
                <c:pt idx="3656">
                  <c:v>116.03636363636366</c:v>
                </c:pt>
                <c:pt idx="3657">
                  <c:v>115.49256198347111</c:v>
                </c:pt>
                <c:pt idx="3658">
                  <c:v>114.99834710743804</c:v>
                </c:pt>
                <c:pt idx="3659">
                  <c:v>114.50330578512398</c:v>
                </c:pt>
                <c:pt idx="3660">
                  <c:v>114.02727272727275</c:v>
                </c:pt>
                <c:pt idx="3661">
                  <c:v>113.66611570247936</c:v>
                </c:pt>
                <c:pt idx="3662">
                  <c:v>113.27685950413225</c:v>
                </c:pt>
                <c:pt idx="3663">
                  <c:v>112.88760330578513</c:v>
                </c:pt>
                <c:pt idx="3664">
                  <c:v>112.56776859504133</c:v>
                </c:pt>
                <c:pt idx="3665">
                  <c:v>112.2595041322314</c:v>
                </c:pt>
                <c:pt idx="3666">
                  <c:v>112.04380165289257</c:v>
                </c:pt>
                <c:pt idx="3667">
                  <c:v>111.8611570247934</c:v>
                </c:pt>
                <c:pt idx="3668">
                  <c:v>111.64214876033058</c:v>
                </c:pt>
                <c:pt idx="3669">
                  <c:v>111.51239669421487</c:v>
                </c:pt>
                <c:pt idx="3670">
                  <c:v>111.44297520661156</c:v>
                </c:pt>
                <c:pt idx="3671">
                  <c:v>111.4198347107438</c:v>
                </c:pt>
                <c:pt idx="3672">
                  <c:v>111.41818181818181</c:v>
                </c:pt>
                <c:pt idx="3673">
                  <c:v>111.49586776859502</c:v>
                </c:pt>
                <c:pt idx="3674">
                  <c:v>111.53223140495868</c:v>
                </c:pt>
                <c:pt idx="3675">
                  <c:v>111.54297520661156</c:v>
                </c:pt>
                <c:pt idx="3676">
                  <c:v>111.54958677685948</c:v>
                </c:pt>
                <c:pt idx="3677">
                  <c:v>111.56280991735537</c:v>
                </c:pt>
                <c:pt idx="3678">
                  <c:v>111.58264462809916</c:v>
                </c:pt>
                <c:pt idx="3679">
                  <c:v>111.61157024793387</c:v>
                </c:pt>
                <c:pt idx="3680">
                  <c:v>111.61735537190081</c:v>
                </c:pt>
                <c:pt idx="3681">
                  <c:v>111.57107438016529</c:v>
                </c:pt>
                <c:pt idx="3682">
                  <c:v>111.49173553719008</c:v>
                </c:pt>
                <c:pt idx="3683">
                  <c:v>111.32148760330578</c:v>
                </c:pt>
                <c:pt idx="3684">
                  <c:v>111.11652892561985</c:v>
                </c:pt>
                <c:pt idx="3685">
                  <c:v>111.00495867768595</c:v>
                </c:pt>
                <c:pt idx="3686">
                  <c:v>110.86694214876034</c:v>
                </c:pt>
                <c:pt idx="3687">
                  <c:v>110.67933884297523</c:v>
                </c:pt>
                <c:pt idx="3688">
                  <c:v>110.47355371900829</c:v>
                </c:pt>
                <c:pt idx="3689">
                  <c:v>110.26776859504135</c:v>
                </c:pt>
                <c:pt idx="3690">
                  <c:v>110.07272727272728</c:v>
                </c:pt>
                <c:pt idx="3691">
                  <c:v>109.84545454545459</c:v>
                </c:pt>
                <c:pt idx="3692">
                  <c:v>109.59669421487605</c:v>
                </c:pt>
                <c:pt idx="3693">
                  <c:v>109.3735537190083</c:v>
                </c:pt>
                <c:pt idx="3694">
                  <c:v>109.17603305785128</c:v>
                </c:pt>
                <c:pt idx="3695">
                  <c:v>108.96942148760334</c:v>
                </c:pt>
                <c:pt idx="3696">
                  <c:v>108.81074380165292</c:v>
                </c:pt>
                <c:pt idx="3697">
                  <c:v>108.67685950413227</c:v>
                </c:pt>
                <c:pt idx="3698">
                  <c:v>108.49669421487609</c:v>
                </c:pt>
                <c:pt idx="3699">
                  <c:v>108.33966942148767</c:v>
                </c:pt>
                <c:pt idx="3700">
                  <c:v>108.13471074380169</c:v>
                </c:pt>
                <c:pt idx="3701">
                  <c:v>107.87024793388434</c:v>
                </c:pt>
                <c:pt idx="3702">
                  <c:v>107.58512396694218</c:v>
                </c:pt>
                <c:pt idx="3703">
                  <c:v>107.32975206611573</c:v>
                </c:pt>
                <c:pt idx="3704">
                  <c:v>107.05206611570252</c:v>
                </c:pt>
                <c:pt idx="3705">
                  <c:v>106.78016528925625</c:v>
                </c:pt>
                <c:pt idx="3706">
                  <c:v>106.57190082644634</c:v>
                </c:pt>
                <c:pt idx="3707">
                  <c:v>106.3553719008265</c:v>
                </c:pt>
                <c:pt idx="3708">
                  <c:v>106.12148760330584</c:v>
                </c:pt>
                <c:pt idx="3709">
                  <c:v>105.96033057851245</c:v>
                </c:pt>
                <c:pt idx="3710">
                  <c:v>105.81900826446285</c:v>
                </c:pt>
                <c:pt idx="3711">
                  <c:v>105.72396694214881</c:v>
                </c:pt>
                <c:pt idx="3712">
                  <c:v>105.69256198347112</c:v>
                </c:pt>
                <c:pt idx="3713">
                  <c:v>105.67603305785128</c:v>
                </c:pt>
                <c:pt idx="3714">
                  <c:v>105.58099173553722</c:v>
                </c:pt>
                <c:pt idx="3715">
                  <c:v>105.48429752066119</c:v>
                </c:pt>
                <c:pt idx="3716">
                  <c:v>105.27107438016533</c:v>
                </c:pt>
                <c:pt idx="3717">
                  <c:v>105.07024793388433</c:v>
                </c:pt>
                <c:pt idx="3718">
                  <c:v>104.87851239669423</c:v>
                </c:pt>
                <c:pt idx="3719">
                  <c:v>104.71818181818183</c:v>
                </c:pt>
                <c:pt idx="3720">
                  <c:v>104.62561983471076</c:v>
                </c:pt>
                <c:pt idx="3721">
                  <c:v>104.60661157024796</c:v>
                </c:pt>
                <c:pt idx="3722">
                  <c:v>104.60743801652895</c:v>
                </c:pt>
                <c:pt idx="3723">
                  <c:v>104.65123966942151</c:v>
                </c:pt>
                <c:pt idx="3724">
                  <c:v>104.71818181818183</c:v>
                </c:pt>
                <c:pt idx="3725">
                  <c:v>104.83305785123967</c:v>
                </c:pt>
                <c:pt idx="3726">
                  <c:v>104.94710743801653</c:v>
                </c:pt>
                <c:pt idx="3727">
                  <c:v>105.00413223140498</c:v>
                </c:pt>
                <c:pt idx="3728">
                  <c:v>105.01239669421487</c:v>
                </c:pt>
                <c:pt idx="3729">
                  <c:v>104.95206611570248</c:v>
                </c:pt>
                <c:pt idx="3730">
                  <c:v>104.86033057851239</c:v>
                </c:pt>
                <c:pt idx="3731">
                  <c:v>104.78264462809916</c:v>
                </c:pt>
                <c:pt idx="3732">
                  <c:v>104.68347107438014</c:v>
                </c:pt>
                <c:pt idx="3733">
                  <c:v>104.50991735537188</c:v>
                </c:pt>
                <c:pt idx="3734">
                  <c:v>104.35867768595038</c:v>
                </c:pt>
                <c:pt idx="3735">
                  <c:v>104.17190082644626</c:v>
                </c:pt>
                <c:pt idx="3736">
                  <c:v>103.92231404958675</c:v>
                </c:pt>
                <c:pt idx="3737">
                  <c:v>103.65289256198345</c:v>
                </c:pt>
                <c:pt idx="3738">
                  <c:v>103.37190082644626</c:v>
                </c:pt>
                <c:pt idx="3739">
                  <c:v>103.12148760330577</c:v>
                </c:pt>
                <c:pt idx="3740">
                  <c:v>102.92148760330575</c:v>
                </c:pt>
                <c:pt idx="3741">
                  <c:v>102.8173553719008</c:v>
                </c:pt>
                <c:pt idx="3742">
                  <c:v>102.78595041322312</c:v>
                </c:pt>
                <c:pt idx="3743">
                  <c:v>102.8462809917355</c:v>
                </c:pt>
                <c:pt idx="3744">
                  <c:v>102.95206611570246</c:v>
                </c:pt>
                <c:pt idx="3745">
                  <c:v>103.02975206611566</c:v>
                </c:pt>
                <c:pt idx="3746">
                  <c:v>103.11322314049583</c:v>
                </c:pt>
                <c:pt idx="3747">
                  <c:v>103.2479338842975</c:v>
                </c:pt>
                <c:pt idx="3748">
                  <c:v>103.44380165289252</c:v>
                </c:pt>
                <c:pt idx="3749">
                  <c:v>103.58925619834706</c:v>
                </c:pt>
                <c:pt idx="3750">
                  <c:v>103.69504132231401</c:v>
                </c:pt>
                <c:pt idx="3751">
                  <c:v>103.76280991735533</c:v>
                </c:pt>
                <c:pt idx="3752">
                  <c:v>103.78595041322308</c:v>
                </c:pt>
                <c:pt idx="3753">
                  <c:v>103.65702479338837</c:v>
                </c:pt>
                <c:pt idx="3754">
                  <c:v>103.47603305785118</c:v>
                </c:pt>
                <c:pt idx="3755">
                  <c:v>103.26942148760327</c:v>
                </c:pt>
                <c:pt idx="3756">
                  <c:v>103.05123966942145</c:v>
                </c:pt>
                <c:pt idx="3757">
                  <c:v>102.84545454545453</c:v>
                </c:pt>
                <c:pt idx="3758">
                  <c:v>102.68016528925618</c:v>
                </c:pt>
                <c:pt idx="3759">
                  <c:v>102.53553719008261</c:v>
                </c:pt>
                <c:pt idx="3760">
                  <c:v>102.45537190082642</c:v>
                </c:pt>
                <c:pt idx="3761">
                  <c:v>102.30661157024792</c:v>
                </c:pt>
                <c:pt idx="3762">
                  <c:v>102.08099173553715</c:v>
                </c:pt>
                <c:pt idx="3763">
                  <c:v>101.86363636363633</c:v>
                </c:pt>
                <c:pt idx="3764">
                  <c:v>101.63884297520657</c:v>
                </c:pt>
                <c:pt idx="3765">
                  <c:v>101.40330578512393</c:v>
                </c:pt>
                <c:pt idx="3766">
                  <c:v>101.18099173553716</c:v>
                </c:pt>
                <c:pt idx="3767">
                  <c:v>100.96694214876031</c:v>
                </c:pt>
                <c:pt idx="3768">
                  <c:v>100.80247933884294</c:v>
                </c:pt>
                <c:pt idx="3769">
                  <c:v>100.77685950413219</c:v>
                </c:pt>
                <c:pt idx="3770">
                  <c:v>100.95206611570245</c:v>
                </c:pt>
                <c:pt idx="3771">
                  <c:v>101.1570247933884</c:v>
                </c:pt>
                <c:pt idx="3772">
                  <c:v>101.46033057851236</c:v>
                </c:pt>
                <c:pt idx="3773">
                  <c:v>101.75867768595037</c:v>
                </c:pt>
                <c:pt idx="3774">
                  <c:v>102.06198347107434</c:v>
                </c:pt>
                <c:pt idx="3775">
                  <c:v>102.34132231404955</c:v>
                </c:pt>
                <c:pt idx="3776">
                  <c:v>102.69586776859501</c:v>
                </c:pt>
                <c:pt idx="3777">
                  <c:v>103.16363636363633</c:v>
                </c:pt>
                <c:pt idx="3778">
                  <c:v>103.69256198347102</c:v>
                </c:pt>
                <c:pt idx="3779">
                  <c:v>104.15371900826443</c:v>
                </c:pt>
                <c:pt idx="3780">
                  <c:v>104.60495867768593</c:v>
                </c:pt>
                <c:pt idx="3781">
                  <c:v>104.98016528925618</c:v>
                </c:pt>
                <c:pt idx="3782">
                  <c:v>105.1471074380165</c:v>
                </c:pt>
                <c:pt idx="3783">
                  <c:v>105.2768595041322</c:v>
                </c:pt>
                <c:pt idx="3784">
                  <c:v>105.28016528925617</c:v>
                </c:pt>
                <c:pt idx="3785">
                  <c:v>105.19008264462811</c:v>
                </c:pt>
                <c:pt idx="3786">
                  <c:v>104.9595041322314</c:v>
                </c:pt>
                <c:pt idx="3787">
                  <c:v>104.73636363636365</c:v>
                </c:pt>
                <c:pt idx="3788">
                  <c:v>104.46776859504133</c:v>
                </c:pt>
                <c:pt idx="3789">
                  <c:v>104.24958677685953</c:v>
                </c:pt>
                <c:pt idx="3790">
                  <c:v>104.04545454545456</c:v>
                </c:pt>
                <c:pt idx="3791">
                  <c:v>103.85619834710745</c:v>
                </c:pt>
                <c:pt idx="3792">
                  <c:v>103.68016528925622</c:v>
                </c:pt>
                <c:pt idx="3793">
                  <c:v>103.48760330578513</c:v>
                </c:pt>
                <c:pt idx="3794">
                  <c:v>103.38429752066116</c:v>
                </c:pt>
                <c:pt idx="3795">
                  <c:v>103.32561983471074</c:v>
                </c:pt>
                <c:pt idx="3796">
                  <c:v>103.33471074380165</c:v>
                </c:pt>
                <c:pt idx="3797">
                  <c:v>103.45702479338843</c:v>
                </c:pt>
                <c:pt idx="3798">
                  <c:v>103.67355371900827</c:v>
                </c:pt>
                <c:pt idx="3799">
                  <c:v>103.93636363636364</c:v>
                </c:pt>
                <c:pt idx="3800">
                  <c:v>104.26280991735537</c:v>
                </c:pt>
                <c:pt idx="3801">
                  <c:v>104.7099173553719</c:v>
                </c:pt>
                <c:pt idx="3802">
                  <c:v>105.15123966942149</c:v>
                </c:pt>
                <c:pt idx="3803">
                  <c:v>105.58512396694216</c:v>
                </c:pt>
                <c:pt idx="3804">
                  <c:v>105.93140495867769</c:v>
                </c:pt>
                <c:pt idx="3805">
                  <c:v>106.22396694214878</c:v>
                </c:pt>
                <c:pt idx="3806">
                  <c:v>106.43884297520664</c:v>
                </c:pt>
                <c:pt idx="3807">
                  <c:v>106.65785123966944</c:v>
                </c:pt>
                <c:pt idx="3808">
                  <c:v>106.73966942148763</c:v>
                </c:pt>
                <c:pt idx="3809">
                  <c:v>106.81157024793391</c:v>
                </c:pt>
                <c:pt idx="3810">
                  <c:v>106.83553719008268</c:v>
                </c:pt>
                <c:pt idx="3811">
                  <c:v>106.83471074380168</c:v>
                </c:pt>
                <c:pt idx="3812">
                  <c:v>106.81735537190086</c:v>
                </c:pt>
                <c:pt idx="3813">
                  <c:v>106.79917355371903</c:v>
                </c:pt>
                <c:pt idx="3814">
                  <c:v>106.80578512396696</c:v>
                </c:pt>
                <c:pt idx="3815">
                  <c:v>106.82561983471075</c:v>
                </c:pt>
                <c:pt idx="3816">
                  <c:v>106.83388429752067</c:v>
                </c:pt>
                <c:pt idx="3817">
                  <c:v>106.82314049586779</c:v>
                </c:pt>
                <c:pt idx="3818">
                  <c:v>106.79586776859506</c:v>
                </c:pt>
                <c:pt idx="3819">
                  <c:v>106.76033057851241</c:v>
                </c:pt>
                <c:pt idx="3820">
                  <c:v>106.6826446280992</c:v>
                </c:pt>
                <c:pt idx="3821">
                  <c:v>106.67107438016531</c:v>
                </c:pt>
                <c:pt idx="3822">
                  <c:v>106.72479338842977</c:v>
                </c:pt>
                <c:pt idx="3823">
                  <c:v>106.79256198347109</c:v>
                </c:pt>
                <c:pt idx="3824">
                  <c:v>106.89917355371902</c:v>
                </c:pt>
                <c:pt idx="3825">
                  <c:v>107.04793388429754</c:v>
                </c:pt>
                <c:pt idx="3826">
                  <c:v>107.20743801652894</c:v>
                </c:pt>
                <c:pt idx="3827">
                  <c:v>107.4198347107438</c:v>
                </c:pt>
                <c:pt idx="3828">
                  <c:v>107.68016528925619</c:v>
                </c:pt>
                <c:pt idx="3829">
                  <c:v>108.01735537190083</c:v>
                </c:pt>
                <c:pt idx="3830">
                  <c:v>108.27520661157024</c:v>
                </c:pt>
                <c:pt idx="3831">
                  <c:v>108.40413223140496</c:v>
                </c:pt>
                <c:pt idx="3832">
                  <c:v>108.44545454545452</c:v>
                </c:pt>
                <c:pt idx="3833">
                  <c:v>108.46528925619835</c:v>
                </c:pt>
                <c:pt idx="3834">
                  <c:v>108.43553719008266</c:v>
                </c:pt>
                <c:pt idx="3835">
                  <c:v>108.42314049586777</c:v>
                </c:pt>
                <c:pt idx="3836">
                  <c:v>108.42727272727274</c:v>
                </c:pt>
                <c:pt idx="3837">
                  <c:v>108.39173553719007</c:v>
                </c:pt>
                <c:pt idx="3838">
                  <c:v>108.37603305785125</c:v>
                </c:pt>
                <c:pt idx="3839">
                  <c:v>108.3619834710744</c:v>
                </c:pt>
                <c:pt idx="3840">
                  <c:v>108.34628099173555</c:v>
                </c:pt>
                <c:pt idx="3841">
                  <c:v>108.27107438016532</c:v>
                </c:pt>
                <c:pt idx="3842">
                  <c:v>108.15702479338844</c:v>
                </c:pt>
                <c:pt idx="3843">
                  <c:v>108.05619834710747</c:v>
                </c:pt>
                <c:pt idx="3844">
                  <c:v>107.94132231404961</c:v>
                </c:pt>
                <c:pt idx="3845">
                  <c:v>107.83966942148763</c:v>
                </c:pt>
                <c:pt idx="3846">
                  <c:v>107.73305785123969</c:v>
                </c:pt>
                <c:pt idx="3847">
                  <c:v>107.63884297520661</c:v>
                </c:pt>
                <c:pt idx="3848">
                  <c:v>107.55867768595041</c:v>
                </c:pt>
                <c:pt idx="3849">
                  <c:v>107.51239669421487</c:v>
                </c:pt>
                <c:pt idx="3850">
                  <c:v>107.49752066115703</c:v>
                </c:pt>
                <c:pt idx="3851">
                  <c:v>107.47768595041323</c:v>
                </c:pt>
                <c:pt idx="3852">
                  <c:v>107.46115702479339</c:v>
                </c:pt>
                <c:pt idx="3853">
                  <c:v>107.45785123966944</c:v>
                </c:pt>
                <c:pt idx="3854">
                  <c:v>107.50909090909093</c:v>
                </c:pt>
                <c:pt idx="3855">
                  <c:v>107.52892561983471</c:v>
                </c:pt>
                <c:pt idx="3856">
                  <c:v>107.55867768595043</c:v>
                </c:pt>
                <c:pt idx="3857">
                  <c:v>107.62314049586776</c:v>
                </c:pt>
                <c:pt idx="3858">
                  <c:v>107.66776859504134</c:v>
                </c:pt>
                <c:pt idx="3859">
                  <c:v>107.71322314049586</c:v>
                </c:pt>
                <c:pt idx="3860">
                  <c:v>107.75537190082645</c:v>
                </c:pt>
                <c:pt idx="3861">
                  <c:v>107.74628099173553</c:v>
                </c:pt>
                <c:pt idx="3862">
                  <c:v>107.68347107438017</c:v>
                </c:pt>
                <c:pt idx="3863">
                  <c:v>107.57768595041324</c:v>
                </c:pt>
                <c:pt idx="3864">
                  <c:v>107.42314049586777</c:v>
                </c:pt>
                <c:pt idx="3865">
                  <c:v>107.23884297520662</c:v>
                </c:pt>
                <c:pt idx="3866">
                  <c:v>107.07685950413224</c:v>
                </c:pt>
                <c:pt idx="3867">
                  <c:v>106.94545454545455</c:v>
                </c:pt>
                <c:pt idx="3868">
                  <c:v>106.80909090909091</c:v>
                </c:pt>
                <c:pt idx="3869">
                  <c:v>106.64380165289258</c:v>
                </c:pt>
                <c:pt idx="3870">
                  <c:v>106.60661157024794</c:v>
                </c:pt>
                <c:pt idx="3871">
                  <c:v>106.56859504132231</c:v>
                </c:pt>
                <c:pt idx="3872">
                  <c:v>106.65123966942149</c:v>
                </c:pt>
                <c:pt idx="3873">
                  <c:v>106.84380165289257</c:v>
                </c:pt>
                <c:pt idx="3874">
                  <c:v>107.1520661157025</c:v>
                </c:pt>
                <c:pt idx="3875">
                  <c:v>107.48842975206612</c:v>
                </c:pt>
                <c:pt idx="3876">
                  <c:v>107.81487603305789</c:v>
                </c:pt>
                <c:pt idx="3877">
                  <c:v>108.14628099173555</c:v>
                </c:pt>
                <c:pt idx="3878">
                  <c:v>108.54545454545456</c:v>
                </c:pt>
                <c:pt idx="3879">
                  <c:v>108.93388429752068</c:v>
                </c:pt>
                <c:pt idx="3880">
                  <c:v>109.38925619834713</c:v>
                </c:pt>
                <c:pt idx="3881">
                  <c:v>109.87272727272729</c:v>
                </c:pt>
                <c:pt idx="3882">
                  <c:v>110.33553719008266</c:v>
                </c:pt>
                <c:pt idx="3883">
                  <c:v>110.77933884297524</c:v>
                </c:pt>
                <c:pt idx="3884">
                  <c:v>111.25619834710746</c:v>
                </c:pt>
                <c:pt idx="3885">
                  <c:v>111.72809917355372</c:v>
                </c:pt>
                <c:pt idx="3886">
                  <c:v>112.23966942148762</c:v>
                </c:pt>
                <c:pt idx="3887">
                  <c:v>112.62809917355374</c:v>
                </c:pt>
                <c:pt idx="3888">
                  <c:v>112.98264462809919</c:v>
                </c:pt>
                <c:pt idx="3889">
                  <c:v>113.23719008264464</c:v>
                </c:pt>
                <c:pt idx="3890">
                  <c:v>113.53884297520662</c:v>
                </c:pt>
                <c:pt idx="3891">
                  <c:v>113.3702479338843</c:v>
                </c:pt>
                <c:pt idx="3892">
                  <c:v>113.10247933884298</c:v>
                </c:pt>
                <c:pt idx="3893">
                  <c:v>112.76611570247934</c:v>
                </c:pt>
                <c:pt idx="3894">
                  <c:v>112.35867768595041</c:v>
                </c:pt>
                <c:pt idx="3895">
                  <c:v>111.97685950413222</c:v>
                </c:pt>
                <c:pt idx="3896">
                  <c:v>111.61652892561983</c:v>
                </c:pt>
                <c:pt idx="3897">
                  <c:v>111.23057851239669</c:v>
                </c:pt>
                <c:pt idx="3898">
                  <c:v>110.69090909090907</c:v>
                </c:pt>
                <c:pt idx="3899">
                  <c:v>110.10247933884297</c:v>
                </c:pt>
                <c:pt idx="3900">
                  <c:v>109.52396694214876</c:v>
                </c:pt>
                <c:pt idx="3901">
                  <c:v>108.91570247933885</c:v>
                </c:pt>
                <c:pt idx="3902">
                  <c:v>108.38512396694215</c:v>
                </c:pt>
                <c:pt idx="3903">
                  <c:v>108.04710743801654</c:v>
                </c:pt>
                <c:pt idx="3904">
                  <c:v>107.77768595041321</c:v>
                </c:pt>
                <c:pt idx="3905">
                  <c:v>107.60661157024794</c:v>
                </c:pt>
                <c:pt idx="3906">
                  <c:v>107.53471074380163</c:v>
                </c:pt>
                <c:pt idx="3907">
                  <c:v>107.62066115702477</c:v>
                </c:pt>
                <c:pt idx="3908">
                  <c:v>107.70826446280989</c:v>
                </c:pt>
                <c:pt idx="3909">
                  <c:v>107.90743801652887</c:v>
                </c:pt>
                <c:pt idx="3910">
                  <c:v>108.11404958677682</c:v>
                </c:pt>
                <c:pt idx="3911">
                  <c:v>108.33884297520656</c:v>
                </c:pt>
                <c:pt idx="3912">
                  <c:v>108.55785123966938</c:v>
                </c:pt>
                <c:pt idx="3913">
                  <c:v>108.70661157024789</c:v>
                </c:pt>
                <c:pt idx="3914">
                  <c:v>108.83388429752063</c:v>
                </c:pt>
                <c:pt idx="3915">
                  <c:v>108.90413223140492</c:v>
                </c:pt>
                <c:pt idx="3916">
                  <c:v>108.9446280991735</c:v>
                </c:pt>
                <c:pt idx="3917">
                  <c:v>108.93305785123964</c:v>
                </c:pt>
                <c:pt idx="3918">
                  <c:v>108.80826446280989</c:v>
                </c:pt>
                <c:pt idx="3919">
                  <c:v>108.66446280991731</c:v>
                </c:pt>
                <c:pt idx="3920">
                  <c:v>108.38347107438011</c:v>
                </c:pt>
                <c:pt idx="3921">
                  <c:v>108.0033057851239</c:v>
                </c:pt>
                <c:pt idx="3922">
                  <c:v>107.52892561983465</c:v>
                </c:pt>
                <c:pt idx="3923">
                  <c:v>107.04876033057846</c:v>
                </c:pt>
                <c:pt idx="3924">
                  <c:v>106.55702479338838</c:v>
                </c:pt>
                <c:pt idx="3925">
                  <c:v>106.14793388429747</c:v>
                </c:pt>
                <c:pt idx="3926">
                  <c:v>105.78181818181812</c:v>
                </c:pt>
                <c:pt idx="3927">
                  <c:v>105.40991735537185</c:v>
                </c:pt>
                <c:pt idx="3928">
                  <c:v>104.99669421487597</c:v>
                </c:pt>
                <c:pt idx="3929">
                  <c:v>104.74876033057845</c:v>
                </c:pt>
                <c:pt idx="3930">
                  <c:v>104.52231404958673</c:v>
                </c:pt>
                <c:pt idx="3931">
                  <c:v>104.30661157024788</c:v>
                </c:pt>
                <c:pt idx="3932">
                  <c:v>104.18925619834704</c:v>
                </c:pt>
                <c:pt idx="3933">
                  <c:v>104.10082644628092</c:v>
                </c:pt>
                <c:pt idx="3934">
                  <c:v>104.03057851239663</c:v>
                </c:pt>
                <c:pt idx="3935">
                  <c:v>104.0041322314049</c:v>
                </c:pt>
                <c:pt idx="3936">
                  <c:v>103.96694214876027</c:v>
                </c:pt>
                <c:pt idx="3937">
                  <c:v>103.97685950413218</c:v>
                </c:pt>
                <c:pt idx="3938">
                  <c:v>104.05702479338836</c:v>
                </c:pt>
                <c:pt idx="3939">
                  <c:v>104.21487603305779</c:v>
                </c:pt>
                <c:pt idx="3940">
                  <c:v>104.28595041322308</c:v>
                </c:pt>
                <c:pt idx="3941">
                  <c:v>104.38429752066111</c:v>
                </c:pt>
                <c:pt idx="3942">
                  <c:v>104.45537190082641</c:v>
                </c:pt>
                <c:pt idx="3943">
                  <c:v>104.49669421487597</c:v>
                </c:pt>
                <c:pt idx="3944">
                  <c:v>104.52396694214872</c:v>
                </c:pt>
                <c:pt idx="3945">
                  <c:v>104.48181818181813</c:v>
                </c:pt>
                <c:pt idx="3946">
                  <c:v>104.35619834710738</c:v>
                </c:pt>
                <c:pt idx="3947">
                  <c:v>104.20495867768591</c:v>
                </c:pt>
                <c:pt idx="3948">
                  <c:v>103.90991735537187</c:v>
                </c:pt>
                <c:pt idx="3949">
                  <c:v>103.57107438016526</c:v>
                </c:pt>
                <c:pt idx="3950">
                  <c:v>103.21983471074377</c:v>
                </c:pt>
                <c:pt idx="3951">
                  <c:v>102.86859504132229</c:v>
                </c:pt>
                <c:pt idx="3952">
                  <c:v>102.65123966942147</c:v>
                </c:pt>
                <c:pt idx="3953">
                  <c:v>102.48264462809917</c:v>
                </c:pt>
                <c:pt idx="3954">
                  <c:v>102.35371900826446</c:v>
                </c:pt>
                <c:pt idx="3955">
                  <c:v>102.36115702479339</c:v>
                </c:pt>
                <c:pt idx="3956">
                  <c:v>102.52809917355371</c:v>
                </c:pt>
                <c:pt idx="3957">
                  <c:v>102.83057851239668</c:v>
                </c:pt>
                <c:pt idx="3958">
                  <c:v>103.16115702479337</c:v>
                </c:pt>
                <c:pt idx="3959">
                  <c:v>103.44876033057851</c:v>
                </c:pt>
                <c:pt idx="3960">
                  <c:v>103.60661157024794</c:v>
                </c:pt>
                <c:pt idx="3961">
                  <c:v>103.87107438016528</c:v>
                </c:pt>
                <c:pt idx="3962">
                  <c:v>104.10082644628098</c:v>
                </c:pt>
                <c:pt idx="3963">
                  <c:v>104.28347107438015</c:v>
                </c:pt>
                <c:pt idx="3964">
                  <c:v>104.38264462809917</c:v>
                </c:pt>
                <c:pt idx="3965">
                  <c:v>104.43553719008264</c:v>
                </c:pt>
                <c:pt idx="3966">
                  <c:v>104.47768595041323</c:v>
                </c:pt>
                <c:pt idx="3967">
                  <c:v>104.51570247933886</c:v>
                </c:pt>
                <c:pt idx="3968">
                  <c:v>104.51157024793389</c:v>
                </c:pt>
                <c:pt idx="3969">
                  <c:v>104.48677685950415</c:v>
                </c:pt>
                <c:pt idx="3970">
                  <c:v>104.44628099173553</c:v>
                </c:pt>
                <c:pt idx="3971">
                  <c:v>104.43140495867769</c:v>
                </c:pt>
                <c:pt idx="3972">
                  <c:v>104.4107438016529</c:v>
                </c:pt>
                <c:pt idx="3973">
                  <c:v>104.39586776859504</c:v>
                </c:pt>
                <c:pt idx="3974">
                  <c:v>104.35206611570248</c:v>
                </c:pt>
                <c:pt idx="3975">
                  <c:v>104.27851239669423</c:v>
                </c:pt>
                <c:pt idx="3976">
                  <c:v>104.21404958677687</c:v>
                </c:pt>
                <c:pt idx="3977">
                  <c:v>104.13140495867769</c:v>
                </c:pt>
                <c:pt idx="3978">
                  <c:v>104.13801652892566</c:v>
                </c:pt>
                <c:pt idx="3979">
                  <c:v>104.19090909090913</c:v>
                </c:pt>
                <c:pt idx="3980">
                  <c:v>104.31570247933887</c:v>
                </c:pt>
                <c:pt idx="3981">
                  <c:v>104.47438016528929</c:v>
                </c:pt>
                <c:pt idx="3982">
                  <c:v>104.6537190082645</c:v>
                </c:pt>
                <c:pt idx="3983">
                  <c:v>104.87272727272729</c:v>
                </c:pt>
                <c:pt idx="3984">
                  <c:v>105.09586776859506</c:v>
                </c:pt>
                <c:pt idx="3985">
                  <c:v>105.30826446280994</c:v>
                </c:pt>
                <c:pt idx="3986">
                  <c:v>105.52561983471078</c:v>
                </c:pt>
                <c:pt idx="3987">
                  <c:v>105.74380165289259</c:v>
                </c:pt>
                <c:pt idx="3988">
                  <c:v>105.99008264462813</c:v>
                </c:pt>
                <c:pt idx="3989">
                  <c:v>106.12727272727275</c:v>
                </c:pt>
                <c:pt idx="3990">
                  <c:v>106.22809917355376</c:v>
                </c:pt>
                <c:pt idx="3991">
                  <c:v>106.16942148760333</c:v>
                </c:pt>
                <c:pt idx="3992">
                  <c:v>106.05702479338845</c:v>
                </c:pt>
                <c:pt idx="3993">
                  <c:v>105.83553719008268</c:v>
                </c:pt>
                <c:pt idx="3994">
                  <c:v>105.52892561983472</c:v>
                </c:pt>
                <c:pt idx="3995">
                  <c:v>105.13305785123967</c:v>
                </c:pt>
                <c:pt idx="3996">
                  <c:v>104.67851239669422</c:v>
                </c:pt>
                <c:pt idx="3997">
                  <c:v>104.21239669421489</c:v>
                </c:pt>
                <c:pt idx="3998">
                  <c:v>103.78842975206612</c:v>
                </c:pt>
                <c:pt idx="3999">
                  <c:v>103.31900826446282</c:v>
                </c:pt>
                <c:pt idx="4000">
                  <c:v>102.88099173553719</c:v>
                </c:pt>
                <c:pt idx="4001">
                  <c:v>102.37355371900829</c:v>
                </c:pt>
                <c:pt idx="4002">
                  <c:v>101.83223140495872</c:v>
                </c:pt>
                <c:pt idx="4003">
                  <c:v>101.32892561983475</c:v>
                </c:pt>
                <c:pt idx="4004">
                  <c:v>100.86528925619838</c:v>
                </c:pt>
                <c:pt idx="4005">
                  <c:v>100.39421487603308</c:v>
                </c:pt>
                <c:pt idx="4006">
                  <c:v>99.941322314049614</c:v>
                </c:pt>
                <c:pt idx="4007">
                  <c:v>99.465289256198375</c:v>
                </c:pt>
                <c:pt idx="4008">
                  <c:v>99.119834710743831</c:v>
                </c:pt>
                <c:pt idx="4009">
                  <c:v>98.821487603305826</c:v>
                </c:pt>
                <c:pt idx="4010">
                  <c:v>98.621487603305823</c:v>
                </c:pt>
                <c:pt idx="4011">
                  <c:v>98.296694214876069</c:v>
                </c:pt>
                <c:pt idx="4012">
                  <c:v>98.299173553719044</c:v>
                </c:pt>
                <c:pt idx="4013">
                  <c:v>98.424793388429777</c:v>
                </c:pt>
                <c:pt idx="4014">
                  <c:v>98.560330578512435</c:v>
                </c:pt>
                <c:pt idx="4015">
                  <c:v>98.685123966942172</c:v>
                </c:pt>
                <c:pt idx="4016">
                  <c:v>98.750413223140526</c:v>
                </c:pt>
                <c:pt idx="4017">
                  <c:v>98.742148760330608</c:v>
                </c:pt>
                <c:pt idx="4018">
                  <c:v>98.68429752066119</c:v>
                </c:pt>
                <c:pt idx="4019">
                  <c:v>98.614876033057882</c:v>
                </c:pt>
                <c:pt idx="4020">
                  <c:v>98.523966942148789</c:v>
                </c:pt>
                <c:pt idx="4021">
                  <c:v>98.414876033057865</c:v>
                </c:pt>
                <c:pt idx="4022">
                  <c:v>98.335537190082675</c:v>
                </c:pt>
                <c:pt idx="4023">
                  <c:v>98.223140495867796</c:v>
                </c:pt>
                <c:pt idx="4024">
                  <c:v>98.06942148760335</c:v>
                </c:pt>
                <c:pt idx="4025">
                  <c:v>97.905785123966979</c:v>
                </c:pt>
                <c:pt idx="4026">
                  <c:v>97.697520661157071</c:v>
                </c:pt>
                <c:pt idx="4027">
                  <c:v>97.435537190082698</c:v>
                </c:pt>
                <c:pt idx="4028">
                  <c:v>97.165289256198392</c:v>
                </c:pt>
                <c:pt idx="4029">
                  <c:v>96.912396694214934</c:v>
                </c:pt>
                <c:pt idx="4030">
                  <c:v>96.631404958677734</c:v>
                </c:pt>
                <c:pt idx="4031">
                  <c:v>96.352066115702513</c:v>
                </c:pt>
                <c:pt idx="4032">
                  <c:v>96.071900826446324</c:v>
                </c:pt>
                <c:pt idx="4033">
                  <c:v>95.801652892562018</c:v>
                </c:pt>
                <c:pt idx="4034">
                  <c:v>95.591735537190132</c:v>
                </c:pt>
                <c:pt idx="4035">
                  <c:v>95.428925619834772</c:v>
                </c:pt>
                <c:pt idx="4036">
                  <c:v>95.324793388429811</c:v>
                </c:pt>
                <c:pt idx="4037">
                  <c:v>95.26198347107443</c:v>
                </c:pt>
                <c:pt idx="4038">
                  <c:v>95.219008264462857</c:v>
                </c:pt>
                <c:pt idx="4039">
                  <c:v>95.203305785124002</c:v>
                </c:pt>
                <c:pt idx="4040">
                  <c:v>95.130578512396738</c:v>
                </c:pt>
                <c:pt idx="4041">
                  <c:v>95.138842975206657</c:v>
                </c:pt>
                <c:pt idx="4042">
                  <c:v>95.167768595041352</c:v>
                </c:pt>
                <c:pt idx="4043">
                  <c:v>95.148760330578526</c:v>
                </c:pt>
                <c:pt idx="4044">
                  <c:v>95.102479338842997</c:v>
                </c:pt>
                <c:pt idx="4045">
                  <c:v>95.051239669421506</c:v>
                </c:pt>
                <c:pt idx="4046">
                  <c:v>95.01900826446284</c:v>
                </c:pt>
                <c:pt idx="4047">
                  <c:v>94.98264462809918</c:v>
                </c:pt>
                <c:pt idx="4048">
                  <c:v>94.923966942148766</c:v>
                </c:pt>
                <c:pt idx="4049">
                  <c:v>94.871900826446293</c:v>
                </c:pt>
                <c:pt idx="4050">
                  <c:v>94.795041322314049</c:v>
                </c:pt>
                <c:pt idx="4051">
                  <c:v>94.664462809917381</c:v>
                </c:pt>
                <c:pt idx="4052">
                  <c:v>94.524793388429785</c:v>
                </c:pt>
                <c:pt idx="4053">
                  <c:v>94.327272727272756</c:v>
                </c:pt>
                <c:pt idx="4054">
                  <c:v>94.14876033057854</c:v>
                </c:pt>
                <c:pt idx="4055">
                  <c:v>94.007438016528951</c:v>
                </c:pt>
                <c:pt idx="4056">
                  <c:v>93.884297520661178</c:v>
                </c:pt>
                <c:pt idx="4057">
                  <c:v>93.826446280991732</c:v>
                </c:pt>
                <c:pt idx="4058">
                  <c:v>93.819834710743805</c:v>
                </c:pt>
                <c:pt idx="4059">
                  <c:v>93.806611570247938</c:v>
                </c:pt>
                <c:pt idx="4060">
                  <c:v>93.747107438016528</c:v>
                </c:pt>
                <c:pt idx="4061">
                  <c:v>93.800826446280993</c:v>
                </c:pt>
                <c:pt idx="4062">
                  <c:v>93.853719008264449</c:v>
                </c:pt>
                <c:pt idx="4063">
                  <c:v>93.961983471074362</c:v>
                </c:pt>
                <c:pt idx="4064">
                  <c:v>94.071900826446253</c:v>
                </c:pt>
                <c:pt idx="4065">
                  <c:v>94.17355371900824</c:v>
                </c:pt>
                <c:pt idx="4066">
                  <c:v>94.293388429752056</c:v>
                </c:pt>
                <c:pt idx="4067">
                  <c:v>94.467768595041306</c:v>
                </c:pt>
                <c:pt idx="4068">
                  <c:v>94.651239669421471</c:v>
                </c:pt>
                <c:pt idx="4069">
                  <c:v>94.789256198347076</c:v>
                </c:pt>
                <c:pt idx="4070">
                  <c:v>94.936363636363595</c:v>
                </c:pt>
                <c:pt idx="4071">
                  <c:v>95.114049586776815</c:v>
                </c:pt>
                <c:pt idx="4072">
                  <c:v>95.376033057851203</c:v>
                </c:pt>
                <c:pt idx="4073">
                  <c:v>95.666942148760313</c:v>
                </c:pt>
                <c:pt idx="4074">
                  <c:v>95.858677685950383</c:v>
                </c:pt>
                <c:pt idx="4075">
                  <c:v>96.055371900826415</c:v>
                </c:pt>
                <c:pt idx="4076">
                  <c:v>95.922314049586745</c:v>
                </c:pt>
                <c:pt idx="4077">
                  <c:v>95.700826446280971</c:v>
                </c:pt>
                <c:pt idx="4078">
                  <c:v>95.322314049586765</c:v>
                </c:pt>
                <c:pt idx="4079">
                  <c:v>94.871900826446264</c:v>
                </c:pt>
                <c:pt idx="4080">
                  <c:v>94.428099173553704</c:v>
                </c:pt>
                <c:pt idx="4081">
                  <c:v>94.100826446280962</c:v>
                </c:pt>
                <c:pt idx="4082">
                  <c:v>93.695867768595022</c:v>
                </c:pt>
                <c:pt idx="4083">
                  <c:v>93.358677685950383</c:v>
                </c:pt>
                <c:pt idx="4084">
                  <c:v>93.099173553718984</c:v>
                </c:pt>
                <c:pt idx="4085">
                  <c:v>92.943801652892517</c:v>
                </c:pt>
                <c:pt idx="4086">
                  <c:v>92.856198347107423</c:v>
                </c:pt>
                <c:pt idx="4087">
                  <c:v>92.766942148760307</c:v>
                </c:pt>
                <c:pt idx="4088">
                  <c:v>92.73636363636362</c:v>
                </c:pt>
                <c:pt idx="4089">
                  <c:v>92.787603305785098</c:v>
                </c:pt>
                <c:pt idx="4090">
                  <c:v>92.83388429752064</c:v>
                </c:pt>
                <c:pt idx="4091">
                  <c:v>92.898347107437999</c:v>
                </c:pt>
                <c:pt idx="4092">
                  <c:v>92.968595041322303</c:v>
                </c:pt>
                <c:pt idx="4093">
                  <c:v>93.05785123966939</c:v>
                </c:pt>
                <c:pt idx="4094">
                  <c:v>93.124793388429723</c:v>
                </c:pt>
                <c:pt idx="4095">
                  <c:v>93.204132231404913</c:v>
                </c:pt>
                <c:pt idx="4096">
                  <c:v>93.31570247933881</c:v>
                </c:pt>
                <c:pt idx="4097">
                  <c:v>93.43057851239665</c:v>
                </c:pt>
                <c:pt idx="4098">
                  <c:v>93.623140495867716</c:v>
                </c:pt>
                <c:pt idx="4099">
                  <c:v>93.71735537190078</c:v>
                </c:pt>
                <c:pt idx="4100">
                  <c:v>93.817355371900788</c:v>
                </c:pt>
                <c:pt idx="4101">
                  <c:v>93.921487603305735</c:v>
                </c:pt>
                <c:pt idx="4102">
                  <c:v>93.986776859504104</c:v>
                </c:pt>
                <c:pt idx="4103">
                  <c:v>94.033884297520615</c:v>
                </c:pt>
                <c:pt idx="4104">
                  <c:v>93.98347107438012</c:v>
                </c:pt>
                <c:pt idx="4105">
                  <c:v>93.89173553719003</c:v>
                </c:pt>
                <c:pt idx="4106">
                  <c:v>93.688429752066085</c:v>
                </c:pt>
                <c:pt idx="4107">
                  <c:v>93.509090909090872</c:v>
                </c:pt>
                <c:pt idx="4108">
                  <c:v>93.314049586776804</c:v>
                </c:pt>
                <c:pt idx="4109">
                  <c:v>93.119008264462764</c:v>
                </c:pt>
                <c:pt idx="4110">
                  <c:v>92.937190082644562</c:v>
                </c:pt>
                <c:pt idx="4111">
                  <c:v>92.761157024793334</c:v>
                </c:pt>
                <c:pt idx="4112">
                  <c:v>92.618181818181768</c:v>
                </c:pt>
                <c:pt idx="4113">
                  <c:v>92.515702479338785</c:v>
                </c:pt>
                <c:pt idx="4114">
                  <c:v>92.40909090909085</c:v>
                </c:pt>
                <c:pt idx="4115">
                  <c:v>92.285123966942095</c:v>
                </c:pt>
                <c:pt idx="4116">
                  <c:v>92.162809917355304</c:v>
                </c:pt>
                <c:pt idx="4117">
                  <c:v>92.097520661156977</c:v>
                </c:pt>
                <c:pt idx="4118">
                  <c:v>92.067768595041272</c:v>
                </c:pt>
                <c:pt idx="4119">
                  <c:v>92.071900826446239</c:v>
                </c:pt>
                <c:pt idx="4120">
                  <c:v>92.078512396694165</c:v>
                </c:pt>
                <c:pt idx="4121">
                  <c:v>92.113223140495833</c:v>
                </c:pt>
                <c:pt idx="4122">
                  <c:v>92.228099173553673</c:v>
                </c:pt>
                <c:pt idx="4123">
                  <c:v>92.4661157024793</c:v>
                </c:pt>
                <c:pt idx="4124">
                  <c:v>92.796694214875998</c:v>
                </c:pt>
                <c:pt idx="4125">
                  <c:v>93.183471074380122</c:v>
                </c:pt>
                <c:pt idx="4126">
                  <c:v>93.604132231404918</c:v>
                </c:pt>
                <c:pt idx="4127">
                  <c:v>93.955371900826421</c:v>
                </c:pt>
                <c:pt idx="4128">
                  <c:v>94.312396694214854</c:v>
                </c:pt>
                <c:pt idx="4129">
                  <c:v>94.609917355371877</c:v>
                </c:pt>
                <c:pt idx="4130">
                  <c:v>94.869421487603276</c:v>
                </c:pt>
                <c:pt idx="4131">
                  <c:v>94.956198347107417</c:v>
                </c:pt>
                <c:pt idx="4132">
                  <c:v>94.997520661156997</c:v>
                </c:pt>
                <c:pt idx="4133">
                  <c:v>94.971900826446259</c:v>
                </c:pt>
                <c:pt idx="4134">
                  <c:v>94.83305785123963</c:v>
                </c:pt>
                <c:pt idx="4135">
                  <c:v>94.680165289256152</c:v>
                </c:pt>
                <c:pt idx="4136">
                  <c:v>94.516528925619795</c:v>
                </c:pt>
                <c:pt idx="4137">
                  <c:v>94.365289256198309</c:v>
                </c:pt>
                <c:pt idx="4138">
                  <c:v>94.221487603305746</c:v>
                </c:pt>
                <c:pt idx="4139">
                  <c:v>94.014049586776821</c:v>
                </c:pt>
                <c:pt idx="4140">
                  <c:v>93.828925619834692</c:v>
                </c:pt>
                <c:pt idx="4141">
                  <c:v>93.655371900826424</c:v>
                </c:pt>
                <c:pt idx="4142">
                  <c:v>93.50826446280989</c:v>
                </c:pt>
                <c:pt idx="4143">
                  <c:v>93.362809917355364</c:v>
                </c:pt>
                <c:pt idx="4144">
                  <c:v>93.242975206611561</c:v>
                </c:pt>
                <c:pt idx="4145">
                  <c:v>93.126446280991729</c:v>
                </c:pt>
                <c:pt idx="4146">
                  <c:v>93.068595041322311</c:v>
                </c:pt>
                <c:pt idx="4147">
                  <c:v>93.052892561983484</c:v>
                </c:pt>
                <c:pt idx="4148">
                  <c:v>93.104132231404961</c:v>
                </c:pt>
                <c:pt idx="4149">
                  <c:v>93.171074380165294</c:v>
                </c:pt>
                <c:pt idx="4150">
                  <c:v>93.261157024793391</c:v>
                </c:pt>
                <c:pt idx="4151">
                  <c:v>93.401652892561984</c:v>
                </c:pt>
                <c:pt idx="4152">
                  <c:v>93.617355371900814</c:v>
                </c:pt>
                <c:pt idx="4153">
                  <c:v>93.851239669421489</c:v>
                </c:pt>
                <c:pt idx="4154">
                  <c:v>94.110743801652887</c:v>
                </c:pt>
                <c:pt idx="4155">
                  <c:v>94.366942148760344</c:v>
                </c:pt>
                <c:pt idx="4156">
                  <c:v>94.607438016528945</c:v>
                </c:pt>
                <c:pt idx="4157">
                  <c:v>94.806611570247938</c:v>
                </c:pt>
                <c:pt idx="4158">
                  <c:v>94.953719008264471</c:v>
                </c:pt>
                <c:pt idx="4159">
                  <c:v>95.042975206611573</c:v>
                </c:pt>
                <c:pt idx="4160">
                  <c:v>95.089256198347115</c:v>
                </c:pt>
                <c:pt idx="4161">
                  <c:v>95.127272727272725</c:v>
                </c:pt>
                <c:pt idx="4162">
                  <c:v>95.110743801652887</c:v>
                </c:pt>
                <c:pt idx="4163">
                  <c:v>95.062809917355381</c:v>
                </c:pt>
                <c:pt idx="4164">
                  <c:v>94.970247933884295</c:v>
                </c:pt>
                <c:pt idx="4165">
                  <c:v>94.895867768595053</c:v>
                </c:pt>
                <c:pt idx="4166">
                  <c:v>94.835537190082647</c:v>
                </c:pt>
                <c:pt idx="4167">
                  <c:v>94.752892561983472</c:v>
                </c:pt>
                <c:pt idx="4168">
                  <c:v>94.669421487603302</c:v>
                </c:pt>
                <c:pt idx="4169">
                  <c:v>94.610743801652873</c:v>
                </c:pt>
                <c:pt idx="4170">
                  <c:v>94.546280991735529</c:v>
                </c:pt>
                <c:pt idx="4171">
                  <c:v>94.510743801652893</c:v>
                </c:pt>
                <c:pt idx="4172">
                  <c:v>94.547933884297535</c:v>
                </c:pt>
                <c:pt idx="4173">
                  <c:v>94.680991735537205</c:v>
                </c:pt>
                <c:pt idx="4174">
                  <c:v>94.854545454545473</c:v>
                </c:pt>
                <c:pt idx="4175">
                  <c:v>95.030578512396715</c:v>
                </c:pt>
                <c:pt idx="4176">
                  <c:v>95.242148760330593</c:v>
                </c:pt>
                <c:pt idx="4177">
                  <c:v>95.445454545454552</c:v>
                </c:pt>
                <c:pt idx="4178">
                  <c:v>95.549586776859528</c:v>
                </c:pt>
                <c:pt idx="4179">
                  <c:v>95.561983471074399</c:v>
                </c:pt>
                <c:pt idx="4180">
                  <c:v>95.544628099173565</c:v>
                </c:pt>
                <c:pt idx="4181">
                  <c:v>95.495867768595062</c:v>
                </c:pt>
                <c:pt idx="4182">
                  <c:v>95.370247933884301</c:v>
                </c:pt>
                <c:pt idx="4183">
                  <c:v>95.228099173553716</c:v>
                </c:pt>
                <c:pt idx="4184">
                  <c:v>95.016528925619838</c:v>
                </c:pt>
                <c:pt idx="4185">
                  <c:v>94.783471074380174</c:v>
                </c:pt>
                <c:pt idx="4186">
                  <c:v>94.509917355371925</c:v>
                </c:pt>
                <c:pt idx="4187">
                  <c:v>94.248760330578534</c:v>
                </c:pt>
                <c:pt idx="4188">
                  <c:v>93.960330578512412</c:v>
                </c:pt>
                <c:pt idx="4189">
                  <c:v>93.664462809917367</c:v>
                </c:pt>
                <c:pt idx="4190">
                  <c:v>93.458677685950434</c:v>
                </c:pt>
                <c:pt idx="4191">
                  <c:v>93.31074380165289</c:v>
                </c:pt>
                <c:pt idx="4192">
                  <c:v>93.163636363636371</c:v>
                </c:pt>
                <c:pt idx="4193">
                  <c:v>92.956198347107446</c:v>
                </c:pt>
                <c:pt idx="4194">
                  <c:v>92.740495867768615</c:v>
                </c:pt>
                <c:pt idx="4195">
                  <c:v>92.728925619834726</c:v>
                </c:pt>
                <c:pt idx="4196">
                  <c:v>92.595041322314074</c:v>
                </c:pt>
                <c:pt idx="4197">
                  <c:v>92.747933884297552</c:v>
                </c:pt>
                <c:pt idx="4198">
                  <c:v>92.83553719008269</c:v>
                </c:pt>
                <c:pt idx="4199">
                  <c:v>92.980165289256249</c:v>
                </c:pt>
                <c:pt idx="4200">
                  <c:v>93.22314049586781</c:v>
                </c:pt>
                <c:pt idx="4201">
                  <c:v>93.454545454545482</c:v>
                </c:pt>
                <c:pt idx="4202">
                  <c:v>93.613223140495904</c:v>
                </c:pt>
                <c:pt idx="4203">
                  <c:v>93.76776859504136</c:v>
                </c:pt>
                <c:pt idx="4204">
                  <c:v>93.843801652892608</c:v>
                </c:pt>
                <c:pt idx="4205">
                  <c:v>93.890909090909147</c:v>
                </c:pt>
                <c:pt idx="4206">
                  <c:v>93.91239669421492</c:v>
                </c:pt>
                <c:pt idx="4207">
                  <c:v>93.900000000000048</c:v>
                </c:pt>
                <c:pt idx="4208">
                  <c:v>93.891735537190129</c:v>
                </c:pt>
                <c:pt idx="4209">
                  <c:v>93.817355371900874</c:v>
                </c:pt>
                <c:pt idx="4210">
                  <c:v>93.697520661157071</c:v>
                </c:pt>
                <c:pt idx="4211">
                  <c:v>93.604958677685985</c:v>
                </c:pt>
                <c:pt idx="4212">
                  <c:v>93.47438016528929</c:v>
                </c:pt>
                <c:pt idx="4213">
                  <c:v>93.306611570247966</c:v>
                </c:pt>
                <c:pt idx="4214">
                  <c:v>93.120661157024813</c:v>
                </c:pt>
                <c:pt idx="4215">
                  <c:v>92.938016528925644</c:v>
                </c:pt>
                <c:pt idx="4216">
                  <c:v>92.762809917355412</c:v>
                </c:pt>
                <c:pt idx="4217">
                  <c:v>92.594214876033107</c:v>
                </c:pt>
                <c:pt idx="4218">
                  <c:v>92.407438016528943</c:v>
                </c:pt>
                <c:pt idx="4219">
                  <c:v>92.219834710743825</c:v>
                </c:pt>
                <c:pt idx="4220">
                  <c:v>92.015702479338856</c:v>
                </c:pt>
                <c:pt idx="4221">
                  <c:v>91.771074380165302</c:v>
                </c:pt>
                <c:pt idx="4222">
                  <c:v>91.466115702479343</c:v>
                </c:pt>
                <c:pt idx="4223">
                  <c:v>91.152066115702482</c:v>
                </c:pt>
                <c:pt idx="4224">
                  <c:v>90.859504132231393</c:v>
                </c:pt>
                <c:pt idx="4225">
                  <c:v>90.620661157024784</c:v>
                </c:pt>
                <c:pt idx="4226">
                  <c:v>90.41074380165287</c:v>
                </c:pt>
                <c:pt idx="4227">
                  <c:v>90.286776859504101</c:v>
                </c:pt>
                <c:pt idx="4228">
                  <c:v>90.156198347107406</c:v>
                </c:pt>
                <c:pt idx="4229">
                  <c:v>90.023140495867722</c:v>
                </c:pt>
                <c:pt idx="4230">
                  <c:v>89.870247933884258</c:v>
                </c:pt>
                <c:pt idx="4231">
                  <c:v>89.774380165289216</c:v>
                </c:pt>
                <c:pt idx="4232">
                  <c:v>89.676033057851214</c:v>
                </c:pt>
                <c:pt idx="4233">
                  <c:v>89.604958677685929</c:v>
                </c:pt>
                <c:pt idx="4234">
                  <c:v>89.537190082644599</c:v>
                </c:pt>
                <c:pt idx="4235">
                  <c:v>89.486776859504118</c:v>
                </c:pt>
                <c:pt idx="4236">
                  <c:v>89.452066115702436</c:v>
                </c:pt>
                <c:pt idx="4237">
                  <c:v>89.428925619834672</c:v>
                </c:pt>
                <c:pt idx="4238">
                  <c:v>89.408264462809896</c:v>
                </c:pt>
                <c:pt idx="4239">
                  <c:v>89.380991735537179</c:v>
                </c:pt>
                <c:pt idx="4240">
                  <c:v>89.33388429752064</c:v>
                </c:pt>
                <c:pt idx="4241">
                  <c:v>89.28925619834709</c:v>
                </c:pt>
                <c:pt idx="4242">
                  <c:v>89.219834710743783</c:v>
                </c:pt>
                <c:pt idx="4243">
                  <c:v>89.089256198347101</c:v>
                </c:pt>
                <c:pt idx="4244">
                  <c:v>88.854545454545445</c:v>
                </c:pt>
                <c:pt idx="4245">
                  <c:v>88.532231404958694</c:v>
                </c:pt>
                <c:pt idx="4246">
                  <c:v>88.152066115702496</c:v>
                </c:pt>
                <c:pt idx="4247">
                  <c:v>87.718181818181819</c:v>
                </c:pt>
                <c:pt idx="4248">
                  <c:v>87.340495867768595</c:v>
                </c:pt>
                <c:pt idx="4249">
                  <c:v>86.927272727272722</c:v>
                </c:pt>
                <c:pt idx="4250">
                  <c:v>86.550413223140481</c:v>
                </c:pt>
                <c:pt idx="4251">
                  <c:v>86.173553719008268</c:v>
                </c:pt>
                <c:pt idx="4252">
                  <c:v>85.936363636363652</c:v>
                </c:pt>
                <c:pt idx="4253">
                  <c:v>85.711570247933892</c:v>
                </c:pt>
                <c:pt idx="4254">
                  <c:v>85.526446280991735</c:v>
                </c:pt>
                <c:pt idx="4255">
                  <c:v>85.400826446281002</c:v>
                </c:pt>
                <c:pt idx="4256">
                  <c:v>85.257024793388453</c:v>
                </c:pt>
                <c:pt idx="4257">
                  <c:v>85.148760330578526</c:v>
                </c:pt>
                <c:pt idx="4258">
                  <c:v>85.0925619834711</c:v>
                </c:pt>
                <c:pt idx="4259">
                  <c:v>85.09752066115702</c:v>
                </c:pt>
                <c:pt idx="4260">
                  <c:v>85.23057851239669</c:v>
                </c:pt>
                <c:pt idx="4261">
                  <c:v>85.444628099173556</c:v>
                </c:pt>
                <c:pt idx="4262">
                  <c:v>85.626446280991729</c:v>
                </c:pt>
                <c:pt idx="4263">
                  <c:v>85.868595041322308</c:v>
                </c:pt>
                <c:pt idx="4264">
                  <c:v>86.108264462809927</c:v>
                </c:pt>
                <c:pt idx="4265">
                  <c:v>86.349586776859496</c:v>
                </c:pt>
                <c:pt idx="4266">
                  <c:v>86.53801652892561</c:v>
                </c:pt>
                <c:pt idx="4267">
                  <c:v>86.658677685950408</c:v>
                </c:pt>
                <c:pt idx="4268">
                  <c:v>86.761157024793377</c:v>
                </c:pt>
                <c:pt idx="4269">
                  <c:v>86.809090909090912</c:v>
                </c:pt>
                <c:pt idx="4270">
                  <c:v>86.809917355371894</c:v>
                </c:pt>
                <c:pt idx="4271">
                  <c:v>86.721487603305775</c:v>
                </c:pt>
                <c:pt idx="4272">
                  <c:v>86.59752066115702</c:v>
                </c:pt>
                <c:pt idx="4273">
                  <c:v>86.407438016528928</c:v>
                </c:pt>
                <c:pt idx="4274">
                  <c:v>86.216528925619841</c:v>
                </c:pt>
                <c:pt idx="4275">
                  <c:v>86.009917355371925</c:v>
                </c:pt>
                <c:pt idx="4276">
                  <c:v>85.873553719008285</c:v>
                </c:pt>
                <c:pt idx="4277">
                  <c:v>85.774380165289273</c:v>
                </c:pt>
                <c:pt idx="4278">
                  <c:v>85.752892561983501</c:v>
                </c:pt>
                <c:pt idx="4279">
                  <c:v>85.713223140495899</c:v>
                </c:pt>
                <c:pt idx="4280">
                  <c:v>85.683471074380179</c:v>
                </c:pt>
                <c:pt idx="4281">
                  <c:v>85.669421487603316</c:v>
                </c:pt>
                <c:pt idx="4282">
                  <c:v>85.642975206611609</c:v>
                </c:pt>
                <c:pt idx="4283">
                  <c:v>85.664462809917396</c:v>
                </c:pt>
                <c:pt idx="4284">
                  <c:v>85.72314049586781</c:v>
                </c:pt>
                <c:pt idx="4285">
                  <c:v>85.828925619834763</c:v>
                </c:pt>
                <c:pt idx="4286">
                  <c:v>85.957024793388484</c:v>
                </c:pt>
                <c:pt idx="4287">
                  <c:v>86.096694214876081</c:v>
                </c:pt>
                <c:pt idx="4288">
                  <c:v>86.203305785124016</c:v>
                </c:pt>
                <c:pt idx="4289">
                  <c:v>86.311570247933929</c:v>
                </c:pt>
                <c:pt idx="4290">
                  <c:v>86.425619834710787</c:v>
                </c:pt>
                <c:pt idx="4291">
                  <c:v>86.518181818181873</c:v>
                </c:pt>
                <c:pt idx="4292">
                  <c:v>86.590909090909136</c:v>
                </c:pt>
                <c:pt idx="4293">
                  <c:v>86.611570247933926</c:v>
                </c:pt>
                <c:pt idx="4294">
                  <c:v>86.549586776859556</c:v>
                </c:pt>
                <c:pt idx="4295">
                  <c:v>86.478512396694256</c:v>
                </c:pt>
                <c:pt idx="4296">
                  <c:v>86.390082644628137</c:v>
                </c:pt>
                <c:pt idx="4297">
                  <c:v>86.238016528925655</c:v>
                </c:pt>
                <c:pt idx="4298">
                  <c:v>86.078512396694265</c:v>
                </c:pt>
                <c:pt idx="4299">
                  <c:v>86.033057851239704</c:v>
                </c:pt>
                <c:pt idx="4300">
                  <c:v>86.028925619834723</c:v>
                </c:pt>
                <c:pt idx="4301">
                  <c:v>86.017355371900834</c:v>
                </c:pt>
                <c:pt idx="4302">
                  <c:v>86.02066115702479</c:v>
                </c:pt>
                <c:pt idx="4303">
                  <c:v>86.041322314049609</c:v>
                </c:pt>
                <c:pt idx="4304">
                  <c:v>86.040495867768612</c:v>
                </c:pt>
                <c:pt idx="4305">
                  <c:v>86.076033057851234</c:v>
                </c:pt>
                <c:pt idx="4306">
                  <c:v>86.124793388429737</c:v>
                </c:pt>
                <c:pt idx="4307">
                  <c:v>86.192561983471052</c:v>
                </c:pt>
                <c:pt idx="4308">
                  <c:v>86.277685950413215</c:v>
                </c:pt>
                <c:pt idx="4309">
                  <c:v>86.362809917355349</c:v>
                </c:pt>
                <c:pt idx="4310">
                  <c:v>86.447933884297498</c:v>
                </c:pt>
                <c:pt idx="4311">
                  <c:v>86.522314049586768</c:v>
                </c:pt>
                <c:pt idx="4312">
                  <c:v>86.522314049586754</c:v>
                </c:pt>
                <c:pt idx="4313">
                  <c:v>86.438016528925601</c:v>
                </c:pt>
                <c:pt idx="4314">
                  <c:v>86.314876033057843</c:v>
                </c:pt>
                <c:pt idx="4315">
                  <c:v>86.141322314049575</c:v>
                </c:pt>
                <c:pt idx="4316">
                  <c:v>85.823966942148758</c:v>
                </c:pt>
                <c:pt idx="4317">
                  <c:v>85.560330578512378</c:v>
                </c:pt>
                <c:pt idx="4318">
                  <c:v>85.223966942148735</c:v>
                </c:pt>
                <c:pt idx="4319">
                  <c:v>84.917355371900797</c:v>
                </c:pt>
                <c:pt idx="4320">
                  <c:v>84.585950413223102</c:v>
                </c:pt>
                <c:pt idx="4321">
                  <c:v>84.238842975206595</c:v>
                </c:pt>
                <c:pt idx="4322">
                  <c:v>83.983471074380134</c:v>
                </c:pt>
                <c:pt idx="4323">
                  <c:v>83.817355371900803</c:v>
                </c:pt>
                <c:pt idx="4324">
                  <c:v>83.654545454545428</c:v>
                </c:pt>
                <c:pt idx="4325">
                  <c:v>83.609090909090881</c:v>
                </c:pt>
                <c:pt idx="4326">
                  <c:v>83.615702479338822</c:v>
                </c:pt>
                <c:pt idx="4327">
                  <c:v>83.654545454545442</c:v>
                </c:pt>
                <c:pt idx="4328">
                  <c:v>83.738016528925613</c:v>
                </c:pt>
                <c:pt idx="4329">
                  <c:v>83.820661157024787</c:v>
                </c:pt>
                <c:pt idx="4330">
                  <c:v>83.911570247933881</c:v>
                </c:pt>
                <c:pt idx="4331">
                  <c:v>84.007438016528923</c:v>
                </c:pt>
                <c:pt idx="4332">
                  <c:v>84.071074380165285</c:v>
                </c:pt>
                <c:pt idx="4333">
                  <c:v>84.15371900826446</c:v>
                </c:pt>
                <c:pt idx="4334">
                  <c:v>84.227272727272705</c:v>
                </c:pt>
                <c:pt idx="4335">
                  <c:v>84.278512396694225</c:v>
                </c:pt>
                <c:pt idx="4336">
                  <c:v>84.338842975206617</c:v>
                </c:pt>
                <c:pt idx="4337">
                  <c:v>84.394214876033047</c:v>
                </c:pt>
                <c:pt idx="4338">
                  <c:v>84.416528925619815</c:v>
                </c:pt>
                <c:pt idx="4339">
                  <c:v>84.443801652892546</c:v>
                </c:pt>
                <c:pt idx="4340">
                  <c:v>84.399173553718967</c:v>
                </c:pt>
                <c:pt idx="4341">
                  <c:v>84.377685950413195</c:v>
                </c:pt>
                <c:pt idx="4342">
                  <c:v>84.357024793388405</c:v>
                </c:pt>
                <c:pt idx="4343">
                  <c:v>84.336363636363629</c:v>
                </c:pt>
                <c:pt idx="4344">
                  <c:v>84.309917355371866</c:v>
                </c:pt>
                <c:pt idx="4345">
                  <c:v>84.269421487603296</c:v>
                </c:pt>
                <c:pt idx="4346">
                  <c:v>84.227272727272705</c:v>
                </c:pt>
                <c:pt idx="4347">
                  <c:v>84.204132231404941</c:v>
                </c:pt>
                <c:pt idx="4348">
                  <c:v>84.190909090909074</c:v>
                </c:pt>
                <c:pt idx="4349">
                  <c:v>84.17438016528925</c:v>
                </c:pt>
                <c:pt idx="4350">
                  <c:v>84.154545454545442</c:v>
                </c:pt>
                <c:pt idx="4351">
                  <c:v>84.127272727272711</c:v>
                </c:pt>
                <c:pt idx="4352">
                  <c:v>84.111570247933869</c:v>
                </c:pt>
                <c:pt idx="4353">
                  <c:v>84.11487603305784</c:v>
                </c:pt>
                <c:pt idx="4354">
                  <c:v>84.122314049586763</c:v>
                </c:pt>
                <c:pt idx="4355">
                  <c:v>84.13305785123967</c:v>
                </c:pt>
                <c:pt idx="4356">
                  <c:v>84.147933884297501</c:v>
                </c:pt>
                <c:pt idx="4357">
                  <c:v>84.157851239669412</c:v>
                </c:pt>
                <c:pt idx="4358">
                  <c:v>84.170247933884298</c:v>
                </c:pt>
                <c:pt idx="4359">
                  <c:v>84.184297520661147</c:v>
                </c:pt>
                <c:pt idx="4360">
                  <c:v>84.205785123966919</c:v>
                </c:pt>
                <c:pt idx="4361">
                  <c:v>84.223140495867753</c:v>
                </c:pt>
                <c:pt idx="4362">
                  <c:v>84.256198347107429</c:v>
                </c:pt>
                <c:pt idx="4363">
                  <c:v>84.292561983471074</c:v>
                </c:pt>
                <c:pt idx="4364">
                  <c:v>84.320661157024787</c:v>
                </c:pt>
                <c:pt idx="4365">
                  <c:v>84.344628099173548</c:v>
                </c:pt>
                <c:pt idx="4366">
                  <c:v>84.357024793388433</c:v>
                </c:pt>
                <c:pt idx="4367">
                  <c:v>84.350413223140507</c:v>
                </c:pt>
                <c:pt idx="4368">
                  <c:v>84.340495867768595</c:v>
                </c:pt>
                <c:pt idx="4369">
                  <c:v>84.319834710743805</c:v>
                </c:pt>
                <c:pt idx="4370">
                  <c:v>84.30495867768596</c:v>
                </c:pt>
                <c:pt idx="4371">
                  <c:v>84.278512396694225</c:v>
                </c:pt>
                <c:pt idx="4372">
                  <c:v>84.2314049586777</c:v>
                </c:pt>
                <c:pt idx="4373">
                  <c:v>84.171074380165308</c:v>
                </c:pt>
                <c:pt idx="4374">
                  <c:v>84.11322314049589</c:v>
                </c:pt>
                <c:pt idx="4375">
                  <c:v>84.05950413223141</c:v>
                </c:pt>
                <c:pt idx="4376">
                  <c:v>84.010743801652922</c:v>
                </c:pt>
                <c:pt idx="4377">
                  <c:v>83.978512396694242</c:v>
                </c:pt>
                <c:pt idx="4378">
                  <c:v>83.933884297520692</c:v>
                </c:pt>
                <c:pt idx="4379">
                  <c:v>83.847107438016579</c:v>
                </c:pt>
                <c:pt idx="4380">
                  <c:v>83.729752066115736</c:v>
                </c:pt>
                <c:pt idx="4381">
                  <c:v>83.579338842975233</c:v>
                </c:pt>
                <c:pt idx="4382">
                  <c:v>83.351239669421531</c:v>
                </c:pt>
                <c:pt idx="4383">
                  <c:v>83.169421487603344</c:v>
                </c:pt>
                <c:pt idx="4384">
                  <c:v>82.937190082644662</c:v>
                </c:pt>
                <c:pt idx="4385">
                  <c:v>82.723140495867796</c:v>
                </c:pt>
                <c:pt idx="4386">
                  <c:v>82.51570247933887</c:v>
                </c:pt>
                <c:pt idx="4387">
                  <c:v>82.352892561983523</c:v>
                </c:pt>
                <c:pt idx="4388">
                  <c:v>82.197520661157071</c:v>
                </c:pt>
                <c:pt idx="4389">
                  <c:v>82.065289256198383</c:v>
                </c:pt>
                <c:pt idx="4390">
                  <c:v>81.950413223140529</c:v>
                </c:pt>
                <c:pt idx="4391">
                  <c:v>81.859504132231436</c:v>
                </c:pt>
                <c:pt idx="4392">
                  <c:v>81.807438016528977</c:v>
                </c:pt>
                <c:pt idx="4393">
                  <c:v>81.753719008264497</c:v>
                </c:pt>
                <c:pt idx="4394">
                  <c:v>81.742148760330608</c:v>
                </c:pt>
                <c:pt idx="4395">
                  <c:v>81.74049586776863</c:v>
                </c:pt>
                <c:pt idx="4396">
                  <c:v>81.733884297520703</c:v>
                </c:pt>
                <c:pt idx="4397">
                  <c:v>81.664462809917381</c:v>
                </c:pt>
                <c:pt idx="4398">
                  <c:v>81.571900826446296</c:v>
                </c:pt>
                <c:pt idx="4399">
                  <c:v>81.446280991735549</c:v>
                </c:pt>
                <c:pt idx="4400">
                  <c:v>81.438842975206612</c:v>
                </c:pt>
                <c:pt idx="4401">
                  <c:v>81.474380165289247</c:v>
                </c:pt>
                <c:pt idx="4402">
                  <c:v>81.534710743801639</c:v>
                </c:pt>
                <c:pt idx="4403">
                  <c:v>81.615702479338836</c:v>
                </c:pt>
                <c:pt idx="4404">
                  <c:v>81.661157024793383</c:v>
                </c:pt>
                <c:pt idx="4405">
                  <c:v>81.672727272727258</c:v>
                </c:pt>
                <c:pt idx="4406">
                  <c:v>81.673553719008254</c:v>
                </c:pt>
                <c:pt idx="4407">
                  <c:v>81.651239669421486</c:v>
                </c:pt>
                <c:pt idx="4408">
                  <c:v>81.623140495867759</c:v>
                </c:pt>
                <c:pt idx="4409">
                  <c:v>81.563636363636363</c:v>
                </c:pt>
                <c:pt idx="4410">
                  <c:v>81.498347107438022</c:v>
                </c:pt>
                <c:pt idx="4411">
                  <c:v>81.409917355371903</c:v>
                </c:pt>
                <c:pt idx="4412">
                  <c:v>81.338842975206632</c:v>
                </c:pt>
                <c:pt idx="4413">
                  <c:v>81.261983471074387</c:v>
                </c:pt>
                <c:pt idx="4414">
                  <c:v>81.201652892561995</c:v>
                </c:pt>
                <c:pt idx="4415">
                  <c:v>81.120661157024799</c:v>
                </c:pt>
                <c:pt idx="4416">
                  <c:v>81.007438016528923</c:v>
                </c:pt>
                <c:pt idx="4417">
                  <c:v>80.931404958677675</c:v>
                </c:pt>
                <c:pt idx="4418">
                  <c:v>80.871074380165297</c:v>
                </c:pt>
                <c:pt idx="4419">
                  <c:v>80.828099173553724</c:v>
                </c:pt>
                <c:pt idx="4420">
                  <c:v>80.775206611570255</c:v>
                </c:pt>
                <c:pt idx="4421">
                  <c:v>80.782644628099177</c:v>
                </c:pt>
                <c:pt idx="4422">
                  <c:v>80.809917355371894</c:v>
                </c:pt>
                <c:pt idx="4423">
                  <c:v>80.871900826446279</c:v>
                </c:pt>
                <c:pt idx="4424">
                  <c:v>80.9413223140496</c:v>
                </c:pt>
                <c:pt idx="4425">
                  <c:v>81.032231404958679</c:v>
                </c:pt>
                <c:pt idx="4426">
                  <c:v>81.122314049586777</c:v>
                </c:pt>
                <c:pt idx="4427">
                  <c:v>81.204958677685951</c:v>
                </c:pt>
                <c:pt idx="4428">
                  <c:v>81.25454545454545</c:v>
                </c:pt>
                <c:pt idx="4429">
                  <c:v>81.271074380165288</c:v>
                </c:pt>
                <c:pt idx="4430">
                  <c:v>81.308264462809916</c:v>
                </c:pt>
                <c:pt idx="4431">
                  <c:v>81.365289256198324</c:v>
                </c:pt>
                <c:pt idx="4432">
                  <c:v>81.387603305785106</c:v>
                </c:pt>
                <c:pt idx="4433">
                  <c:v>81.417355371900811</c:v>
                </c:pt>
                <c:pt idx="4434">
                  <c:v>81.452066115702479</c:v>
                </c:pt>
                <c:pt idx="4435">
                  <c:v>81.497520661157026</c:v>
                </c:pt>
                <c:pt idx="4436">
                  <c:v>81.533884297520657</c:v>
                </c:pt>
                <c:pt idx="4437">
                  <c:v>81.53884297520662</c:v>
                </c:pt>
                <c:pt idx="4438">
                  <c:v>81.527272727272717</c:v>
                </c:pt>
                <c:pt idx="4439">
                  <c:v>81.514049586776864</c:v>
                </c:pt>
                <c:pt idx="4440">
                  <c:v>81.489256198347107</c:v>
                </c:pt>
                <c:pt idx="4441">
                  <c:v>81.452066115702479</c:v>
                </c:pt>
                <c:pt idx="4442">
                  <c:v>81.404958677685954</c:v>
                </c:pt>
                <c:pt idx="4443">
                  <c:v>81.327272727272728</c:v>
                </c:pt>
                <c:pt idx="4444">
                  <c:v>81.229752066115708</c:v>
                </c:pt>
                <c:pt idx="4445">
                  <c:v>81.15371900826446</c:v>
                </c:pt>
                <c:pt idx="4446">
                  <c:v>81.068595041322311</c:v>
                </c:pt>
                <c:pt idx="4447">
                  <c:v>80.966115702479343</c:v>
                </c:pt>
                <c:pt idx="4448">
                  <c:v>80.857024793388419</c:v>
                </c:pt>
                <c:pt idx="4449">
                  <c:v>80.7685950413223</c:v>
                </c:pt>
                <c:pt idx="4450">
                  <c:v>80.697520661157043</c:v>
                </c:pt>
                <c:pt idx="4451">
                  <c:v>80.625619834710761</c:v>
                </c:pt>
                <c:pt idx="4452">
                  <c:v>80.552066115702502</c:v>
                </c:pt>
                <c:pt idx="4453">
                  <c:v>80.490909090909113</c:v>
                </c:pt>
                <c:pt idx="4454">
                  <c:v>80.458677685950434</c:v>
                </c:pt>
                <c:pt idx="4455">
                  <c:v>80.468595041322331</c:v>
                </c:pt>
                <c:pt idx="4456">
                  <c:v>80.477685950413232</c:v>
                </c:pt>
                <c:pt idx="4457">
                  <c:v>80.481818181818184</c:v>
                </c:pt>
                <c:pt idx="4458">
                  <c:v>80.478512396694228</c:v>
                </c:pt>
                <c:pt idx="4459">
                  <c:v>80.475206611570243</c:v>
                </c:pt>
                <c:pt idx="4460">
                  <c:v>80.456198347107446</c:v>
                </c:pt>
                <c:pt idx="4461">
                  <c:v>80.444628099173542</c:v>
                </c:pt>
                <c:pt idx="4462">
                  <c:v>80.419008264462803</c:v>
                </c:pt>
                <c:pt idx="4463">
                  <c:v>80.426446280991726</c:v>
                </c:pt>
                <c:pt idx="4464">
                  <c:v>80.44049586776859</c:v>
                </c:pt>
                <c:pt idx="4465">
                  <c:v>80.504958677685948</c:v>
                </c:pt>
                <c:pt idx="4466">
                  <c:v>80.554545454545462</c:v>
                </c:pt>
                <c:pt idx="4467">
                  <c:v>80.584297520661167</c:v>
                </c:pt>
                <c:pt idx="4468">
                  <c:v>80.59504132231406</c:v>
                </c:pt>
                <c:pt idx="4469">
                  <c:v>80.588429752066119</c:v>
                </c:pt>
                <c:pt idx="4470">
                  <c:v>80.57355371900826</c:v>
                </c:pt>
                <c:pt idx="4471">
                  <c:v>80.582644628099175</c:v>
                </c:pt>
                <c:pt idx="4472">
                  <c:v>80.574380165289256</c:v>
                </c:pt>
                <c:pt idx="4473">
                  <c:v>80.566942148760319</c:v>
                </c:pt>
                <c:pt idx="4474">
                  <c:v>80.540495867768584</c:v>
                </c:pt>
                <c:pt idx="4475">
                  <c:v>80.490909090909085</c:v>
                </c:pt>
                <c:pt idx="4476">
                  <c:v>80.442148760330568</c:v>
                </c:pt>
                <c:pt idx="4477">
                  <c:v>80.399173553718981</c:v>
                </c:pt>
                <c:pt idx="4478">
                  <c:v>80.369421487603276</c:v>
                </c:pt>
                <c:pt idx="4479">
                  <c:v>80.340495867768567</c:v>
                </c:pt>
                <c:pt idx="4480">
                  <c:v>80.309090909090898</c:v>
                </c:pt>
                <c:pt idx="4481">
                  <c:v>80.274380165289244</c:v>
                </c:pt>
                <c:pt idx="4482">
                  <c:v>80.261983471074359</c:v>
                </c:pt>
                <c:pt idx="4483">
                  <c:v>80.245454545454535</c:v>
                </c:pt>
                <c:pt idx="4484">
                  <c:v>80.248760330578506</c:v>
                </c:pt>
                <c:pt idx="4485">
                  <c:v>80.265289256198315</c:v>
                </c:pt>
                <c:pt idx="4486">
                  <c:v>80.319008264462781</c:v>
                </c:pt>
                <c:pt idx="4487">
                  <c:v>80.388429752066088</c:v>
                </c:pt>
                <c:pt idx="4488">
                  <c:v>80.46363636363634</c:v>
                </c:pt>
                <c:pt idx="4489">
                  <c:v>80.541322314049566</c:v>
                </c:pt>
                <c:pt idx="4490">
                  <c:v>80.637190082644608</c:v>
                </c:pt>
                <c:pt idx="4491">
                  <c:v>80.727272727272691</c:v>
                </c:pt>
                <c:pt idx="4492">
                  <c:v>80.874380165289224</c:v>
                </c:pt>
                <c:pt idx="4493">
                  <c:v>80.966115702479314</c:v>
                </c:pt>
                <c:pt idx="4494">
                  <c:v>81.053719008264451</c:v>
                </c:pt>
                <c:pt idx="4495">
                  <c:v>81.115702479338822</c:v>
                </c:pt>
                <c:pt idx="4496">
                  <c:v>81.152892561983435</c:v>
                </c:pt>
                <c:pt idx="4497">
                  <c:v>81.172727272727258</c:v>
                </c:pt>
                <c:pt idx="4498">
                  <c:v>81.162809917355361</c:v>
                </c:pt>
                <c:pt idx="4499">
                  <c:v>81.146280991735523</c:v>
                </c:pt>
                <c:pt idx="4500">
                  <c:v>81.129752066115699</c:v>
                </c:pt>
                <c:pt idx="4501">
                  <c:v>81.099173553719012</c:v>
                </c:pt>
                <c:pt idx="4502">
                  <c:v>81.071900826446267</c:v>
                </c:pt>
                <c:pt idx="4503">
                  <c:v>81.053719008264466</c:v>
                </c:pt>
                <c:pt idx="4504">
                  <c:v>81.043801652892569</c:v>
                </c:pt>
                <c:pt idx="4505">
                  <c:v>81.032231404958679</c:v>
                </c:pt>
                <c:pt idx="4506">
                  <c:v>80.999173553719004</c:v>
                </c:pt>
                <c:pt idx="4507">
                  <c:v>80.951239669421511</c:v>
                </c:pt>
                <c:pt idx="4508">
                  <c:v>80.914049586776883</c:v>
                </c:pt>
                <c:pt idx="4509">
                  <c:v>80.886776859504153</c:v>
                </c:pt>
                <c:pt idx="4510">
                  <c:v>80.86198347107441</c:v>
                </c:pt>
                <c:pt idx="4511">
                  <c:v>80.867768595041341</c:v>
                </c:pt>
                <c:pt idx="4512">
                  <c:v>80.87933884297523</c:v>
                </c:pt>
                <c:pt idx="4513">
                  <c:v>80.895041322314071</c:v>
                </c:pt>
                <c:pt idx="4514">
                  <c:v>80.898347107438042</c:v>
                </c:pt>
                <c:pt idx="4515">
                  <c:v>80.857851239669444</c:v>
                </c:pt>
                <c:pt idx="4516">
                  <c:v>80.782644628099192</c:v>
                </c:pt>
                <c:pt idx="4517">
                  <c:v>80.692561983471094</c:v>
                </c:pt>
                <c:pt idx="4518">
                  <c:v>80.590082644628112</c:v>
                </c:pt>
                <c:pt idx="4519">
                  <c:v>80.469421487603313</c:v>
                </c:pt>
                <c:pt idx="4520">
                  <c:v>80.318181818181813</c:v>
                </c:pt>
                <c:pt idx="4521">
                  <c:v>80.084297520661167</c:v>
                </c:pt>
                <c:pt idx="4522">
                  <c:v>79.851239669421489</c:v>
                </c:pt>
                <c:pt idx="4523">
                  <c:v>79.608264462809927</c:v>
                </c:pt>
                <c:pt idx="4524">
                  <c:v>79.365289256198352</c:v>
                </c:pt>
                <c:pt idx="4525">
                  <c:v>79.158677685950408</c:v>
                </c:pt>
                <c:pt idx="4526">
                  <c:v>78.983471074380148</c:v>
                </c:pt>
                <c:pt idx="4527">
                  <c:v>78.836363636363615</c:v>
                </c:pt>
                <c:pt idx="4528">
                  <c:v>78.715702479338816</c:v>
                </c:pt>
                <c:pt idx="4529">
                  <c:v>78.63801652892559</c:v>
                </c:pt>
                <c:pt idx="4530">
                  <c:v>78.661157024793354</c:v>
                </c:pt>
                <c:pt idx="4531">
                  <c:v>78.699999999999974</c:v>
                </c:pt>
                <c:pt idx="4532">
                  <c:v>78.757851239669392</c:v>
                </c:pt>
                <c:pt idx="4533">
                  <c:v>78.823966942148715</c:v>
                </c:pt>
                <c:pt idx="4534">
                  <c:v>78.899173553718967</c:v>
                </c:pt>
                <c:pt idx="4535">
                  <c:v>79.086776859504113</c:v>
                </c:pt>
                <c:pt idx="4536">
                  <c:v>79.169421487603287</c:v>
                </c:pt>
                <c:pt idx="4537">
                  <c:v>79.27438016528923</c:v>
                </c:pt>
                <c:pt idx="4538">
                  <c:v>79.358677685950383</c:v>
                </c:pt>
                <c:pt idx="4539">
                  <c:v>79.432231404958657</c:v>
                </c:pt>
                <c:pt idx="4540">
                  <c:v>79.476859504132207</c:v>
                </c:pt>
                <c:pt idx="4541">
                  <c:v>79.428099173553676</c:v>
                </c:pt>
                <c:pt idx="4542">
                  <c:v>79.308264462809888</c:v>
                </c:pt>
                <c:pt idx="4543">
                  <c:v>79.168595041322291</c:v>
                </c:pt>
                <c:pt idx="4544">
                  <c:v>78.980165289256178</c:v>
                </c:pt>
                <c:pt idx="4545">
                  <c:v>78.773553719008262</c:v>
                </c:pt>
                <c:pt idx="4546">
                  <c:v>78.595867768595028</c:v>
                </c:pt>
                <c:pt idx="4547">
                  <c:v>78.390909090909091</c:v>
                </c:pt>
                <c:pt idx="4548">
                  <c:v>78.168595041322305</c:v>
                </c:pt>
                <c:pt idx="4549">
                  <c:v>78.009917355371897</c:v>
                </c:pt>
                <c:pt idx="4550">
                  <c:v>77.95867768595042</c:v>
                </c:pt>
                <c:pt idx="4551">
                  <c:v>77.858677685950425</c:v>
                </c:pt>
                <c:pt idx="4552">
                  <c:v>77.724793388429774</c:v>
                </c:pt>
                <c:pt idx="4553">
                  <c:v>77.640495867768607</c:v>
                </c:pt>
                <c:pt idx="4554">
                  <c:v>77.57438016528927</c:v>
                </c:pt>
                <c:pt idx="4555">
                  <c:v>77.526446280991763</c:v>
                </c:pt>
                <c:pt idx="4556">
                  <c:v>77.520661157024819</c:v>
                </c:pt>
                <c:pt idx="4557">
                  <c:v>77.55454545454549</c:v>
                </c:pt>
                <c:pt idx="4558">
                  <c:v>77.62892561983476</c:v>
                </c:pt>
                <c:pt idx="4559">
                  <c:v>77.704132231404998</c:v>
                </c:pt>
                <c:pt idx="4560">
                  <c:v>77.800000000000026</c:v>
                </c:pt>
                <c:pt idx="4561">
                  <c:v>77.891735537190115</c:v>
                </c:pt>
                <c:pt idx="4562">
                  <c:v>77.99173553719011</c:v>
                </c:pt>
                <c:pt idx="4563">
                  <c:v>78.084297520661195</c:v>
                </c:pt>
                <c:pt idx="4564">
                  <c:v>78.177685950413235</c:v>
                </c:pt>
                <c:pt idx="4565">
                  <c:v>78.244628099173568</c:v>
                </c:pt>
                <c:pt idx="4566">
                  <c:v>78.293388429752099</c:v>
                </c:pt>
                <c:pt idx="4567">
                  <c:v>78.315702479338853</c:v>
                </c:pt>
                <c:pt idx="4568">
                  <c:v>78.300826446281008</c:v>
                </c:pt>
                <c:pt idx="4569">
                  <c:v>78.266942148760336</c:v>
                </c:pt>
                <c:pt idx="4570">
                  <c:v>78.16611570247936</c:v>
                </c:pt>
                <c:pt idx="4571">
                  <c:v>78.060330578512406</c:v>
                </c:pt>
                <c:pt idx="4572">
                  <c:v>77.966115702479343</c:v>
                </c:pt>
                <c:pt idx="4573">
                  <c:v>77.856198347107423</c:v>
                </c:pt>
                <c:pt idx="4574">
                  <c:v>77.758677685950389</c:v>
                </c:pt>
                <c:pt idx="4575">
                  <c:v>77.65289256198345</c:v>
                </c:pt>
                <c:pt idx="4576">
                  <c:v>77.537190082644614</c:v>
                </c:pt>
                <c:pt idx="4577">
                  <c:v>77.461983471074362</c:v>
                </c:pt>
                <c:pt idx="4578">
                  <c:v>77.404132231404944</c:v>
                </c:pt>
                <c:pt idx="4579">
                  <c:v>77.388429752066102</c:v>
                </c:pt>
                <c:pt idx="4580">
                  <c:v>77.392561983471069</c:v>
                </c:pt>
                <c:pt idx="4581">
                  <c:v>77.418181818181807</c:v>
                </c:pt>
                <c:pt idx="4582">
                  <c:v>77.434710743801645</c:v>
                </c:pt>
                <c:pt idx="4583">
                  <c:v>77.442975206611564</c:v>
                </c:pt>
                <c:pt idx="4584">
                  <c:v>77.433057851239667</c:v>
                </c:pt>
                <c:pt idx="4585">
                  <c:v>77.427272727272722</c:v>
                </c:pt>
                <c:pt idx="4586">
                  <c:v>77.375206611570235</c:v>
                </c:pt>
                <c:pt idx="4587">
                  <c:v>77.34628099173554</c:v>
                </c:pt>
                <c:pt idx="4588">
                  <c:v>77.326446280991732</c:v>
                </c:pt>
                <c:pt idx="4589">
                  <c:v>77.317355371900817</c:v>
                </c:pt>
                <c:pt idx="4590">
                  <c:v>77.32479338842974</c:v>
                </c:pt>
                <c:pt idx="4591">
                  <c:v>77.319834710743791</c:v>
                </c:pt>
                <c:pt idx="4592">
                  <c:v>77.290909090909082</c:v>
                </c:pt>
                <c:pt idx="4593">
                  <c:v>77.27438016528923</c:v>
                </c:pt>
                <c:pt idx="4594">
                  <c:v>77.241322314049583</c:v>
                </c:pt>
                <c:pt idx="4595">
                  <c:v>77.206611570247915</c:v>
                </c:pt>
                <c:pt idx="4596">
                  <c:v>77.176033057851214</c:v>
                </c:pt>
                <c:pt idx="4597">
                  <c:v>77.145454545454527</c:v>
                </c:pt>
                <c:pt idx="4598">
                  <c:v>77.114049586776844</c:v>
                </c:pt>
                <c:pt idx="4599">
                  <c:v>77.086776859504113</c:v>
                </c:pt>
                <c:pt idx="4600">
                  <c:v>77.07355371900826</c:v>
                </c:pt>
                <c:pt idx="4601">
                  <c:v>77.09504132231406</c:v>
                </c:pt>
                <c:pt idx="4602">
                  <c:v>77.128099173553721</c:v>
                </c:pt>
                <c:pt idx="4603">
                  <c:v>77.151239669421486</c:v>
                </c:pt>
                <c:pt idx="4604">
                  <c:v>77.157851239669398</c:v>
                </c:pt>
                <c:pt idx="4605">
                  <c:v>77.143801652892549</c:v>
                </c:pt>
                <c:pt idx="4606">
                  <c:v>77.089256198347087</c:v>
                </c:pt>
                <c:pt idx="4607">
                  <c:v>76.994214876033041</c:v>
                </c:pt>
                <c:pt idx="4608">
                  <c:v>76.904958677685954</c:v>
                </c:pt>
                <c:pt idx="4609">
                  <c:v>76.799173553719001</c:v>
                </c:pt>
                <c:pt idx="4610">
                  <c:v>76.718181818181819</c:v>
                </c:pt>
                <c:pt idx="4611">
                  <c:v>76.660330578512401</c:v>
                </c:pt>
                <c:pt idx="4612">
                  <c:v>76.666942148760342</c:v>
                </c:pt>
                <c:pt idx="4613">
                  <c:v>76.635537190082658</c:v>
                </c:pt>
                <c:pt idx="4614">
                  <c:v>76.657851239669426</c:v>
                </c:pt>
                <c:pt idx="4615">
                  <c:v>76.661983471074379</c:v>
                </c:pt>
                <c:pt idx="4616">
                  <c:v>76.701652892562009</c:v>
                </c:pt>
                <c:pt idx="4617">
                  <c:v>76.75206611570249</c:v>
                </c:pt>
                <c:pt idx="4618">
                  <c:v>76.855371900826469</c:v>
                </c:pt>
                <c:pt idx="4619">
                  <c:v>76.967768595041335</c:v>
                </c:pt>
                <c:pt idx="4620">
                  <c:v>77.118181818181824</c:v>
                </c:pt>
                <c:pt idx="4621">
                  <c:v>77.287603305785126</c:v>
                </c:pt>
                <c:pt idx="4622">
                  <c:v>77.511570247933889</c:v>
                </c:pt>
                <c:pt idx="4623">
                  <c:v>77.724793388429774</c:v>
                </c:pt>
                <c:pt idx="4624">
                  <c:v>77.931404958677703</c:v>
                </c:pt>
                <c:pt idx="4625">
                  <c:v>78.127272727272739</c:v>
                </c:pt>
                <c:pt idx="4626">
                  <c:v>78.334710743801665</c:v>
                </c:pt>
                <c:pt idx="4627">
                  <c:v>78.523966942148775</c:v>
                </c:pt>
                <c:pt idx="4628">
                  <c:v>78.676033057851242</c:v>
                </c:pt>
                <c:pt idx="4629">
                  <c:v>78.813223140495879</c:v>
                </c:pt>
                <c:pt idx="4630">
                  <c:v>78.914876033057837</c:v>
                </c:pt>
                <c:pt idx="4631">
                  <c:v>78.971900826446273</c:v>
                </c:pt>
                <c:pt idx="4632">
                  <c:v>78.980165289256192</c:v>
                </c:pt>
                <c:pt idx="4633">
                  <c:v>78.976033057851225</c:v>
                </c:pt>
                <c:pt idx="4634">
                  <c:v>78.986776859504118</c:v>
                </c:pt>
                <c:pt idx="4635">
                  <c:v>79.009090909090887</c:v>
                </c:pt>
                <c:pt idx="4636">
                  <c:v>79.04380165289254</c:v>
                </c:pt>
                <c:pt idx="4637">
                  <c:v>79.090082644628083</c:v>
                </c:pt>
                <c:pt idx="4638">
                  <c:v>79.167768595041295</c:v>
                </c:pt>
                <c:pt idx="4639">
                  <c:v>79.263636363636351</c:v>
                </c:pt>
                <c:pt idx="4640">
                  <c:v>79.367768595041312</c:v>
                </c:pt>
                <c:pt idx="4641">
                  <c:v>79.461157024793366</c:v>
                </c:pt>
                <c:pt idx="4642">
                  <c:v>79.561157024793388</c:v>
                </c:pt>
                <c:pt idx="4643">
                  <c:v>79.693388429752048</c:v>
                </c:pt>
                <c:pt idx="4644">
                  <c:v>79.838016528925621</c:v>
                </c:pt>
                <c:pt idx="4645">
                  <c:v>80.059504132231396</c:v>
                </c:pt>
                <c:pt idx="4646">
                  <c:v>80.33140495867768</c:v>
                </c:pt>
                <c:pt idx="4647">
                  <c:v>80.603305785123965</c:v>
                </c:pt>
                <c:pt idx="4648">
                  <c:v>80.804958677685946</c:v>
                </c:pt>
                <c:pt idx="4649">
                  <c:v>80.985950413223136</c:v>
                </c:pt>
                <c:pt idx="4650">
                  <c:v>81.085950413223131</c:v>
                </c:pt>
                <c:pt idx="4651">
                  <c:v>81.13636363636364</c:v>
                </c:pt>
                <c:pt idx="4652">
                  <c:v>81.198347107438011</c:v>
                </c:pt>
                <c:pt idx="4653">
                  <c:v>81.331404958677709</c:v>
                </c:pt>
                <c:pt idx="4654">
                  <c:v>81.390909090909105</c:v>
                </c:pt>
                <c:pt idx="4655">
                  <c:v>81.455371900826449</c:v>
                </c:pt>
                <c:pt idx="4656">
                  <c:v>81.34380165289258</c:v>
                </c:pt>
                <c:pt idx="4657">
                  <c:v>81.314876033057857</c:v>
                </c:pt>
                <c:pt idx="4658">
                  <c:v>81.255371900826447</c:v>
                </c:pt>
                <c:pt idx="4659">
                  <c:v>81.1388429752066</c:v>
                </c:pt>
                <c:pt idx="4660">
                  <c:v>81.013223140495853</c:v>
                </c:pt>
                <c:pt idx="4661">
                  <c:v>80.878512396694205</c:v>
                </c:pt>
                <c:pt idx="4662">
                  <c:v>80.808264462809916</c:v>
                </c:pt>
                <c:pt idx="4663">
                  <c:v>80.766115702479325</c:v>
                </c:pt>
                <c:pt idx="4664">
                  <c:v>80.720661157024793</c:v>
                </c:pt>
                <c:pt idx="4665">
                  <c:v>80.690082644628106</c:v>
                </c:pt>
                <c:pt idx="4666">
                  <c:v>80.695867768595036</c:v>
                </c:pt>
                <c:pt idx="4667">
                  <c:v>80.666115702479331</c:v>
                </c:pt>
                <c:pt idx="4668">
                  <c:v>80.640495867768578</c:v>
                </c:pt>
                <c:pt idx="4669">
                  <c:v>80.667768595041295</c:v>
                </c:pt>
                <c:pt idx="4670">
                  <c:v>80.702479338842949</c:v>
                </c:pt>
                <c:pt idx="4671">
                  <c:v>80.676033057851214</c:v>
                </c:pt>
                <c:pt idx="4672">
                  <c:v>80.728925619834683</c:v>
                </c:pt>
                <c:pt idx="4673">
                  <c:v>80.822314049586737</c:v>
                </c:pt>
                <c:pt idx="4674">
                  <c:v>80.933884297520635</c:v>
                </c:pt>
                <c:pt idx="4675">
                  <c:v>81.005785123966916</c:v>
                </c:pt>
                <c:pt idx="4676">
                  <c:v>81.080165289256172</c:v>
                </c:pt>
                <c:pt idx="4677">
                  <c:v>81.124793388429723</c:v>
                </c:pt>
                <c:pt idx="4678">
                  <c:v>81.129752066115685</c:v>
                </c:pt>
                <c:pt idx="4679">
                  <c:v>81.125619834710719</c:v>
                </c:pt>
                <c:pt idx="4680">
                  <c:v>81.146280991735509</c:v>
                </c:pt>
                <c:pt idx="4681">
                  <c:v>81.186776859504121</c:v>
                </c:pt>
                <c:pt idx="4682">
                  <c:v>81.199999999999989</c:v>
                </c:pt>
                <c:pt idx="4683">
                  <c:v>81.198347107437996</c:v>
                </c:pt>
                <c:pt idx="4684">
                  <c:v>81.205785123966905</c:v>
                </c:pt>
                <c:pt idx="4685">
                  <c:v>81.19421487603303</c:v>
                </c:pt>
                <c:pt idx="4686">
                  <c:v>81.210743801652868</c:v>
                </c:pt>
                <c:pt idx="4687">
                  <c:v>81.233884297520646</c:v>
                </c:pt>
                <c:pt idx="4688">
                  <c:v>81.239669421487591</c:v>
                </c:pt>
                <c:pt idx="4689">
                  <c:v>81.270247933884292</c:v>
                </c:pt>
                <c:pt idx="4690">
                  <c:v>81.298347107438005</c:v>
                </c:pt>
                <c:pt idx="4691">
                  <c:v>81.342975206611555</c:v>
                </c:pt>
                <c:pt idx="4692">
                  <c:v>81.404132231404944</c:v>
                </c:pt>
                <c:pt idx="4693">
                  <c:v>81.456198347107431</c:v>
                </c:pt>
                <c:pt idx="4694">
                  <c:v>81.52314049586775</c:v>
                </c:pt>
                <c:pt idx="4695">
                  <c:v>81.601652892561944</c:v>
                </c:pt>
                <c:pt idx="4696">
                  <c:v>81.685950413223111</c:v>
                </c:pt>
                <c:pt idx="4697">
                  <c:v>81.761983471074345</c:v>
                </c:pt>
                <c:pt idx="4698">
                  <c:v>81.825619834710707</c:v>
                </c:pt>
                <c:pt idx="4699">
                  <c:v>81.887603305785092</c:v>
                </c:pt>
                <c:pt idx="4700">
                  <c:v>81.930578512396664</c:v>
                </c:pt>
                <c:pt idx="4701">
                  <c:v>82.00495867768592</c:v>
                </c:pt>
                <c:pt idx="4702">
                  <c:v>82.080165289256172</c:v>
                </c:pt>
                <c:pt idx="4703">
                  <c:v>82.17355371900824</c:v>
                </c:pt>
                <c:pt idx="4704">
                  <c:v>82.283471074380145</c:v>
                </c:pt>
                <c:pt idx="4705">
                  <c:v>82.395867768595011</c:v>
                </c:pt>
                <c:pt idx="4706">
                  <c:v>82.4785123966942</c:v>
                </c:pt>
                <c:pt idx="4707">
                  <c:v>82.538842975206592</c:v>
                </c:pt>
                <c:pt idx="4708">
                  <c:v>82.592561983471072</c:v>
                </c:pt>
                <c:pt idx="4709">
                  <c:v>82.647933884297501</c:v>
                </c:pt>
                <c:pt idx="4710">
                  <c:v>82.705785123966905</c:v>
                </c:pt>
                <c:pt idx="4711">
                  <c:v>82.731404958677658</c:v>
                </c:pt>
                <c:pt idx="4712">
                  <c:v>82.757024793388396</c:v>
                </c:pt>
                <c:pt idx="4713">
                  <c:v>82.776033057851222</c:v>
                </c:pt>
                <c:pt idx="4714">
                  <c:v>82.787603305785112</c:v>
                </c:pt>
                <c:pt idx="4715">
                  <c:v>82.797520661157009</c:v>
                </c:pt>
                <c:pt idx="4716">
                  <c:v>82.81074380165289</c:v>
                </c:pt>
                <c:pt idx="4717">
                  <c:v>82.837190082644639</c:v>
                </c:pt>
                <c:pt idx="4718">
                  <c:v>82.870247933884315</c:v>
                </c:pt>
                <c:pt idx="4719">
                  <c:v>82.913223140495901</c:v>
                </c:pt>
                <c:pt idx="4720">
                  <c:v>82.960330578512412</c:v>
                </c:pt>
                <c:pt idx="4721">
                  <c:v>82.999173553719018</c:v>
                </c:pt>
                <c:pt idx="4722">
                  <c:v>83.000826446280996</c:v>
                </c:pt>
                <c:pt idx="4723">
                  <c:v>82.991735537190095</c:v>
                </c:pt>
                <c:pt idx="4724">
                  <c:v>82.978512396694214</c:v>
                </c:pt>
                <c:pt idx="4725">
                  <c:v>82.984297520661158</c:v>
                </c:pt>
                <c:pt idx="4726">
                  <c:v>82.987603305785129</c:v>
                </c:pt>
                <c:pt idx="4727">
                  <c:v>83.01735537190082</c:v>
                </c:pt>
                <c:pt idx="4728">
                  <c:v>83.055371900826444</c:v>
                </c:pt>
                <c:pt idx="4729">
                  <c:v>83.061157024793374</c:v>
                </c:pt>
                <c:pt idx="4730">
                  <c:v>83.07355371900826</c:v>
                </c:pt>
                <c:pt idx="4731">
                  <c:v>83.074380165289242</c:v>
                </c:pt>
                <c:pt idx="4732">
                  <c:v>83.030578512396659</c:v>
                </c:pt>
                <c:pt idx="4733">
                  <c:v>82.938016528925601</c:v>
                </c:pt>
                <c:pt idx="4734">
                  <c:v>82.814876033057814</c:v>
                </c:pt>
                <c:pt idx="4735">
                  <c:v>82.691735537190056</c:v>
                </c:pt>
                <c:pt idx="4736">
                  <c:v>82.579338842975176</c:v>
                </c:pt>
                <c:pt idx="4737">
                  <c:v>82.473553719008223</c:v>
                </c:pt>
                <c:pt idx="4738">
                  <c:v>82.385950413223085</c:v>
                </c:pt>
                <c:pt idx="4739">
                  <c:v>82.265289256198287</c:v>
                </c:pt>
                <c:pt idx="4740">
                  <c:v>82.142975206611524</c:v>
                </c:pt>
                <c:pt idx="4741">
                  <c:v>81.99256198347102</c:v>
                </c:pt>
                <c:pt idx="4742">
                  <c:v>81.826446280991675</c:v>
                </c:pt>
                <c:pt idx="4743">
                  <c:v>81.613223140495833</c:v>
                </c:pt>
                <c:pt idx="4744">
                  <c:v>81.40413223140493</c:v>
                </c:pt>
                <c:pt idx="4745">
                  <c:v>81.195867768595008</c:v>
                </c:pt>
                <c:pt idx="4746">
                  <c:v>80.986776859504104</c:v>
                </c:pt>
                <c:pt idx="4747">
                  <c:v>80.760330578512367</c:v>
                </c:pt>
                <c:pt idx="4748">
                  <c:v>80.555371900826401</c:v>
                </c:pt>
                <c:pt idx="4749">
                  <c:v>80.398347107437999</c:v>
                </c:pt>
                <c:pt idx="4750">
                  <c:v>80.243801652892543</c:v>
                </c:pt>
                <c:pt idx="4751">
                  <c:v>80.142148760330585</c:v>
                </c:pt>
                <c:pt idx="4752">
                  <c:v>80.078512396694208</c:v>
                </c:pt>
                <c:pt idx="4753">
                  <c:v>80.037190082644642</c:v>
                </c:pt>
                <c:pt idx="4754">
                  <c:v>80.004132231404952</c:v>
                </c:pt>
                <c:pt idx="4755">
                  <c:v>79.971074380165291</c:v>
                </c:pt>
                <c:pt idx="4756">
                  <c:v>79.940495867768604</c:v>
                </c:pt>
                <c:pt idx="4757">
                  <c:v>79.900826446281002</c:v>
                </c:pt>
                <c:pt idx="4758">
                  <c:v>79.860330578512404</c:v>
                </c:pt>
                <c:pt idx="4759">
                  <c:v>79.795867768595045</c:v>
                </c:pt>
                <c:pt idx="4760">
                  <c:v>79.699173553718992</c:v>
                </c:pt>
                <c:pt idx="4761">
                  <c:v>79.609090909090895</c:v>
                </c:pt>
                <c:pt idx="4762">
                  <c:v>79.519008264462798</c:v>
                </c:pt>
                <c:pt idx="4763">
                  <c:v>79.415702479338833</c:v>
                </c:pt>
                <c:pt idx="4764">
                  <c:v>79.282644628099177</c:v>
                </c:pt>
                <c:pt idx="4765">
                  <c:v>79.147933884297501</c:v>
                </c:pt>
                <c:pt idx="4766">
                  <c:v>78.936363636363609</c:v>
                </c:pt>
                <c:pt idx="4767">
                  <c:v>78.676033057851214</c:v>
                </c:pt>
                <c:pt idx="4768">
                  <c:v>78.414049586776841</c:v>
                </c:pt>
                <c:pt idx="4769">
                  <c:v>78.210743801652896</c:v>
                </c:pt>
                <c:pt idx="4770">
                  <c:v>78.004958677685948</c:v>
                </c:pt>
                <c:pt idx="4771">
                  <c:v>77.819008264462809</c:v>
                </c:pt>
                <c:pt idx="4772">
                  <c:v>77.648760330578511</c:v>
                </c:pt>
                <c:pt idx="4773">
                  <c:v>77.457851239669438</c:v>
                </c:pt>
                <c:pt idx="4774">
                  <c:v>77.179338842975213</c:v>
                </c:pt>
                <c:pt idx="4775">
                  <c:v>76.970247933884309</c:v>
                </c:pt>
                <c:pt idx="4776">
                  <c:v>76.761983471074402</c:v>
                </c:pt>
                <c:pt idx="4777">
                  <c:v>76.614876033057868</c:v>
                </c:pt>
                <c:pt idx="4778">
                  <c:v>76.507438016528923</c:v>
                </c:pt>
                <c:pt idx="4779">
                  <c:v>76.407438016528914</c:v>
                </c:pt>
                <c:pt idx="4780">
                  <c:v>76.358677685950411</c:v>
                </c:pt>
                <c:pt idx="4781">
                  <c:v>76.320661157024787</c:v>
                </c:pt>
                <c:pt idx="4782">
                  <c:v>76.295867768595031</c:v>
                </c:pt>
                <c:pt idx="4783">
                  <c:v>76.266115702479325</c:v>
                </c:pt>
                <c:pt idx="4784">
                  <c:v>76.230578512396676</c:v>
                </c:pt>
                <c:pt idx="4785">
                  <c:v>76.200826446280985</c:v>
                </c:pt>
                <c:pt idx="4786">
                  <c:v>76.198347107438011</c:v>
                </c:pt>
                <c:pt idx="4787">
                  <c:v>76.199173553718992</c:v>
                </c:pt>
                <c:pt idx="4788">
                  <c:v>76.244628099173539</c:v>
                </c:pt>
                <c:pt idx="4789">
                  <c:v>76.32231404958678</c:v>
                </c:pt>
                <c:pt idx="4790">
                  <c:v>76.393388429752065</c:v>
                </c:pt>
                <c:pt idx="4791">
                  <c:v>76.44628099173552</c:v>
                </c:pt>
                <c:pt idx="4792">
                  <c:v>76.504132231404952</c:v>
                </c:pt>
                <c:pt idx="4793">
                  <c:v>76.528925619834709</c:v>
                </c:pt>
                <c:pt idx="4794">
                  <c:v>76.533057851239676</c:v>
                </c:pt>
                <c:pt idx="4795">
                  <c:v>76.47603305785124</c:v>
                </c:pt>
                <c:pt idx="4796">
                  <c:v>76.433057851239667</c:v>
                </c:pt>
                <c:pt idx="4797">
                  <c:v>76.36363636363636</c:v>
                </c:pt>
                <c:pt idx="4798">
                  <c:v>76.270247933884306</c:v>
                </c:pt>
                <c:pt idx="4799">
                  <c:v>76.174380165289264</c:v>
                </c:pt>
                <c:pt idx="4800">
                  <c:v>76.064462809917359</c:v>
                </c:pt>
                <c:pt idx="4801">
                  <c:v>75.933057851239667</c:v>
                </c:pt>
                <c:pt idx="4802">
                  <c:v>75.759504132231413</c:v>
                </c:pt>
                <c:pt idx="4803">
                  <c:v>75.638016528925633</c:v>
                </c:pt>
                <c:pt idx="4804">
                  <c:v>75.534710743801654</c:v>
                </c:pt>
                <c:pt idx="4805">
                  <c:v>75.449586776859519</c:v>
                </c:pt>
                <c:pt idx="4806">
                  <c:v>75.37933884297523</c:v>
                </c:pt>
                <c:pt idx="4807">
                  <c:v>75.336363636363657</c:v>
                </c:pt>
                <c:pt idx="4808">
                  <c:v>75.295867768595045</c:v>
                </c:pt>
                <c:pt idx="4809">
                  <c:v>75.277685950413243</c:v>
                </c:pt>
                <c:pt idx="4810">
                  <c:v>75.258677685950417</c:v>
                </c:pt>
                <c:pt idx="4811">
                  <c:v>75.242148760330593</c:v>
                </c:pt>
                <c:pt idx="4812">
                  <c:v>75.223966942148778</c:v>
                </c:pt>
                <c:pt idx="4813">
                  <c:v>75.177685950413235</c:v>
                </c:pt>
                <c:pt idx="4814">
                  <c:v>75.123140495867787</c:v>
                </c:pt>
                <c:pt idx="4815">
                  <c:v>75.053719008264466</c:v>
                </c:pt>
                <c:pt idx="4816">
                  <c:v>74.976033057851254</c:v>
                </c:pt>
                <c:pt idx="4817">
                  <c:v>74.874380165289267</c:v>
                </c:pt>
                <c:pt idx="4818">
                  <c:v>74.773553719008277</c:v>
                </c:pt>
                <c:pt idx="4819">
                  <c:v>74.668595041322305</c:v>
                </c:pt>
                <c:pt idx="4820">
                  <c:v>74.571074380165314</c:v>
                </c:pt>
                <c:pt idx="4821">
                  <c:v>74.471074380165305</c:v>
                </c:pt>
                <c:pt idx="4822">
                  <c:v>74.338842975206646</c:v>
                </c:pt>
                <c:pt idx="4823">
                  <c:v>74.232231404958711</c:v>
                </c:pt>
                <c:pt idx="4824">
                  <c:v>74.151239669421514</c:v>
                </c:pt>
                <c:pt idx="4825">
                  <c:v>74.09586776859507</c:v>
                </c:pt>
                <c:pt idx="4826">
                  <c:v>74.06859504132234</c:v>
                </c:pt>
                <c:pt idx="4827">
                  <c:v>74.055371900826486</c:v>
                </c:pt>
                <c:pt idx="4828">
                  <c:v>74.034710743801668</c:v>
                </c:pt>
                <c:pt idx="4829">
                  <c:v>74.047933884297549</c:v>
                </c:pt>
                <c:pt idx="4830">
                  <c:v>74.07768595041324</c:v>
                </c:pt>
                <c:pt idx="4831">
                  <c:v>74.096694214876038</c:v>
                </c:pt>
                <c:pt idx="4832">
                  <c:v>74.09834710743803</c:v>
                </c:pt>
                <c:pt idx="4833">
                  <c:v>74.091735537190104</c:v>
                </c:pt>
                <c:pt idx="4834">
                  <c:v>74.070247933884303</c:v>
                </c:pt>
                <c:pt idx="4835">
                  <c:v>74.034710743801654</c:v>
                </c:pt>
                <c:pt idx="4836">
                  <c:v>74.012396694214871</c:v>
                </c:pt>
                <c:pt idx="4837">
                  <c:v>73.977685950413203</c:v>
                </c:pt>
                <c:pt idx="4838">
                  <c:v>73.947933884297498</c:v>
                </c:pt>
                <c:pt idx="4839">
                  <c:v>73.901652892561955</c:v>
                </c:pt>
                <c:pt idx="4840">
                  <c:v>73.835537190082647</c:v>
                </c:pt>
                <c:pt idx="4841">
                  <c:v>73.763636363636365</c:v>
                </c:pt>
                <c:pt idx="4842">
                  <c:v>73.685950413223139</c:v>
                </c:pt>
                <c:pt idx="4843">
                  <c:v>73.609917355371906</c:v>
                </c:pt>
                <c:pt idx="4844">
                  <c:v>73.533884297520657</c:v>
                </c:pt>
                <c:pt idx="4845">
                  <c:v>73.455371900826449</c:v>
                </c:pt>
                <c:pt idx="4846">
                  <c:v>73.376033057851245</c:v>
                </c:pt>
                <c:pt idx="4847">
                  <c:v>73.30826446280993</c:v>
                </c:pt>
                <c:pt idx="4848">
                  <c:v>73.242975206611561</c:v>
                </c:pt>
                <c:pt idx="4849">
                  <c:v>73.192561983471066</c:v>
                </c:pt>
                <c:pt idx="4850">
                  <c:v>73.17438016528925</c:v>
                </c:pt>
                <c:pt idx="4851">
                  <c:v>73.175206611570232</c:v>
                </c:pt>
                <c:pt idx="4852">
                  <c:v>73.171074380165265</c:v>
                </c:pt>
                <c:pt idx="4853">
                  <c:v>73.164462809917339</c:v>
                </c:pt>
                <c:pt idx="4854">
                  <c:v>73.154545454545428</c:v>
                </c:pt>
                <c:pt idx="4855">
                  <c:v>73.148760330578497</c:v>
                </c:pt>
                <c:pt idx="4856">
                  <c:v>73.142148760330585</c:v>
                </c:pt>
                <c:pt idx="4857">
                  <c:v>73.146280991735523</c:v>
                </c:pt>
                <c:pt idx="4858">
                  <c:v>73.142975206611567</c:v>
                </c:pt>
                <c:pt idx="4859">
                  <c:v>73.128099173553721</c:v>
                </c:pt>
                <c:pt idx="4860">
                  <c:v>73.13305785123967</c:v>
                </c:pt>
                <c:pt idx="4861">
                  <c:v>73.161983471074379</c:v>
                </c:pt>
                <c:pt idx="4862">
                  <c:v>73.210743801652896</c:v>
                </c:pt>
                <c:pt idx="4863">
                  <c:v>73.269421487603324</c:v>
                </c:pt>
                <c:pt idx="4864">
                  <c:v>73.329752066115717</c:v>
                </c:pt>
                <c:pt idx="4865">
                  <c:v>73.375206611570263</c:v>
                </c:pt>
                <c:pt idx="4866">
                  <c:v>73.4413223140496</c:v>
                </c:pt>
                <c:pt idx="4867">
                  <c:v>73.495041322314066</c:v>
                </c:pt>
                <c:pt idx="4868">
                  <c:v>73.544628099173565</c:v>
                </c:pt>
                <c:pt idx="4869">
                  <c:v>73.57438016528927</c:v>
                </c:pt>
                <c:pt idx="4870">
                  <c:v>73.589256198347115</c:v>
                </c:pt>
                <c:pt idx="4871">
                  <c:v>73.585123966942163</c:v>
                </c:pt>
                <c:pt idx="4872">
                  <c:v>73.549586776859499</c:v>
                </c:pt>
                <c:pt idx="4873">
                  <c:v>73.504132231404952</c:v>
                </c:pt>
                <c:pt idx="4874">
                  <c:v>73.453719008264457</c:v>
                </c:pt>
                <c:pt idx="4875">
                  <c:v>73.401652892561984</c:v>
                </c:pt>
                <c:pt idx="4876">
                  <c:v>73.355371900826441</c:v>
                </c:pt>
                <c:pt idx="4877">
                  <c:v>73.308264462809916</c:v>
                </c:pt>
                <c:pt idx="4878">
                  <c:v>73.265289256198344</c:v>
                </c:pt>
                <c:pt idx="4879">
                  <c:v>73.224793388429759</c:v>
                </c:pt>
                <c:pt idx="4880">
                  <c:v>73.176033057851228</c:v>
                </c:pt>
                <c:pt idx="4881">
                  <c:v>73.143801652892577</c:v>
                </c:pt>
                <c:pt idx="4882">
                  <c:v>73.101652892561987</c:v>
                </c:pt>
                <c:pt idx="4883">
                  <c:v>73.066115702479351</c:v>
                </c:pt>
                <c:pt idx="4884">
                  <c:v>73.03553719008265</c:v>
                </c:pt>
                <c:pt idx="4885">
                  <c:v>73.012396694214871</c:v>
                </c:pt>
                <c:pt idx="4886">
                  <c:v>73.000826446280982</c:v>
                </c:pt>
                <c:pt idx="4887">
                  <c:v>72.998347107437993</c:v>
                </c:pt>
                <c:pt idx="4888">
                  <c:v>72.985950413223122</c:v>
                </c:pt>
                <c:pt idx="4889">
                  <c:v>72.968595041322288</c:v>
                </c:pt>
                <c:pt idx="4890">
                  <c:v>72.958677685950377</c:v>
                </c:pt>
                <c:pt idx="4891">
                  <c:v>72.941322314049572</c:v>
                </c:pt>
                <c:pt idx="4892">
                  <c:v>72.933884297520635</c:v>
                </c:pt>
                <c:pt idx="4893">
                  <c:v>72.917355371900797</c:v>
                </c:pt>
                <c:pt idx="4894">
                  <c:v>72.904132231404944</c:v>
                </c:pt>
                <c:pt idx="4895">
                  <c:v>72.898347107437999</c:v>
                </c:pt>
                <c:pt idx="4896">
                  <c:v>72.896694214876007</c:v>
                </c:pt>
                <c:pt idx="4897">
                  <c:v>72.892561983471055</c:v>
                </c:pt>
                <c:pt idx="4898">
                  <c:v>72.885950413223114</c:v>
                </c:pt>
                <c:pt idx="4899">
                  <c:v>72.87190082644625</c:v>
                </c:pt>
                <c:pt idx="4900">
                  <c:v>72.856198347107409</c:v>
                </c:pt>
                <c:pt idx="4901">
                  <c:v>72.846280991735497</c:v>
                </c:pt>
                <c:pt idx="4902">
                  <c:v>72.842975206611555</c:v>
                </c:pt>
                <c:pt idx="4903">
                  <c:v>72.837190082644611</c:v>
                </c:pt>
                <c:pt idx="4904">
                  <c:v>72.840495867768567</c:v>
                </c:pt>
                <c:pt idx="4905">
                  <c:v>72.843801652892523</c:v>
                </c:pt>
                <c:pt idx="4906">
                  <c:v>72.851239669421446</c:v>
                </c:pt>
                <c:pt idx="4907">
                  <c:v>72.831404958677638</c:v>
                </c:pt>
                <c:pt idx="4908">
                  <c:v>72.790909090909054</c:v>
                </c:pt>
                <c:pt idx="4909">
                  <c:v>72.716528925619798</c:v>
                </c:pt>
                <c:pt idx="4910">
                  <c:v>72.612396694214851</c:v>
                </c:pt>
                <c:pt idx="4911">
                  <c:v>72.482644628099152</c:v>
                </c:pt>
                <c:pt idx="4912">
                  <c:v>72.361157024793386</c:v>
                </c:pt>
                <c:pt idx="4913">
                  <c:v>72.217355371900823</c:v>
                </c:pt>
                <c:pt idx="4914">
                  <c:v>72.095867768595042</c:v>
                </c:pt>
                <c:pt idx="4915">
                  <c:v>71.95867768595042</c:v>
                </c:pt>
                <c:pt idx="4916">
                  <c:v>71.857024793388433</c:v>
                </c:pt>
                <c:pt idx="4917">
                  <c:v>71.74876033057852</c:v>
                </c:pt>
                <c:pt idx="4918">
                  <c:v>71.641322314049575</c:v>
                </c:pt>
                <c:pt idx="4919">
                  <c:v>71.559504132231396</c:v>
                </c:pt>
                <c:pt idx="4920">
                  <c:v>71.492561983471077</c:v>
                </c:pt>
                <c:pt idx="4921">
                  <c:v>71.437190082644634</c:v>
                </c:pt>
                <c:pt idx="4922">
                  <c:v>71.395867768595068</c:v>
                </c:pt>
                <c:pt idx="4923">
                  <c:v>71.357851239669458</c:v>
                </c:pt>
                <c:pt idx="4924">
                  <c:v>71.31818181818187</c:v>
                </c:pt>
                <c:pt idx="4925">
                  <c:v>71.280991735537214</c:v>
                </c:pt>
                <c:pt idx="4926">
                  <c:v>71.219834710743825</c:v>
                </c:pt>
                <c:pt idx="4927">
                  <c:v>71.161983471074393</c:v>
                </c:pt>
                <c:pt idx="4928">
                  <c:v>71.075206611570252</c:v>
                </c:pt>
                <c:pt idx="4929">
                  <c:v>70.990082644628089</c:v>
                </c:pt>
                <c:pt idx="4930">
                  <c:v>70.917355371900825</c:v>
                </c:pt>
                <c:pt idx="4931">
                  <c:v>70.844628099173548</c:v>
                </c:pt>
                <c:pt idx="4932">
                  <c:v>70.779338842975207</c:v>
                </c:pt>
                <c:pt idx="4933">
                  <c:v>70.716528925619841</c:v>
                </c:pt>
                <c:pt idx="4934">
                  <c:v>70.663636363636357</c:v>
                </c:pt>
                <c:pt idx="4935">
                  <c:v>70.620661157024784</c:v>
                </c:pt>
                <c:pt idx="4936">
                  <c:v>70.594214876033035</c:v>
                </c:pt>
                <c:pt idx="4937">
                  <c:v>70.567768595041315</c:v>
                </c:pt>
                <c:pt idx="4938">
                  <c:v>70.552892561983455</c:v>
                </c:pt>
                <c:pt idx="4939">
                  <c:v>70.539669421487602</c:v>
                </c:pt>
                <c:pt idx="4940">
                  <c:v>70.533057851239676</c:v>
                </c:pt>
                <c:pt idx="4941">
                  <c:v>70.51487603305786</c:v>
                </c:pt>
                <c:pt idx="4942">
                  <c:v>70.49421487603307</c:v>
                </c:pt>
                <c:pt idx="4943">
                  <c:v>70.465289256198361</c:v>
                </c:pt>
                <c:pt idx="4944">
                  <c:v>70.407438016528943</c:v>
                </c:pt>
                <c:pt idx="4945">
                  <c:v>70.288429752066122</c:v>
                </c:pt>
                <c:pt idx="4946">
                  <c:v>70.160330578512415</c:v>
                </c:pt>
                <c:pt idx="4947">
                  <c:v>69.990082644628103</c:v>
                </c:pt>
                <c:pt idx="4948">
                  <c:v>69.838016528925635</c:v>
                </c:pt>
                <c:pt idx="4949">
                  <c:v>69.723140495867767</c:v>
                </c:pt>
                <c:pt idx="4950">
                  <c:v>69.584297520661167</c:v>
                </c:pt>
                <c:pt idx="4951">
                  <c:v>69.447933884297527</c:v>
                </c:pt>
                <c:pt idx="4952">
                  <c:v>69.314049586776889</c:v>
                </c:pt>
                <c:pt idx="4953">
                  <c:v>69.227272727272762</c:v>
                </c:pt>
                <c:pt idx="4954">
                  <c:v>69.167768595041366</c:v>
                </c:pt>
                <c:pt idx="4955">
                  <c:v>69.124793388429794</c:v>
                </c:pt>
                <c:pt idx="4956">
                  <c:v>69.111570247933912</c:v>
                </c:pt>
                <c:pt idx="4957">
                  <c:v>69.092561983471114</c:v>
                </c:pt>
                <c:pt idx="4958">
                  <c:v>69.085123966942191</c:v>
                </c:pt>
                <c:pt idx="4959">
                  <c:v>69.068595041322354</c:v>
                </c:pt>
                <c:pt idx="4960">
                  <c:v>69.061983471074427</c:v>
                </c:pt>
                <c:pt idx="4961">
                  <c:v>69.065289256198383</c:v>
                </c:pt>
                <c:pt idx="4962">
                  <c:v>69.071900826446324</c:v>
                </c:pt>
                <c:pt idx="4963">
                  <c:v>69.086776859504184</c:v>
                </c:pt>
                <c:pt idx="4964">
                  <c:v>69.100000000000037</c:v>
                </c:pt>
                <c:pt idx="4965">
                  <c:v>69.111570247933912</c:v>
                </c:pt>
                <c:pt idx="4966">
                  <c:v>69.127272727272754</c:v>
                </c:pt>
                <c:pt idx="4967">
                  <c:v>69.133884297520709</c:v>
                </c:pt>
                <c:pt idx="4968">
                  <c:v>69.135537190082687</c:v>
                </c:pt>
                <c:pt idx="4969">
                  <c:v>69.134710743801691</c:v>
                </c:pt>
                <c:pt idx="4970">
                  <c:v>69.106611570247978</c:v>
                </c:pt>
                <c:pt idx="4971">
                  <c:v>69.059504132231439</c:v>
                </c:pt>
                <c:pt idx="4972">
                  <c:v>68.995041322314094</c:v>
                </c:pt>
                <c:pt idx="4973">
                  <c:v>68.930578512396721</c:v>
                </c:pt>
                <c:pt idx="4974">
                  <c:v>68.873553719008299</c:v>
                </c:pt>
                <c:pt idx="4975">
                  <c:v>68.814876033057885</c:v>
                </c:pt>
                <c:pt idx="4976">
                  <c:v>68.769421487603339</c:v>
                </c:pt>
                <c:pt idx="4977">
                  <c:v>68.733057851239693</c:v>
                </c:pt>
                <c:pt idx="4978">
                  <c:v>68.695867768595065</c:v>
                </c:pt>
                <c:pt idx="4979">
                  <c:v>68.6636363636364</c:v>
                </c:pt>
                <c:pt idx="4980">
                  <c:v>68.635537190082687</c:v>
                </c:pt>
                <c:pt idx="4981">
                  <c:v>68.588429752066148</c:v>
                </c:pt>
                <c:pt idx="4982">
                  <c:v>68.5338842975207</c:v>
                </c:pt>
                <c:pt idx="4983">
                  <c:v>68.459504132231444</c:v>
                </c:pt>
                <c:pt idx="4984">
                  <c:v>68.390082644628123</c:v>
                </c:pt>
                <c:pt idx="4985">
                  <c:v>68.315702479338867</c:v>
                </c:pt>
                <c:pt idx="4986">
                  <c:v>68.257024793388453</c:v>
                </c:pt>
                <c:pt idx="4987">
                  <c:v>68.182644628099197</c:v>
                </c:pt>
                <c:pt idx="4988">
                  <c:v>68.133057851239684</c:v>
                </c:pt>
                <c:pt idx="4989">
                  <c:v>68.093388429752096</c:v>
                </c:pt>
                <c:pt idx="4990">
                  <c:v>68.072727272727292</c:v>
                </c:pt>
                <c:pt idx="4991">
                  <c:v>68.047107438016553</c:v>
                </c:pt>
                <c:pt idx="4992">
                  <c:v>68.055371900826472</c:v>
                </c:pt>
                <c:pt idx="4993">
                  <c:v>68.067768595041343</c:v>
                </c:pt>
                <c:pt idx="4994">
                  <c:v>68.080165289256215</c:v>
                </c:pt>
                <c:pt idx="4995">
                  <c:v>68.105785123966967</c:v>
                </c:pt>
                <c:pt idx="4996">
                  <c:v>68.134710743801676</c:v>
                </c:pt>
                <c:pt idx="4997">
                  <c:v>68.150413223140518</c:v>
                </c:pt>
                <c:pt idx="4998">
                  <c:v>68.164462809917381</c:v>
                </c:pt>
                <c:pt idx="4999">
                  <c:v>68.176033057851271</c:v>
                </c:pt>
                <c:pt idx="5000">
                  <c:v>68.200000000000017</c:v>
                </c:pt>
                <c:pt idx="5001">
                  <c:v>68.216528925619855</c:v>
                </c:pt>
                <c:pt idx="5002">
                  <c:v>68.229752066115722</c:v>
                </c:pt>
                <c:pt idx="5003">
                  <c:v>68.24958677685953</c:v>
                </c:pt>
                <c:pt idx="5004">
                  <c:v>68.268595041322328</c:v>
                </c:pt>
                <c:pt idx="5005">
                  <c:v>68.295041322314077</c:v>
                </c:pt>
                <c:pt idx="5006">
                  <c:v>68.318181818181827</c:v>
                </c:pt>
                <c:pt idx="5007">
                  <c:v>68.338842975206617</c:v>
                </c:pt>
                <c:pt idx="5008">
                  <c:v>68.360330578512404</c:v>
                </c:pt>
                <c:pt idx="5009">
                  <c:v>68.386776859504138</c:v>
                </c:pt>
                <c:pt idx="5010">
                  <c:v>68.425619834710744</c:v>
                </c:pt>
                <c:pt idx="5011">
                  <c:v>68.469421487603299</c:v>
                </c:pt>
                <c:pt idx="5012">
                  <c:v>68.545454545454561</c:v>
                </c:pt>
                <c:pt idx="5013">
                  <c:v>68.65454545454547</c:v>
                </c:pt>
                <c:pt idx="5014">
                  <c:v>68.815702479338853</c:v>
                </c:pt>
                <c:pt idx="5015">
                  <c:v>68.992561983471077</c:v>
                </c:pt>
                <c:pt idx="5016">
                  <c:v>69.152066115702482</c:v>
                </c:pt>
                <c:pt idx="5017">
                  <c:v>69.361157024793386</c:v>
                </c:pt>
                <c:pt idx="5018">
                  <c:v>69.577685950413212</c:v>
                </c:pt>
                <c:pt idx="5019">
                  <c:v>69.786776859504101</c:v>
                </c:pt>
                <c:pt idx="5020">
                  <c:v>69.9876033057851</c:v>
                </c:pt>
                <c:pt idx="5021">
                  <c:v>70.166115702479317</c:v>
                </c:pt>
                <c:pt idx="5022">
                  <c:v>70.282644628099149</c:v>
                </c:pt>
                <c:pt idx="5023">
                  <c:v>70.378512396694205</c:v>
                </c:pt>
                <c:pt idx="5024">
                  <c:v>70.452892561983447</c:v>
                </c:pt>
                <c:pt idx="5025">
                  <c:v>70.497520661156997</c:v>
                </c:pt>
                <c:pt idx="5026">
                  <c:v>70.524793388429742</c:v>
                </c:pt>
                <c:pt idx="5027">
                  <c:v>70.533057851239661</c:v>
                </c:pt>
                <c:pt idx="5028">
                  <c:v>70.538842975206592</c:v>
                </c:pt>
                <c:pt idx="5029">
                  <c:v>70.537190082644599</c:v>
                </c:pt>
                <c:pt idx="5030">
                  <c:v>70.536363636363603</c:v>
                </c:pt>
                <c:pt idx="5031">
                  <c:v>70.552066115702445</c:v>
                </c:pt>
                <c:pt idx="5032">
                  <c:v>70.580165289256158</c:v>
                </c:pt>
                <c:pt idx="5033">
                  <c:v>70.59669421487601</c:v>
                </c:pt>
                <c:pt idx="5034">
                  <c:v>70.614876033057811</c:v>
                </c:pt>
                <c:pt idx="5035">
                  <c:v>70.623966942148726</c:v>
                </c:pt>
                <c:pt idx="5036">
                  <c:v>70.65867768595038</c:v>
                </c:pt>
                <c:pt idx="5037">
                  <c:v>70.707438016528883</c:v>
                </c:pt>
                <c:pt idx="5038">
                  <c:v>70.790082644628072</c:v>
                </c:pt>
                <c:pt idx="5039">
                  <c:v>70.885950413223114</c:v>
                </c:pt>
                <c:pt idx="5040">
                  <c:v>70.977685950413189</c:v>
                </c:pt>
                <c:pt idx="5041">
                  <c:v>71.071900826446239</c:v>
                </c:pt>
                <c:pt idx="5042">
                  <c:v>71.17933884297517</c:v>
                </c:pt>
                <c:pt idx="5043">
                  <c:v>71.279338842975164</c:v>
                </c:pt>
                <c:pt idx="5044">
                  <c:v>71.371074380165254</c:v>
                </c:pt>
                <c:pt idx="5045">
                  <c:v>71.443801652892532</c:v>
                </c:pt>
                <c:pt idx="5046">
                  <c:v>71.52314049586775</c:v>
                </c:pt>
                <c:pt idx="5047">
                  <c:v>71.602479338842954</c:v>
                </c:pt>
                <c:pt idx="5048">
                  <c:v>71.685950413223125</c:v>
                </c:pt>
                <c:pt idx="5049">
                  <c:v>71.762809917355355</c:v>
                </c:pt>
                <c:pt idx="5050">
                  <c:v>71.833057851239644</c:v>
                </c:pt>
                <c:pt idx="5051">
                  <c:v>71.898347107437999</c:v>
                </c:pt>
                <c:pt idx="5052">
                  <c:v>71.953719008264443</c:v>
                </c:pt>
                <c:pt idx="5053">
                  <c:v>72.003305785123928</c:v>
                </c:pt>
                <c:pt idx="5054">
                  <c:v>72.062809917355338</c:v>
                </c:pt>
                <c:pt idx="5055">
                  <c:v>72.098347107437988</c:v>
                </c:pt>
                <c:pt idx="5056">
                  <c:v>72.131404958677649</c:v>
                </c:pt>
                <c:pt idx="5057">
                  <c:v>72.158677685950394</c:v>
                </c:pt>
                <c:pt idx="5058">
                  <c:v>72.199173553718978</c:v>
                </c:pt>
                <c:pt idx="5059">
                  <c:v>72.232231404958654</c:v>
                </c:pt>
                <c:pt idx="5060">
                  <c:v>72.269421487603282</c:v>
                </c:pt>
                <c:pt idx="5061">
                  <c:v>72.311570247933844</c:v>
                </c:pt>
                <c:pt idx="5062">
                  <c:v>72.348760330578457</c:v>
                </c:pt>
                <c:pt idx="5063">
                  <c:v>72.393388429752022</c:v>
                </c:pt>
                <c:pt idx="5064">
                  <c:v>72.433057851239639</c:v>
                </c:pt>
                <c:pt idx="5065">
                  <c:v>72.463636363636326</c:v>
                </c:pt>
                <c:pt idx="5066">
                  <c:v>72.518181818181773</c:v>
                </c:pt>
                <c:pt idx="5067">
                  <c:v>72.559504132231382</c:v>
                </c:pt>
                <c:pt idx="5068">
                  <c:v>72.605785123966911</c:v>
                </c:pt>
                <c:pt idx="5069">
                  <c:v>72.637190082644622</c:v>
                </c:pt>
                <c:pt idx="5070">
                  <c:v>72.67438016528925</c:v>
                </c:pt>
                <c:pt idx="5071">
                  <c:v>72.714999999999975</c:v>
                </c:pt>
                <c:pt idx="5072">
                  <c:v>72.734166666666624</c:v>
                </c:pt>
                <c:pt idx="5073">
                  <c:v>72.754166666666634</c:v>
                </c:pt>
                <c:pt idx="5074">
                  <c:v>72.783333333333317</c:v>
                </c:pt>
                <c:pt idx="5075">
                  <c:v>72.800833333333301</c:v>
                </c:pt>
                <c:pt idx="5076">
                  <c:v>72.824166666666628</c:v>
                </c:pt>
                <c:pt idx="5077">
                  <c:v>72.852499999999978</c:v>
                </c:pt>
                <c:pt idx="5078">
                  <c:v>72.885833333333323</c:v>
                </c:pt>
                <c:pt idx="5079">
                  <c:v>72.923333333333346</c:v>
                </c:pt>
                <c:pt idx="5080">
                  <c:v>72.965000000000003</c:v>
                </c:pt>
                <c:pt idx="5081">
                  <c:v>72.992500000000021</c:v>
                </c:pt>
                <c:pt idx="5082">
                  <c:v>73.021666666666704</c:v>
                </c:pt>
                <c:pt idx="5083">
                  <c:v>73.040833333333367</c:v>
                </c:pt>
                <c:pt idx="5084">
                  <c:v>73.058333333333366</c:v>
                </c:pt>
                <c:pt idx="5085">
                  <c:v>73.090000000000018</c:v>
                </c:pt>
                <c:pt idx="5086">
                  <c:v>73.125833333333361</c:v>
                </c:pt>
                <c:pt idx="5087">
                  <c:v>73.16333333333337</c:v>
                </c:pt>
                <c:pt idx="5088">
                  <c:v>73.198333333333366</c:v>
                </c:pt>
                <c:pt idx="5089">
                  <c:v>73.237500000000026</c:v>
                </c:pt>
                <c:pt idx="5090">
                  <c:v>73.278333333333364</c:v>
                </c:pt>
                <c:pt idx="5091">
                  <c:v>73.315833333333359</c:v>
                </c:pt>
                <c:pt idx="5092">
                  <c:v>73.34250000000003</c:v>
                </c:pt>
                <c:pt idx="5093">
                  <c:v>73.378333333333359</c:v>
                </c:pt>
                <c:pt idx="5094">
                  <c:v>73.40500000000003</c:v>
                </c:pt>
                <c:pt idx="5095">
                  <c:v>73.435000000000031</c:v>
                </c:pt>
                <c:pt idx="5096">
                  <c:v>73.458333333333385</c:v>
                </c:pt>
                <c:pt idx="5097">
                  <c:v>73.480833333333365</c:v>
                </c:pt>
                <c:pt idx="5098">
                  <c:v>73.491666666666717</c:v>
                </c:pt>
                <c:pt idx="5099">
                  <c:v>73.50250000000004</c:v>
                </c:pt>
                <c:pt idx="5100">
                  <c:v>73.509166666666715</c:v>
                </c:pt>
                <c:pt idx="5101">
                  <c:v>73.514166666666696</c:v>
                </c:pt>
                <c:pt idx="5102">
                  <c:v>73.530000000000015</c:v>
                </c:pt>
                <c:pt idx="5103">
                  <c:v>73.545000000000016</c:v>
                </c:pt>
                <c:pt idx="5104">
                  <c:v>73.565000000000012</c:v>
                </c:pt>
                <c:pt idx="5105">
                  <c:v>73.56583333333333</c:v>
                </c:pt>
                <c:pt idx="5106">
                  <c:v>73.56583333333333</c:v>
                </c:pt>
                <c:pt idx="5107">
                  <c:v>73.569999999999993</c:v>
                </c:pt>
                <c:pt idx="5108">
                  <c:v>73.58</c:v>
                </c:pt>
                <c:pt idx="5109">
                  <c:v>73.577500000000001</c:v>
                </c:pt>
                <c:pt idx="5110">
                  <c:v>73.57416666666667</c:v>
                </c:pt>
                <c:pt idx="5111">
                  <c:v>73.569999999999993</c:v>
                </c:pt>
                <c:pt idx="5112">
                  <c:v>73.572500000000005</c:v>
                </c:pt>
                <c:pt idx="5113">
                  <c:v>73.570000000000007</c:v>
                </c:pt>
                <c:pt idx="5114">
                  <c:v>73.570000000000007</c:v>
                </c:pt>
                <c:pt idx="5115">
                  <c:v>73.576666666666668</c:v>
                </c:pt>
                <c:pt idx="5116">
                  <c:v>73.572500000000019</c:v>
                </c:pt>
                <c:pt idx="5117">
                  <c:v>73.561666666666682</c:v>
                </c:pt>
                <c:pt idx="5118">
                  <c:v>73.554166666666688</c:v>
                </c:pt>
                <c:pt idx="5119">
                  <c:v>73.553333333333342</c:v>
                </c:pt>
                <c:pt idx="5120">
                  <c:v>73.570000000000007</c:v>
                </c:pt>
                <c:pt idx="5121">
                  <c:v>73.637500000000017</c:v>
                </c:pt>
                <c:pt idx="5122">
                  <c:v>73.786666666666676</c:v>
                </c:pt>
                <c:pt idx="5123">
                  <c:v>73.870833333333351</c:v>
                </c:pt>
                <c:pt idx="5124">
                  <c:v>73.982500000000016</c:v>
                </c:pt>
                <c:pt idx="5125">
                  <c:v>74.080000000000013</c:v>
                </c:pt>
                <c:pt idx="5126">
                  <c:v>74.175000000000011</c:v>
                </c:pt>
                <c:pt idx="5127">
                  <c:v>74.252500000000012</c:v>
                </c:pt>
                <c:pt idx="5128">
                  <c:v>74.313333333333333</c:v>
                </c:pt>
                <c:pt idx="5129">
                  <c:v>74.353333333333339</c:v>
                </c:pt>
                <c:pt idx="5130">
                  <c:v>74.380833333333328</c:v>
                </c:pt>
                <c:pt idx="5131">
                  <c:v>74.404166666666654</c:v>
                </c:pt>
                <c:pt idx="5132">
                  <c:v>74.384999999999991</c:v>
                </c:pt>
                <c:pt idx="5133">
                  <c:v>74.325000000000003</c:v>
                </c:pt>
                <c:pt idx="5134">
                  <c:v>74.218333333333334</c:v>
                </c:pt>
                <c:pt idx="5135">
                  <c:v>74.069999999999993</c:v>
                </c:pt>
                <c:pt idx="5136">
                  <c:v>73.910833333333329</c:v>
                </c:pt>
                <c:pt idx="5137">
                  <c:v>73.75333333333333</c:v>
                </c:pt>
                <c:pt idx="5138">
                  <c:v>73.540833333333325</c:v>
                </c:pt>
                <c:pt idx="5139">
                  <c:v>73.31750000000001</c:v>
                </c:pt>
                <c:pt idx="5140">
                  <c:v>73.104166666666671</c:v>
                </c:pt>
                <c:pt idx="5141">
                  <c:v>72.915833333333339</c:v>
                </c:pt>
                <c:pt idx="5142">
                  <c:v>72.745833333333337</c:v>
                </c:pt>
                <c:pt idx="5143">
                  <c:v>72.641666666666666</c:v>
                </c:pt>
                <c:pt idx="5144">
                  <c:v>72.558333333333337</c:v>
                </c:pt>
                <c:pt idx="5145">
                  <c:v>72.495000000000019</c:v>
                </c:pt>
                <c:pt idx="5146">
                  <c:v>72.459166666666675</c:v>
                </c:pt>
                <c:pt idx="5147">
                  <c:v>72.445833333333354</c:v>
                </c:pt>
                <c:pt idx="5148">
                  <c:v>72.444166666666675</c:v>
                </c:pt>
                <c:pt idx="5149">
                  <c:v>72.439166666666679</c:v>
                </c:pt>
                <c:pt idx="5150">
                  <c:v>72.438333333333318</c:v>
                </c:pt>
                <c:pt idx="5151">
                  <c:v>72.43249999999999</c:v>
                </c:pt>
                <c:pt idx="5152">
                  <c:v>72.419166666666655</c:v>
                </c:pt>
                <c:pt idx="5153">
                  <c:v>72.3958333333333</c:v>
                </c:pt>
                <c:pt idx="5154">
                  <c:v>72.369999999999976</c:v>
                </c:pt>
                <c:pt idx="5155">
                  <c:v>72.339166666666657</c:v>
                </c:pt>
                <c:pt idx="5156">
                  <c:v>72.304166666666646</c:v>
                </c:pt>
                <c:pt idx="5157">
                  <c:v>72.250833333333318</c:v>
                </c:pt>
                <c:pt idx="5158">
                  <c:v>72.17</c:v>
                </c:pt>
                <c:pt idx="5159">
                  <c:v>72.079166666666652</c:v>
                </c:pt>
                <c:pt idx="5160">
                  <c:v>71.98333333333332</c:v>
                </c:pt>
                <c:pt idx="5161">
                  <c:v>71.883333333333312</c:v>
                </c:pt>
                <c:pt idx="5162">
                  <c:v>71.794166666666655</c:v>
                </c:pt>
                <c:pt idx="5163">
                  <c:v>71.693333333333314</c:v>
                </c:pt>
                <c:pt idx="5164">
                  <c:v>71.59333333333332</c:v>
                </c:pt>
                <c:pt idx="5165">
                  <c:v>71.499999999999986</c:v>
                </c:pt>
                <c:pt idx="5166">
                  <c:v>71.424166666666665</c:v>
                </c:pt>
                <c:pt idx="5167">
                  <c:v>71.347499999999997</c:v>
                </c:pt>
                <c:pt idx="5168">
                  <c:v>71.278333333333336</c:v>
                </c:pt>
                <c:pt idx="5169">
                  <c:v>71.211666666666659</c:v>
                </c:pt>
                <c:pt idx="5170">
                  <c:v>71.147499999999994</c:v>
                </c:pt>
                <c:pt idx="5171">
                  <c:v>71.089166666666657</c:v>
                </c:pt>
                <c:pt idx="5172">
                  <c:v>71.03416666666665</c:v>
                </c:pt>
                <c:pt idx="5173">
                  <c:v>71.012500000000003</c:v>
                </c:pt>
                <c:pt idx="5174">
                  <c:v>71.001666666666679</c:v>
                </c:pt>
                <c:pt idx="5175">
                  <c:v>70.980833333333337</c:v>
                </c:pt>
                <c:pt idx="5176">
                  <c:v>70.985000000000028</c:v>
                </c:pt>
                <c:pt idx="5177">
                  <c:v>70.96916666666668</c:v>
                </c:pt>
                <c:pt idx="5178">
                  <c:v>70.955833333333359</c:v>
                </c:pt>
                <c:pt idx="5179">
                  <c:v>70.935000000000016</c:v>
                </c:pt>
                <c:pt idx="5180">
                  <c:v>70.926666666666677</c:v>
                </c:pt>
                <c:pt idx="5181">
                  <c:v>70.90333333333335</c:v>
                </c:pt>
                <c:pt idx="5182">
                  <c:v>70.88000000000001</c:v>
                </c:pt>
                <c:pt idx="5183">
                  <c:v>70.857500000000002</c:v>
                </c:pt>
                <c:pt idx="5184">
                  <c:v>70.820000000000007</c:v>
                </c:pt>
                <c:pt idx="5185">
                  <c:v>70.785833333333343</c:v>
                </c:pt>
                <c:pt idx="5186">
                  <c:v>70.756666666666675</c:v>
                </c:pt>
                <c:pt idx="5187">
                  <c:v>70.727500000000006</c:v>
                </c:pt>
                <c:pt idx="5188">
                  <c:v>70.680833333333354</c:v>
                </c:pt>
                <c:pt idx="5189">
                  <c:v>70.63833333333335</c:v>
                </c:pt>
                <c:pt idx="5190">
                  <c:v>70.60083333333337</c:v>
                </c:pt>
                <c:pt idx="5191">
                  <c:v>70.561666666666696</c:v>
                </c:pt>
                <c:pt idx="5192">
                  <c:v>70.526446280991763</c:v>
                </c:pt>
                <c:pt idx="5193">
                  <c:v>70.476033057851268</c:v>
                </c:pt>
                <c:pt idx="5194">
                  <c:v>70.44214876033061</c:v>
                </c:pt>
                <c:pt idx="5195">
                  <c:v>70.395041322314071</c:v>
                </c:pt>
                <c:pt idx="5196">
                  <c:v>70.352066115702513</c:v>
                </c:pt>
                <c:pt idx="5197">
                  <c:v>70.302479338843014</c:v>
                </c:pt>
                <c:pt idx="5198">
                  <c:v>70.251239669421508</c:v>
                </c:pt>
                <c:pt idx="5199">
                  <c:v>70.198347107438053</c:v>
                </c:pt>
                <c:pt idx="5200">
                  <c:v>70.145454545454584</c:v>
                </c:pt>
                <c:pt idx="5201">
                  <c:v>70.104132231405003</c:v>
                </c:pt>
                <c:pt idx="5202">
                  <c:v>70.071074380165328</c:v>
                </c:pt>
                <c:pt idx="5203">
                  <c:v>70.042148760330633</c:v>
                </c:pt>
                <c:pt idx="5204">
                  <c:v>70.01570247933887</c:v>
                </c:pt>
                <c:pt idx="5205">
                  <c:v>69.974380165289261</c:v>
                </c:pt>
                <c:pt idx="5206">
                  <c:v>69.931404958677689</c:v>
                </c:pt>
                <c:pt idx="5207">
                  <c:v>69.883471074380182</c:v>
                </c:pt>
                <c:pt idx="5208">
                  <c:v>69.827272727272728</c:v>
                </c:pt>
                <c:pt idx="5209">
                  <c:v>69.780165289256232</c:v>
                </c:pt>
                <c:pt idx="5210">
                  <c:v>69.722314049586799</c:v>
                </c:pt>
                <c:pt idx="5211">
                  <c:v>69.664462809917367</c:v>
                </c:pt>
                <c:pt idx="5212">
                  <c:v>69.61239669421488</c:v>
                </c:pt>
                <c:pt idx="5213">
                  <c:v>69.571900826446281</c:v>
                </c:pt>
                <c:pt idx="5214">
                  <c:v>69.526446280991735</c:v>
                </c:pt>
                <c:pt idx="5215">
                  <c:v>69.48264462809918</c:v>
                </c:pt>
                <c:pt idx="5216">
                  <c:v>69.444628099173556</c:v>
                </c:pt>
                <c:pt idx="5217">
                  <c:v>69.410743801652913</c:v>
                </c:pt>
                <c:pt idx="5218">
                  <c:v>69.384297520661178</c:v>
                </c:pt>
                <c:pt idx="5219">
                  <c:v>69.368595041322337</c:v>
                </c:pt>
                <c:pt idx="5220">
                  <c:v>69.338842975206632</c:v>
                </c:pt>
                <c:pt idx="5221">
                  <c:v>69.318181818181827</c:v>
                </c:pt>
                <c:pt idx="5222">
                  <c:v>69.295041322314049</c:v>
                </c:pt>
                <c:pt idx="5223">
                  <c:v>69.262809917355384</c:v>
                </c:pt>
                <c:pt idx="5224">
                  <c:v>69.219834710743811</c:v>
                </c:pt>
                <c:pt idx="5225">
                  <c:v>69.183471074380165</c:v>
                </c:pt>
                <c:pt idx="5226">
                  <c:v>69.147933884297515</c:v>
                </c:pt>
                <c:pt idx="5227">
                  <c:v>69.114876033057868</c:v>
                </c:pt>
                <c:pt idx="5228">
                  <c:v>69.079338842975218</c:v>
                </c:pt>
                <c:pt idx="5229">
                  <c:v>69.039669421487616</c:v>
                </c:pt>
                <c:pt idx="5230">
                  <c:v>69.009090909090915</c:v>
                </c:pt>
                <c:pt idx="5231">
                  <c:v>68.971074380165305</c:v>
                </c:pt>
                <c:pt idx="5232">
                  <c:v>68.932231404958699</c:v>
                </c:pt>
                <c:pt idx="5233">
                  <c:v>68.900000000000034</c:v>
                </c:pt>
                <c:pt idx="5234">
                  <c:v>68.86198347107441</c:v>
                </c:pt>
                <c:pt idx="5235">
                  <c:v>68.819008264462823</c:v>
                </c:pt>
                <c:pt idx="5236">
                  <c:v>68.780991735537199</c:v>
                </c:pt>
                <c:pt idx="5237">
                  <c:v>68.750413223140484</c:v>
                </c:pt>
                <c:pt idx="5238">
                  <c:v>68.73388429752066</c:v>
                </c:pt>
                <c:pt idx="5239">
                  <c:v>68.714876033057848</c:v>
                </c:pt>
                <c:pt idx="5240">
                  <c:v>68.68677685950415</c:v>
                </c:pt>
                <c:pt idx="5241">
                  <c:v>68.635537190082644</c:v>
                </c:pt>
                <c:pt idx="5242">
                  <c:v>68.520661157024776</c:v>
                </c:pt>
                <c:pt idx="5243">
                  <c:v>68.328925619834692</c:v>
                </c:pt>
                <c:pt idx="5244">
                  <c:v>68.198347107437996</c:v>
                </c:pt>
                <c:pt idx="5245">
                  <c:v>68.043801652892554</c:v>
                </c:pt>
                <c:pt idx="5246">
                  <c:v>67.906611570247918</c:v>
                </c:pt>
                <c:pt idx="5247">
                  <c:v>67.771900826446284</c:v>
                </c:pt>
                <c:pt idx="5248">
                  <c:v>67.652066115702482</c:v>
                </c:pt>
                <c:pt idx="5249">
                  <c:v>67.547107438016525</c:v>
                </c:pt>
                <c:pt idx="5250">
                  <c:v>67.445454545454538</c:v>
                </c:pt>
                <c:pt idx="5251">
                  <c:v>67.364462809917356</c:v>
                </c:pt>
                <c:pt idx="5252">
                  <c:v>67.280165289256189</c:v>
                </c:pt>
                <c:pt idx="5253">
                  <c:v>67.218181818181804</c:v>
                </c:pt>
                <c:pt idx="5254">
                  <c:v>67.178512396694202</c:v>
                </c:pt>
                <c:pt idx="5255">
                  <c:v>67.154545454545442</c:v>
                </c:pt>
                <c:pt idx="5256">
                  <c:v>67.137190082644622</c:v>
                </c:pt>
                <c:pt idx="5257">
                  <c:v>67.106611570247921</c:v>
                </c:pt>
                <c:pt idx="5258">
                  <c:v>67.085950413223131</c:v>
                </c:pt>
                <c:pt idx="5259">
                  <c:v>67.066115702479337</c:v>
                </c:pt>
                <c:pt idx="5260">
                  <c:v>67.053719008264451</c:v>
                </c:pt>
                <c:pt idx="5261">
                  <c:v>67.033057851239661</c:v>
                </c:pt>
                <c:pt idx="5262">
                  <c:v>66.999173553719004</c:v>
                </c:pt>
                <c:pt idx="5263">
                  <c:v>66.972727272727255</c:v>
                </c:pt>
                <c:pt idx="5264">
                  <c:v>66.945454545454524</c:v>
                </c:pt>
                <c:pt idx="5265">
                  <c:v>66.91074380165287</c:v>
                </c:pt>
                <c:pt idx="5266">
                  <c:v>66.885950413223128</c:v>
                </c:pt>
                <c:pt idx="5267">
                  <c:v>66.855371900826441</c:v>
                </c:pt>
                <c:pt idx="5268">
                  <c:v>66.815702479338839</c:v>
                </c:pt>
                <c:pt idx="5269">
                  <c:v>66.78677685950413</c:v>
                </c:pt>
                <c:pt idx="5270">
                  <c:v>66.745454545454535</c:v>
                </c:pt>
                <c:pt idx="5271">
                  <c:v>66.710743801652896</c:v>
                </c:pt>
                <c:pt idx="5272">
                  <c:v>66.685123966942143</c:v>
                </c:pt>
                <c:pt idx="5273">
                  <c:v>66.664462809917353</c:v>
                </c:pt>
                <c:pt idx="5274">
                  <c:v>66.642148760330571</c:v>
                </c:pt>
                <c:pt idx="5275">
                  <c:v>66.622314049586791</c:v>
                </c:pt>
                <c:pt idx="5276">
                  <c:v>66.61239669421488</c:v>
                </c:pt>
                <c:pt idx="5277">
                  <c:v>66.596694214876038</c:v>
                </c:pt>
                <c:pt idx="5278">
                  <c:v>66.576033057851248</c:v>
                </c:pt>
                <c:pt idx="5279">
                  <c:v>66.57438016528927</c:v>
                </c:pt>
                <c:pt idx="5280">
                  <c:v>66.562809917355381</c:v>
                </c:pt>
                <c:pt idx="5281">
                  <c:v>66.551239669421506</c:v>
                </c:pt>
                <c:pt idx="5282">
                  <c:v>66.53884297520662</c:v>
                </c:pt>
                <c:pt idx="5283">
                  <c:v>66.519834710743808</c:v>
                </c:pt>
                <c:pt idx="5284">
                  <c:v>66.508264462809919</c:v>
                </c:pt>
                <c:pt idx="5285">
                  <c:v>66.497520661157026</c:v>
                </c:pt>
                <c:pt idx="5286">
                  <c:v>66.486776859504133</c:v>
                </c:pt>
                <c:pt idx="5287">
                  <c:v>66.481818181818184</c:v>
                </c:pt>
                <c:pt idx="5288">
                  <c:v>66.476033057851254</c:v>
                </c:pt>
                <c:pt idx="5289">
                  <c:v>66.473553719008279</c:v>
                </c:pt>
                <c:pt idx="5290">
                  <c:v>66.466115702479357</c:v>
                </c:pt>
                <c:pt idx="5291">
                  <c:v>66.45950413223143</c:v>
                </c:pt>
                <c:pt idx="5292">
                  <c:v>66.447933884297541</c:v>
                </c:pt>
                <c:pt idx="5293">
                  <c:v>66.425619834710773</c:v>
                </c:pt>
                <c:pt idx="5294">
                  <c:v>66.386776859504153</c:v>
                </c:pt>
                <c:pt idx="5295">
                  <c:v>66.34710743801655</c:v>
                </c:pt>
                <c:pt idx="5296">
                  <c:v>66.316528925619849</c:v>
                </c:pt>
                <c:pt idx="5297">
                  <c:v>66.298347107438033</c:v>
                </c:pt>
                <c:pt idx="5298">
                  <c:v>66.283471074380188</c:v>
                </c:pt>
                <c:pt idx="5299">
                  <c:v>66.271900826446313</c:v>
                </c:pt>
                <c:pt idx="5300">
                  <c:v>66.261983471074387</c:v>
                </c:pt>
                <c:pt idx="5301">
                  <c:v>66.24958677685953</c:v>
                </c:pt>
                <c:pt idx="5302">
                  <c:v>66.250413223140512</c:v>
                </c:pt>
                <c:pt idx="5303">
                  <c:v>66.255371900826461</c:v>
                </c:pt>
                <c:pt idx="5304">
                  <c:v>66.264462809917362</c:v>
                </c:pt>
                <c:pt idx="5305">
                  <c:v>66.267768595041332</c:v>
                </c:pt>
                <c:pt idx="5306">
                  <c:v>66.270247933884306</c:v>
                </c:pt>
                <c:pt idx="5307">
                  <c:v>66.26942148760331</c:v>
                </c:pt>
                <c:pt idx="5308">
                  <c:v>66.262809917355384</c:v>
                </c:pt>
                <c:pt idx="5309">
                  <c:v>66.261983471074387</c:v>
                </c:pt>
                <c:pt idx="5310">
                  <c:v>66.261157024793405</c:v>
                </c:pt>
                <c:pt idx="5311">
                  <c:v>66.257851239669421</c:v>
                </c:pt>
                <c:pt idx="5312">
                  <c:v>66.247107438016528</c:v>
                </c:pt>
                <c:pt idx="5313">
                  <c:v>66.247107438016528</c:v>
                </c:pt>
                <c:pt idx="5314">
                  <c:v>66.263636363636365</c:v>
                </c:pt>
                <c:pt idx="5315">
                  <c:v>66.265289256198344</c:v>
                </c:pt>
                <c:pt idx="5316">
                  <c:v>66.277685950413229</c:v>
                </c:pt>
                <c:pt idx="5317">
                  <c:v>66.290909090909096</c:v>
                </c:pt>
                <c:pt idx="5318">
                  <c:v>66.305785123966928</c:v>
                </c:pt>
                <c:pt idx="5319">
                  <c:v>66.319834710743805</c:v>
                </c:pt>
                <c:pt idx="5320">
                  <c:v>66.340495867768581</c:v>
                </c:pt>
                <c:pt idx="5321">
                  <c:v>66.366942148760316</c:v>
                </c:pt>
                <c:pt idx="5322">
                  <c:v>66.397520661157017</c:v>
                </c:pt>
                <c:pt idx="5323">
                  <c:v>66.427272727272722</c:v>
                </c:pt>
                <c:pt idx="5324">
                  <c:v>66.45867768595042</c:v>
                </c:pt>
                <c:pt idx="5325">
                  <c:v>66.490909090909085</c:v>
                </c:pt>
                <c:pt idx="5326">
                  <c:v>66.537190082644614</c:v>
                </c:pt>
                <c:pt idx="5327">
                  <c:v>66.586776859504113</c:v>
                </c:pt>
                <c:pt idx="5328">
                  <c:v>66.624793388429737</c:v>
                </c:pt>
                <c:pt idx="5329">
                  <c:v>66.660330578512387</c:v>
                </c:pt>
                <c:pt idx="5330">
                  <c:v>66.696694214876018</c:v>
                </c:pt>
                <c:pt idx="5331">
                  <c:v>66.733057851239664</c:v>
                </c:pt>
                <c:pt idx="5332">
                  <c:v>66.761157024793377</c:v>
                </c:pt>
                <c:pt idx="5333">
                  <c:v>66.780991735537171</c:v>
                </c:pt>
                <c:pt idx="5334">
                  <c:v>66.79256198347106</c:v>
                </c:pt>
                <c:pt idx="5335">
                  <c:v>66.805785123966913</c:v>
                </c:pt>
                <c:pt idx="5336">
                  <c:v>66.823140495867747</c:v>
                </c:pt>
                <c:pt idx="5337">
                  <c:v>66.82975206611566</c:v>
                </c:pt>
                <c:pt idx="5338">
                  <c:v>66.838842975206575</c:v>
                </c:pt>
                <c:pt idx="5339">
                  <c:v>66.842975206611541</c:v>
                </c:pt>
                <c:pt idx="5340">
                  <c:v>66.842975206611527</c:v>
                </c:pt>
                <c:pt idx="5341">
                  <c:v>66.852892561983438</c:v>
                </c:pt>
                <c:pt idx="5342">
                  <c:v>66.871074380165268</c:v>
                </c:pt>
                <c:pt idx="5343">
                  <c:v>66.880991735537165</c:v>
                </c:pt>
                <c:pt idx="5344">
                  <c:v>66.911570247933867</c:v>
                </c:pt>
                <c:pt idx="5345">
                  <c:v>66.947933884297498</c:v>
                </c:pt>
                <c:pt idx="5346">
                  <c:v>66.96363636363634</c:v>
                </c:pt>
                <c:pt idx="5347">
                  <c:v>66.981818181818156</c:v>
                </c:pt>
                <c:pt idx="5348">
                  <c:v>67.007438016528894</c:v>
                </c:pt>
                <c:pt idx="5349">
                  <c:v>67.02231404958674</c:v>
                </c:pt>
                <c:pt idx="5350">
                  <c:v>67.046280991735514</c:v>
                </c:pt>
                <c:pt idx="5351">
                  <c:v>67.068595041322283</c:v>
                </c:pt>
                <c:pt idx="5352">
                  <c:v>67.104958677685929</c:v>
                </c:pt>
                <c:pt idx="5353">
                  <c:v>67.156198347107406</c:v>
                </c:pt>
                <c:pt idx="5354">
                  <c:v>67.199999999999974</c:v>
                </c:pt>
                <c:pt idx="5355">
                  <c:v>67.228099173553687</c:v>
                </c:pt>
                <c:pt idx="5356">
                  <c:v>67.258677685950389</c:v>
                </c:pt>
                <c:pt idx="5357">
                  <c:v>67.285123966942123</c:v>
                </c:pt>
                <c:pt idx="5358">
                  <c:v>67.304958677685931</c:v>
                </c:pt>
                <c:pt idx="5359">
                  <c:v>67.315702479338825</c:v>
                </c:pt>
                <c:pt idx="5360">
                  <c:v>67.347933884297504</c:v>
                </c:pt>
                <c:pt idx="5361">
                  <c:v>67.374380165289239</c:v>
                </c:pt>
                <c:pt idx="5362">
                  <c:v>67.405785123966922</c:v>
                </c:pt>
                <c:pt idx="5363">
                  <c:v>67.430578512396679</c:v>
                </c:pt>
                <c:pt idx="5364">
                  <c:v>67.460330578512384</c:v>
                </c:pt>
                <c:pt idx="5365">
                  <c:v>67.486776859504118</c:v>
                </c:pt>
                <c:pt idx="5366">
                  <c:v>67.501652892561964</c:v>
                </c:pt>
                <c:pt idx="5367">
                  <c:v>67.513223140495853</c:v>
                </c:pt>
                <c:pt idx="5368">
                  <c:v>67.529752066115677</c:v>
                </c:pt>
                <c:pt idx="5369">
                  <c:v>67.547933884297493</c:v>
                </c:pt>
                <c:pt idx="5370">
                  <c:v>67.552066115702459</c:v>
                </c:pt>
                <c:pt idx="5371">
                  <c:v>67.574380165289227</c:v>
                </c:pt>
                <c:pt idx="5372">
                  <c:v>67.593388429752039</c:v>
                </c:pt>
                <c:pt idx="5373">
                  <c:v>67.609090909090895</c:v>
                </c:pt>
                <c:pt idx="5374">
                  <c:v>67.637190082644608</c:v>
                </c:pt>
                <c:pt idx="5375">
                  <c:v>67.66198347107435</c:v>
                </c:pt>
                <c:pt idx="5376">
                  <c:v>67.687603305785103</c:v>
                </c:pt>
                <c:pt idx="5377">
                  <c:v>67.702479338842963</c:v>
                </c:pt>
                <c:pt idx="5378">
                  <c:v>67.727272727272705</c:v>
                </c:pt>
                <c:pt idx="5379">
                  <c:v>67.756198347107429</c:v>
                </c:pt>
                <c:pt idx="5380">
                  <c:v>67.780991735537171</c:v>
                </c:pt>
                <c:pt idx="5381">
                  <c:v>67.806611570247924</c:v>
                </c:pt>
                <c:pt idx="5382">
                  <c:v>67.848760330578486</c:v>
                </c:pt>
                <c:pt idx="5383">
                  <c:v>67.890082644628094</c:v>
                </c:pt>
                <c:pt idx="5384">
                  <c:v>67.937190082644605</c:v>
                </c:pt>
                <c:pt idx="5385">
                  <c:v>67.968595041322303</c:v>
                </c:pt>
                <c:pt idx="5386">
                  <c:v>67.997520661157012</c:v>
                </c:pt>
                <c:pt idx="5387">
                  <c:v>68.019834710743794</c:v>
                </c:pt>
                <c:pt idx="5388">
                  <c:v>68.043801652892554</c:v>
                </c:pt>
                <c:pt idx="5389">
                  <c:v>68.065289256198341</c:v>
                </c:pt>
                <c:pt idx="5390">
                  <c:v>68.074380165289256</c:v>
                </c:pt>
                <c:pt idx="5391">
                  <c:v>68.101652892561972</c:v>
                </c:pt>
                <c:pt idx="5392">
                  <c:v>68.118181818181796</c:v>
                </c:pt>
                <c:pt idx="5393">
                  <c:v>68.122499999999988</c:v>
                </c:pt>
                <c:pt idx="5394">
                  <c:v>68.120833333333323</c:v>
                </c:pt>
                <c:pt idx="5395">
                  <c:v>68.133333333333312</c:v>
                </c:pt>
                <c:pt idx="5396">
                  <c:v>68.156666666666666</c:v>
                </c:pt>
                <c:pt idx="5397">
                  <c:v>68.176666666666662</c:v>
                </c:pt>
                <c:pt idx="5398">
                  <c:v>68.198333333333323</c:v>
                </c:pt>
                <c:pt idx="5399">
                  <c:v>68.225833333333327</c:v>
                </c:pt>
                <c:pt idx="5400">
                  <c:v>68.250833333333318</c:v>
                </c:pt>
                <c:pt idx="5401">
                  <c:v>68.273333333333312</c:v>
                </c:pt>
                <c:pt idx="5402">
                  <c:v>68.288333333333327</c:v>
                </c:pt>
                <c:pt idx="5403">
                  <c:v>68.317499999999981</c:v>
                </c:pt>
                <c:pt idx="5404">
                  <c:v>68.341666666666654</c:v>
                </c:pt>
                <c:pt idx="5405">
                  <c:v>68.372499999999974</c:v>
                </c:pt>
                <c:pt idx="5406">
                  <c:v>68.402499999999961</c:v>
                </c:pt>
                <c:pt idx="5407">
                  <c:v>68.432499999999962</c:v>
                </c:pt>
                <c:pt idx="5408">
                  <c:v>68.460833333333312</c:v>
                </c:pt>
                <c:pt idx="5409">
                  <c:v>68.478333333333296</c:v>
                </c:pt>
                <c:pt idx="5410">
                  <c:v>68.494166666666629</c:v>
                </c:pt>
                <c:pt idx="5411">
                  <c:v>68.507499999999979</c:v>
                </c:pt>
                <c:pt idx="5412">
                  <c:v>68.528333333333322</c:v>
                </c:pt>
                <c:pt idx="5413">
                  <c:v>68.561666666666653</c:v>
                </c:pt>
                <c:pt idx="5414">
                  <c:v>68.592499999999973</c:v>
                </c:pt>
                <c:pt idx="5415">
                  <c:v>68.616666666666632</c:v>
                </c:pt>
                <c:pt idx="5416">
                  <c:v>68.64749999999998</c:v>
                </c:pt>
                <c:pt idx="5417">
                  <c:v>68.678333333333313</c:v>
                </c:pt>
                <c:pt idx="5418">
                  <c:v>68.692499999999967</c:v>
                </c:pt>
                <c:pt idx="5419">
                  <c:v>68.723333333333315</c:v>
                </c:pt>
                <c:pt idx="5420">
                  <c:v>68.762499999999989</c:v>
                </c:pt>
                <c:pt idx="5421">
                  <c:v>68.789166666666645</c:v>
                </c:pt>
                <c:pt idx="5422">
                  <c:v>68.814166666666637</c:v>
                </c:pt>
                <c:pt idx="5423">
                  <c:v>68.834999999999994</c:v>
                </c:pt>
                <c:pt idx="5424">
                  <c:v>68.837499999999991</c:v>
                </c:pt>
                <c:pt idx="5425">
                  <c:v>68.834166666666633</c:v>
                </c:pt>
                <c:pt idx="5426">
                  <c:v>68.847499999999982</c:v>
                </c:pt>
                <c:pt idx="5427">
                  <c:v>68.852499999999978</c:v>
                </c:pt>
                <c:pt idx="5428">
                  <c:v>68.869999999999976</c:v>
                </c:pt>
                <c:pt idx="5429">
                  <c:v>68.891666666666637</c:v>
                </c:pt>
                <c:pt idx="5430">
                  <c:v>68.914166666666659</c:v>
                </c:pt>
                <c:pt idx="5431">
                  <c:v>68.936666666666653</c:v>
                </c:pt>
                <c:pt idx="5432">
                  <c:v>68.962499999999963</c:v>
                </c:pt>
                <c:pt idx="5433">
                  <c:v>68.989999999999981</c:v>
                </c:pt>
                <c:pt idx="5434">
                  <c:v>69.015833333333319</c:v>
                </c:pt>
                <c:pt idx="5435">
                  <c:v>69.034999999999997</c:v>
                </c:pt>
                <c:pt idx="5436">
                  <c:v>69.055833333333325</c:v>
                </c:pt>
                <c:pt idx="5437">
                  <c:v>69.071666666666644</c:v>
                </c:pt>
                <c:pt idx="5438">
                  <c:v>69.090833333333322</c:v>
                </c:pt>
                <c:pt idx="5439">
                  <c:v>69.119166666666644</c:v>
                </c:pt>
                <c:pt idx="5440">
                  <c:v>69.13916666666664</c:v>
                </c:pt>
                <c:pt idx="5441">
                  <c:v>69.15916666666665</c:v>
                </c:pt>
                <c:pt idx="5442">
                  <c:v>69.178333333333327</c:v>
                </c:pt>
                <c:pt idx="5443">
                  <c:v>69.177499999999995</c:v>
                </c:pt>
                <c:pt idx="5444">
                  <c:v>69.156666666666666</c:v>
                </c:pt>
                <c:pt idx="5445">
                  <c:v>69.151666666666642</c:v>
                </c:pt>
                <c:pt idx="5446">
                  <c:v>69.145833333333329</c:v>
                </c:pt>
                <c:pt idx="5447">
                  <c:v>69.139166666666654</c:v>
                </c:pt>
                <c:pt idx="5448">
                  <c:v>69.124166666666667</c:v>
                </c:pt>
                <c:pt idx="5449">
                  <c:v>69.120833333333337</c:v>
                </c:pt>
                <c:pt idx="5450">
                  <c:v>69.123333333333349</c:v>
                </c:pt>
                <c:pt idx="5451">
                  <c:v>69.131666666666675</c:v>
                </c:pt>
                <c:pt idx="5452">
                  <c:v>69.136666666666684</c:v>
                </c:pt>
                <c:pt idx="5453">
                  <c:v>69.137500000000017</c:v>
                </c:pt>
                <c:pt idx="5454">
                  <c:v>69.15000000000002</c:v>
                </c:pt>
                <c:pt idx="5455">
                  <c:v>69.178333333333342</c:v>
                </c:pt>
                <c:pt idx="5456">
                  <c:v>69.201666666666668</c:v>
                </c:pt>
                <c:pt idx="5457">
                  <c:v>69.229166666666671</c:v>
                </c:pt>
                <c:pt idx="5458">
                  <c:v>69.26333333333335</c:v>
                </c:pt>
                <c:pt idx="5459">
                  <c:v>69.294166666666698</c:v>
                </c:pt>
                <c:pt idx="5460">
                  <c:v>69.317500000000024</c:v>
                </c:pt>
                <c:pt idx="5461">
                  <c:v>69.335833333333341</c:v>
                </c:pt>
                <c:pt idx="5462">
                  <c:v>69.367500000000021</c:v>
                </c:pt>
                <c:pt idx="5463">
                  <c:v>69.378333333333345</c:v>
                </c:pt>
                <c:pt idx="5464">
                  <c:v>69.399166666666687</c:v>
                </c:pt>
                <c:pt idx="5465">
                  <c:v>69.399166666666687</c:v>
                </c:pt>
                <c:pt idx="5466">
                  <c:v>69.400833333333367</c:v>
                </c:pt>
                <c:pt idx="5467">
                  <c:v>69.410833333333358</c:v>
                </c:pt>
                <c:pt idx="5468">
                  <c:v>69.422500000000042</c:v>
                </c:pt>
                <c:pt idx="5469">
                  <c:v>69.426666666666705</c:v>
                </c:pt>
                <c:pt idx="5470">
                  <c:v>69.435833333333349</c:v>
                </c:pt>
                <c:pt idx="5471">
                  <c:v>69.434166666666684</c:v>
                </c:pt>
                <c:pt idx="5472">
                  <c:v>69.437500000000028</c:v>
                </c:pt>
                <c:pt idx="5473">
                  <c:v>69.434166666666684</c:v>
                </c:pt>
                <c:pt idx="5474">
                  <c:v>69.411666666666704</c:v>
                </c:pt>
                <c:pt idx="5475">
                  <c:v>69.389166666666696</c:v>
                </c:pt>
                <c:pt idx="5476">
                  <c:v>69.384166666666701</c:v>
                </c:pt>
                <c:pt idx="5477">
                  <c:v>69.385000000000019</c:v>
                </c:pt>
                <c:pt idx="5478">
                  <c:v>69.39500000000001</c:v>
                </c:pt>
                <c:pt idx="5479">
                  <c:v>69.404166666666683</c:v>
                </c:pt>
                <c:pt idx="5480">
                  <c:v>69.410000000000011</c:v>
                </c:pt>
                <c:pt idx="5481">
                  <c:v>69.404166666666683</c:v>
                </c:pt>
                <c:pt idx="5482">
                  <c:v>69.398333333333341</c:v>
                </c:pt>
                <c:pt idx="5483">
                  <c:v>69.402500000000018</c:v>
                </c:pt>
                <c:pt idx="5484">
                  <c:v>69.404166666666697</c:v>
                </c:pt>
                <c:pt idx="5485">
                  <c:v>69.395833333333357</c:v>
                </c:pt>
                <c:pt idx="5486">
                  <c:v>69.396666666666704</c:v>
                </c:pt>
                <c:pt idx="5487">
                  <c:v>69.401666666666685</c:v>
                </c:pt>
                <c:pt idx="5488">
                  <c:v>69.41333333333337</c:v>
                </c:pt>
                <c:pt idx="5489">
                  <c:v>69.440833333333373</c:v>
                </c:pt>
                <c:pt idx="5490">
                  <c:v>69.460833333333369</c:v>
                </c:pt>
                <c:pt idx="5491">
                  <c:v>69.493333333333368</c:v>
                </c:pt>
                <c:pt idx="5492">
                  <c:v>69.515833333333362</c:v>
                </c:pt>
                <c:pt idx="5493">
                  <c:v>69.539166666666702</c:v>
                </c:pt>
                <c:pt idx="5494">
                  <c:v>69.561666666666696</c:v>
                </c:pt>
                <c:pt idx="5495">
                  <c:v>69.57583333333335</c:v>
                </c:pt>
                <c:pt idx="5496">
                  <c:v>69.585833333333355</c:v>
                </c:pt>
                <c:pt idx="5497">
                  <c:v>69.590000000000018</c:v>
                </c:pt>
                <c:pt idx="5498">
                  <c:v>69.603333333333367</c:v>
                </c:pt>
                <c:pt idx="5499">
                  <c:v>69.600833333333355</c:v>
                </c:pt>
                <c:pt idx="5500">
                  <c:v>69.61083333333336</c:v>
                </c:pt>
                <c:pt idx="5501">
                  <c:v>69.623333333333363</c:v>
                </c:pt>
                <c:pt idx="5502">
                  <c:v>69.635000000000019</c:v>
                </c:pt>
                <c:pt idx="5503">
                  <c:v>69.623333333333363</c:v>
                </c:pt>
                <c:pt idx="5504">
                  <c:v>69.615833333333342</c:v>
                </c:pt>
                <c:pt idx="5505">
                  <c:v>69.601666666666674</c:v>
                </c:pt>
                <c:pt idx="5506">
                  <c:v>69.590833333333336</c:v>
                </c:pt>
                <c:pt idx="5507">
                  <c:v>69.595833333333331</c:v>
                </c:pt>
                <c:pt idx="5508">
                  <c:v>69.600000000000009</c:v>
                </c:pt>
                <c:pt idx="5509">
                  <c:v>69.604166666666671</c:v>
                </c:pt>
                <c:pt idx="5510">
                  <c:v>69.612499999999983</c:v>
                </c:pt>
                <c:pt idx="5511">
                  <c:v>69.624999999999986</c:v>
                </c:pt>
                <c:pt idx="5512">
                  <c:v>69.632499999999979</c:v>
                </c:pt>
                <c:pt idx="5513">
                  <c:v>69.638333333333321</c:v>
                </c:pt>
                <c:pt idx="5514">
                  <c:v>69.649586776859493</c:v>
                </c:pt>
                <c:pt idx="5515">
                  <c:v>69.677685950413206</c:v>
                </c:pt>
                <c:pt idx="5516">
                  <c:v>69.694214876033058</c:v>
                </c:pt>
                <c:pt idx="5517">
                  <c:v>69.696694214876032</c:v>
                </c:pt>
                <c:pt idx="5518">
                  <c:v>69.697520661157029</c:v>
                </c:pt>
                <c:pt idx="5519">
                  <c:v>69.697520661157029</c:v>
                </c:pt>
                <c:pt idx="5520">
                  <c:v>69.683471074380165</c:v>
                </c:pt>
                <c:pt idx="5521">
                  <c:v>69.675206611570232</c:v>
                </c:pt>
                <c:pt idx="5522">
                  <c:v>69.672727272727272</c:v>
                </c:pt>
                <c:pt idx="5523">
                  <c:v>69.68016528925618</c:v>
                </c:pt>
                <c:pt idx="5524">
                  <c:v>69.673553719008254</c:v>
                </c:pt>
                <c:pt idx="5525">
                  <c:v>69.668595041322291</c:v>
                </c:pt>
                <c:pt idx="5526">
                  <c:v>69.657851239669412</c:v>
                </c:pt>
                <c:pt idx="5527">
                  <c:v>69.645454545454513</c:v>
                </c:pt>
                <c:pt idx="5528">
                  <c:v>69.6388429752066</c:v>
                </c:pt>
                <c:pt idx="5529">
                  <c:v>69.634710743801648</c:v>
                </c:pt>
                <c:pt idx="5530">
                  <c:v>69.641322314049575</c:v>
                </c:pt>
                <c:pt idx="5531">
                  <c:v>69.65619834710742</c:v>
                </c:pt>
                <c:pt idx="5532">
                  <c:v>69.685950413223111</c:v>
                </c:pt>
                <c:pt idx="5533">
                  <c:v>69.703305785123931</c:v>
                </c:pt>
                <c:pt idx="5534">
                  <c:v>69.711570247933835</c:v>
                </c:pt>
                <c:pt idx="5535">
                  <c:v>69.743801652892529</c:v>
                </c:pt>
                <c:pt idx="5536">
                  <c:v>69.780991735537157</c:v>
                </c:pt>
                <c:pt idx="5537">
                  <c:v>69.809090909090898</c:v>
                </c:pt>
                <c:pt idx="5538">
                  <c:v>69.829752066115688</c:v>
                </c:pt>
                <c:pt idx="5539">
                  <c:v>69.855371900826427</c:v>
                </c:pt>
                <c:pt idx="5540">
                  <c:v>69.88181818181819</c:v>
                </c:pt>
                <c:pt idx="5541">
                  <c:v>69.890082644628094</c:v>
                </c:pt>
                <c:pt idx="5542">
                  <c:v>69.899999999999977</c:v>
                </c:pt>
                <c:pt idx="5543">
                  <c:v>69.905785123966922</c:v>
                </c:pt>
                <c:pt idx="5544">
                  <c:v>69.917355371900797</c:v>
                </c:pt>
                <c:pt idx="5545">
                  <c:v>69.939669421487579</c:v>
                </c:pt>
                <c:pt idx="5546">
                  <c:v>69.951239669421469</c:v>
                </c:pt>
                <c:pt idx="5547">
                  <c:v>69.944628099173542</c:v>
                </c:pt>
                <c:pt idx="5548">
                  <c:v>69.945454545454524</c:v>
                </c:pt>
                <c:pt idx="5549">
                  <c:v>69.931404958677675</c:v>
                </c:pt>
                <c:pt idx="5550">
                  <c:v>69.90495867768594</c:v>
                </c:pt>
                <c:pt idx="5551">
                  <c:v>69.888429752066102</c:v>
                </c:pt>
                <c:pt idx="5552">
                  <c:v>69.877685950413195</c:v>
                </c:pt>
                <c:pt idx="5553">
                  <c:v>69.871074380165268</c:v>
                </c:pt>
                <c:pt idx="5554">
                  <c:v>69.86611570247932</c:v>
                </c:pt>
                <c:pt idx="5555">
                  <c:v>69.891735537190058</c:v>
                </c:pt>
                <c:pt idx="5556">
                  <c:v>69.911570247933867</c:v>
                </c:pt>
                <c:pt idx="5557">
                  <c:v>69.939669421487565</c:v>
                </c:pt>
                <c:pt idx="5558">
                  <c:v>69.953719008264429</c:v>
                </c:pt>
                <c:pt idx="5559">
                  <c:v>69.958677685950391</c:v>
                </c:pt>
                <c:pt idx="5560">
                  <c:v>69.949586776859476</c:v>
                </c:pt>
                <c:pt idx="5561">
                  <c:v>69.939669421487579</c:v>
                </c:pt>
                <c:pt idx="5562">
                  <c:v>69.922314049586745</c:v>
                </c:pt>
                <c:pt idx="5563">
                  <c:v>69.904958677685926</c:v>
                </c:pt>
                <c:pt idx="5564">
                  <c:v>69.892561983471055</c:v>
                </c:pt>
                <c:pt idx="5565">
                  <c:v>69.906611570247904</c:v>
                </c:pt>
                <c:pt idx="5566">
                  <c:v>69.895867768595025</c:v>
                </c:pt>
                <c:pt idx="5567">
                  <c:v>69.883471074380154</c:v>
                </c:pt>
                <c:pt idx="5568">
                  <c:v>69.866942148760316</c:v>
                </c:pt>
                <c:pt idx="5569">
                  <c:v>69.844628099173548</c:v>
                </c:pt>
                <c:pt idx="5570">
                  <c:v>69.83388429752064</c:v>
                </c:pt>
                <c:pt idx="5571">
                  <c:v>69.819834710743777</c:v>
                </c:pt>
                <c:pt idx="5572">
                  <c:v>69.795867768595031</c:v>
                </c:pt>
                <c:pt idx="5573">
                  <c:v>69.772727272727252</c:v>
                </c:pt>
                <c:pt idx="5574">
                  <c:v>69.754545454545465</c:v>
                </c:pt>
                <c:pt idx="5575">
                  <c:v>69.736363636363635</c:v>
                </c:pt>
                <c:pt idx="5576">
                  <c:v>69.714876033057848</c:v>
                </c:pt>
                <c:pt idx="5577">
                  <c:v>69.695041322314054</c:v>
                </c:pt>
                <c:pt idx="5578">
                  <c:v>69.66198347107435</c:v>
                </c:pt>
                <c:pt idx="5579">
                  <c:v>69.637190082644608</c:v>
                </c:pt>
                <c:pt idx="5580">
                  <c:v>69.604958677685929</c:v>
                </c:pt>
                <c:pt idx="5581">
                  <c:v>69.580991735537168</c:v>
                </c:pt>
                <c:pt idx="5582">
                  <c:v>69.565289256198326</c:v>
                </c:pt>
                <c:pt idx="5583">
                  <c:v>69.547933884297493</c:v>
                </c:pt>
                <c:pt idx="5584">
                  <c:v>69.53801652892561</c:v>
                </c:pt>
                <c:pt idx="5585">
                  <c:v>69.52396694214876</c:v>
                </c:pt>
                <c:pt idx="5586">
                  <c:v>69.502479338842974</c:v>
                </c:pt>
                <c:pt idx="5587">
                  <c:v>69.482644628099152</c:v>
                </c:pt>
                <c:pt idx="5588">
                  <c:v>69.497520661156997</c:v>
                </c:pt>
                <c:pt idx="5589">
                  <c:v>69.518181818181816</c:v>
                </c:pt>
                <c:pt idx="5590">
                  <c:v>69.516528925619824</c:v>
                </c:pt>
                <c:pt idx="5591">
                  <c:v>69.536363636363618</c:v>
                </c:pt>
                <c:pt idx="5592">
                  <c:v>69.558677685950386</c:v>
                </c:pt>
                <c:pt idx="5593">
                  <c:v>69.561157024793374</c:v>
                </c:pt>
                <c:pt idx="5594">
                  <c:v>69.552066115702459</c:v>
                </c:pt>
                <c:pt idx="5595">
                  <c:v>69.547933884297521</c:v>
                </c:pt>
                <c:pt idx="5596">
                  <c:v>69.546280991735529</c:v>
                </c:pt>
                <c:pt idx="5597">
                  <c:v>69.53553719008265</c:v>
                </c:pt>
                <c:pt idx="5598">
                  <c:v>69.520661157024804</c:v>
                </c:pt>
                <c:pt idx="5599">
                  <c:v>69.49669421487603</c:v>
                </c:pt>
                <c:pt idx="5600">
                  <c:v>69.479338842975224</c:v>
                </c:pt>
                <c:pt idx="5601">
                  <c:v>69.461157024793408</c:v>
                </c:pt>
                <c:pt idx="5602">
                  <c:v>69.443801652892589</c:v>
                </c:pt>
                <c:pt idx="5603">
                  <c:v>69.434710743801674</c:v>
                </c:pt>
                <c:pt idx="5604">
                  <c:v>69.419008264462832</c:v>
                </c:pt>
                <c:pt idx="5605">
                  <c:v>69.410743801652913</c:v>
                </c:pt>
                <c:pt idx="5606">
                  <c:v>69.409090909090907</c:v>
                </c:pt>
                <c:pt idx="5607">
                  <c:v>69.398347107438028</c:v>
                </c:pt>
                <c:pt idx="5608">
                  <c:v>69.396694214876021</c:v>
                </c:pt>
                <c:pt idx="5609">
                  <c:v>69.396694214876035</c:v>
                </c:pt>
                <c:pt idx="5610">
                  <c:v>69.363636363636374</c:v>
                </c:pt>
                <c:pt idx="5611">
                  <c:v>69.345454545454558</c:v>
                </c:pt>
                <c:pt idx="5612">
                  <c:v>69.327272727272742</c:v>
                </c:pt>
                <c:pt idx="5613">
                  <c:v>69.305785123966956</c:v>
                </c:pt>
                <c:pt idx="5614">
                  <c:v>69.279338842975221</c:v>
                </c:pt>
                <c:pt idx="5615">
                  <c:v>69.261983471074387</c:v>
                </c:pt>
                <c:pt idx="5616">
                  <c:v>69.241322314049611</c:v>
                </c:pt>
                <c:pt idx="5617">
                  <c:v>69.222314049586785</c:v>
                </c:pt>
                <c:pt idx="5618">
                  <c:v>69.2</c:v>
                </c:pt>
                <c:pt idx="5619">
                  <c:v>69.161983471074379</c:v>
                </c:pt>
                <c:pt idx="5620">
                  <c:v>69.140495867768607</c:v>
                </c:pt>
                <c:pt idx="5621">
                  <c:v>69.112396694214894</c:v>
                </c:pt>
                <c:pt idx="5622">
                  <c:v>69.09421487603305</c:v>
                </c:pt>
                <c:pt idx="5623">
                  <c:v>69.068595041322325</c:v>
                </c:pt>
                <c:pt idx="5624">
                  <c:v>69.050413223140509</c:v>
                </c:pt>
                <c:pt idx="5625">
                  <c:v>69.032231404958708</c:v>
                </c:pt>
                <c:pt idx="5626">
                  <c:v>69.009917355371925</c:v>
                </c:pt>
                <c:pt idx="5627">
                  <c:v>68.99421487603307</c:v>
                </c:pt>
                <c:pt idx="5628">
                  <c:v>68.976033057851254</c:v>
                </c:pt>
                <c:pt idx="5629">
                  <c:v>68.961157024793408</c:v>
                </c:pt>
                <c:pt idx="5630">
                  <c:v>68.946280991735563</c:v>
                </c:pt>
                <c:pt idx="5631">
                  <c:v>68.93801652892563</c:v>
                </c:pt>
                <c:pt idx="5632">
                  <c:v>68.923140495867784</c:v>
                </c:pt>
                <c:pt idx="5633">
                  <c:v>68.900826446281002</c:v>
                </c:pt>
                <c:pt idx="5634">
                  <c:v>68.878512396694234</c:v>
                </c:pt>
                <c:pt idx="5635">
                  <c:v>68.850413223140521</c:v>
                </c:pt>
                <c:pt idx="5636">
                  <c:v>68.811570247933901</c:v>
                </c:pt>
                <c:pt idx="5637">
                  <c:v>68.778512396694254</c:v>
                </c:pt>
                <c:pt idx="5638">
                  <c:v>68.758677685950431</c:v>
                </c:pt>
                <c:pt idx="5639">
                  <c:v>68.743801652892586</c:v>
                </c:pt>
                <c:pt idx="5640">
                  <c:v>68.726446280991766</c:v>
                </c:pt>
                <c:pt idx="5641">
                  <c:v>68.723140495867796</c:v>
                </c:pt>
                <c:pt idx="5642">
                  <c:v>68.714049586776895</c:v>
                </c:pt>
                <c:pt idx="5643">
                  <c:v>68.700826446281027</c:v>
                </c:pt>
                <c:pt idx="5644">
                  <c:v>68.689256198347152</c:v>
                </c:pt>
                <c:pt idx="5645">
                  <c:v>68.678512396694259</c:v>
                </c:pt>
                <c:pt idx="5646">
                  <c:v>68.678512396694245</c:v>
                </c:pt>
                <c:pt idx="5647">
                  <c:v>68.682644628099226</c:v>
                </c:pt>
                <c:pt idx="5648">
                  <c:v>68.684297520661218</c:v>
                </c:pt>
                <c:pt idx="5649">
                  <c:v>68.689256198347152</c:v>
                </c:pt>
                <c:pt idx="5650">
                  <c:v>68.686776859504178</c:v>
                </c:pt>
                <c:pt idx="5651">
                  <c:v>68.678512396694259</c:v>
                </c:pt>
                <c:pt idx="5652">
                  <c:v>68.665289256198392</c:v>
                </c:pt>
                <c:pt idx="5653">
                  <c:v>68.636363636363669</c:v>
                </c:pt>
                <c:pt idx="5654">
                  <c:v>68.612396694214908</c:v>
                </c:pt>
                <c:pt idx="5655">
                  <c:v>68.59008264462814</c:v>
                </c:pt>
                <c:pt idx="5656">
                  <c:v>68.552066115702502</c:v>
                </c:pt>
                <c:pt idx="5657">
                  <c:v>68.514876033057874</c:v>
                </c:pt>
                <c:pt idx="5658">
                  <c:v>68.474380165289304</c:v>
                </c:pt>
                <c:pt idx="5659">
                  <c:v>68.43636363636368</c:v>
                </c:pt>
                <c:pt idx="5660">
                  <c:v>68.393388429752093</c:v>
                </c:pt>
                <c:pt idx="5661">
                  <c:v>68.35371900826452</c:v>
                </c:pt>
                <c:pt idx="5662">
                  <c:v>68.319834710743834</c:v>
                </c:pt>
                <c:pt idx="5663">
                  <c:v>68.293388429752099</c:v>
                </c:pt>
                <c:pt idx="5664">
                  <c:v>68.272727272727309</c:v>
                </c:pt>
                <c:pt idx="5665">
                  <c:v>68.261983471074416</c:v>
                </c:pt>
                <c:pt idx="5666">
                  <c:v>68.255371900826489</c:v>
                </c:pt>
                <c:pt idx="5667">
                  <c:v>68.26776859504136</c:v>
                </c:pt>
                <c:pt idx="5668">
                  <c:v>68.313223140495893</c:v>
                </c:pt>
                <c:pt idx="5669">
                  <c:v>68.372727272727303</c:v>
                </c:pt>
                <c:pt idx="5670">
                  <c:v>68.426446280991769</c:v>
                </c:pt>
                <c:pt idx="5671">
                  <c:v>68.473553719008294</c:v>
                </c:pt>
                <c:pt idx="5672">
                  <c:v>68.507438016528951</c:v>
                </c:pt>
                <c:pt idx="5673">
                  <c:v>68.541322314049609</c:v>
                </c:pt>
                <c:pt idx="5674">
                  <c:v>68.580165289256229</c:v>
                </c:pt>
                <c:pt idx="5675">
                  <c:v>68.611570247933912</c:v>
                </c:pt>
                <c:pt idx="5676">
                  <c:v>68.60743801652896</c:v>
                </c:pt>
                <c:pt idx="5677">
                  <c:v>68.608264462809942</c:v>
                </c:pt>
                <c:pt idx="5678">
                  <c:v>68.600826446281019</c:v>
                </c:pt>
                <c:pt idx="5679">
                  <c:v>68.605785123966967</c:v>
                </c:pt>
                <c:pt idx="5680">
                  <c:v>68.6140495867769</c:v>
                </c:pt>
                <c:pt idx="5681">
                  <c:v>68.621487603305809</c:v>
                </c:pt>
                <c:pt idx="5682">
                  <c:v>68.621487603305823</c:v>
                </c:pt>
                <c:pt idx="5683">
                  <c:v>68.617355371900857</c:v>
                </c:pt>
                <c:pt idx="5684">
                  <c:v>68.614876033057868</c:v>
                </c:pt>
                <c:pt idx="5685">
                  <c:v>68.614876033057882</c:v>
                </c:pt>
                <c:pt idx="5686">
                  <c:v>68.620661157024813</c:v>
                </c:pt>
                <c:pt idx="5687">
                  <c:v>68.632231404958688</c:v>
                </c:pt>
                <c:pt idx="5688">
                  <c:v>68.647933884297544</c:v>
                </c:pt>
                <c:pt idx="5689">
                  <c:v>68.661983471074379</c:v>
                </c:pt>
                <c:pt idx="5690">
                  <c:v>68.690909090909088</c:v>
                </c:pt>
                <c:pt idx="5691">
                  <c:v>68.708264462809936</c:v>
                </c:pt>
                <c:pt idx="5692">
                  <c:v>68.723140495867781</c:v>
                </c:pt>
                <c:pt idx="5693">
                  <c:v>68.747933884297538</c:v>
                </c:pt>
                <c:pt idx="5694">
                  <c:v>68.773553719008277</c:v>
                </c:pt>
                <c:pt idx="5695">
                  <c:v>68.80826446280993</c:v>
                </c:pt>
                <c:pt idx="5696">
                  <c:v>68.841322314049592</c:v>
                </c:pt>
                <c:pt idx="5697">
                  <c:v>68.868595041322322</c:v>
                </c:pt>
                <c:pt idx="5698">
                  <c:v>68.899173553719024</c:v>
                </c:pt>
                <c:pt idx="5699">
                  <c:v>68.949586776859505</c:v>
                </c:pt>
                <c:pt idx="5700">
                  <c:v>69.012396694214871</c:v>
                </c:pt>
                <c:pt idx="5701">
                  <c:v>69.084297520661167</c:v>
                </c:pt>
                <c:pt idx="5702">
                  <c:v>69.202479338842977</c:v>
                </c:pt>
                <c:pt idx="5703">
                  <c:v>69.32231404958678</c:v>
                </c:pt>
                <c:pt idx="5704">
                  <c:v>69.416528925619829</c:v>
                </c:pt>
                <c:pt idx="5705">
                  <c:v>69.486776859504161</c:v>
                </c:pt>
                <c:pt idx="5706">
                  <c:v>69.550413223140509</c:v>
                </c:pt>
                <c:pt idx="5707">
                  <c:v>69.621487603305809</c:v>
                </c:pt>
                <c:pt idx="5708">
                  <c:v>69.662809917355375</c:v>
                </c:pt>
                <c:pt idx="5709">
                  <c:v>69.666115702479345</c:v>
                </c:pt>
                <c:pt idx="5710">
                  <c:v>69.665289256198335</c:v>
                </c:pt>
                <c:pt idx="5711">
                  <c:v>69.685950413223139</c:v>
                </c:pt>
                <c:pt idx="5712">
                  <c:v>69.679338842975213</c:v>
                </c:pt>
                <c:pt idx="5713">
                  <c:v>69.680165289256195</c:v>
                </c:pt>
                <c:pt idx="5714">
                  <c:v>69.69256198347108</c:v>
                </c:pt>
                <c:pt idx="5715">
                  <c:v>69.718181818181819</c:v>
                </c:pt>
                <c:pt idx="5716">
                  <c:v>69.750413223140498</c:v>
                </c:pt>
                <c:pt idx="5717">
                  <c:v>69.790082644628086</c:v>
                </c:pt>
                <c:pt idx="5718">
                  <c:v>69.833057851239658</c:v>
                </c:pt>
                <c:pt idx="5719">
                  <c:v>69.88760330578512</c:v>
                </c:pt>
                <c:pt idx="5720">
                  <c:v>69.950413223140501</c:v>
                </c:pt>
                <c:pt idx="5721">
                  <c:v>70.017355371900834</c:v>
                </c:pt>
                <c:pt idx="5722">
                  <c:v>70.090909090909093</c:v>
                </c:pt>
                <c:pt idx="5723">
                  <c:v>70.166942148760327</c:v>
                </c:pt>
                <c:pt idx="5724">
                  <c:v>70.246280991735532</c:v>
                </c:pt>
                <c:pt idx="5725">
                  <c:v>70.311570247933901</c:v>
                </c:pt>
                <c:pt idx="5726">
                  <c:v>70.385950413223156</c:v>
                </c:pt>
                <c:pt idx="5727">
                  <c:v>70.455371900826478</c:v>
                </c:pt>
                <c:pt idx="5728">
                  <c:v>70.5214876033058</c:v>
                </c:pt>
                <c:pt idx="5729">
                  <c:v>70.587603305785123</c:v>
                </c:pt>
                <c:pt idx="5730">
                  <c:v>70.642148760330585</c:v>
                </c:pt>
                <c:pt idx="5731">
                  <c:v>70.700826446280985</c:v>
                </c:pt>
                <c:pt idx="5732">
                  <c:v>70.74876033057852</c:v>
                </c:pt>
                <c:pt idx="5733">
                  <c:v>70.798347107438033</c:v>
                </c:pt>
                <c:pt idx="5734">
                  <c:v>70.842975206611598</c:v>
                </c:pt>
                <c:pt idx="5735">
                  <c:v>70.883471074380196</c:v>
                </c:pt>
                <c:pt idx="5736">
                  <c:v>70.911570247933909</c:v>
                </c:pt>
                <c:pt idx="5737">
                  <c:v>70.947107438016545</c:v>
                </c:pt>
                <c:pt idx="5738">
                  <c:v>70.980991735537202</c:v>
                </c:pt>
                <c:pt idx="5739">
                  <c:v>71.014049586776864</c:v>
                </c:pt>
                <c:pt idx="5740">
                  <c:v>71.061983471074385</c:v>
                </c:pt>
                <c:pt idx="5741">
                  <c:v>71.105785123966939</c:v>
                </c:pt>
                <c:pt idx="5742">
                  <c:v>71.146280991735537</c:v>
                </c:pt>
                <c:pt idx="5743">
                  <c:v>71.180165289256195</c:v>
                </c:pt>
                <c:pt idx="5744">
                  <c:v>71.214049586776852</c:v>
                </c:pt>
                <c:pt idx="5745">
                  <c:v>71.255371900826447</c:v>
                </c:pt>
                <c:pt idx="5746">
                  <c:v>71.304132231404964</c:v>
                </c:pt>
                <c:pt idx="5747">
                  <c:v>71.364462809917356</c:v>
                </c:pt>
                <c:pt idx="5748">
                  <c:v>71.410743801652899</c:v>
                </c:pt>
                <c:pt idx="5749">
                  <c:v>71.471074380165291</c:v>
                </c:pt>
                <c:pt idx="5750">
                  <c:v>71.536363636363632</c:v>
                </c:pt>
                <c:pt idx="5751">
                  <c:v>71.623140495867759</c:v>
                </c:pt>
                <c:pt idx="5752">
                  <c:v>71.728925619834712</c:v>
                </c:pt>
                <c:pt idx="5753">
                  <c:v>71.853719008264477</c:v>
                </c:pt>
                <c:pt idx="5754">
                  <c:v>72.014876033057845</c:v>
                </c:pt>
                <c:pt idx="5755">
                  <c:v>72.156198347107434</c:v>
                </c:pt>
                <c:pt idx="5756">
                  <c:v>72.272727272727295</c:v>
                </c:pt>
                <c:pt idx="5757">
                  <c:v>72.415702479338847</c:v>
                </c:pt>
                <c:pt idx="5758">
                  <c:v>72.548760330578531</c:v>
                </c:pt>
                <c:pt idx="5759">
                  <c:v>72.671900826446304</c:v>
                </c:pt>
                <c:pt idx="5760">
                  <c:v>72.761157024793405</c:v>
                </c:pt>
                <c:pt idx="5761">
                  <c:v>72.84380165289258</c:v>
                </c:pt>
                <c:pt idx="5762">
                  <c:v>72.915702479338847</c:v>
                </c:pt>
                <c:pt idx="5763">
                  <c:v>72.983471074380176</c:v>
                </c:pt>
                <c:pt idx="5764">
                  <c:v>73.057024793388422</c:v>
                </c:pt>
                <c:pt idx="5765">
                  <c:v>73.121487603305766</c:v>
                </c:pt>
                <c:pt idx="5766">
                  <c:v>73.186776859504107</c:v>
                </c:pt>
                <c:pt idx="5767">
                  <c:v>73.257851239669378</c:v>
                </c:pt>
                <c:pt idx="5768">
                  <c:v>73.347107438016494</c:v>
                </c:pt>
                <c:pt idx="5769">
                  <c:v>73.404958677685926</c:v>
                </c:pt>
                <c:pt idx="5770">
                  <c:v>73.482644628099138</c:v>
                </c:pt>
                <c:pt idx="5771">
                  <c:v>73.548760330578475</c:v>
                </c:pt>
                <c:pt idx="5772">
                  <c:v>73.585950413223102</c:v>
                </c:pt>
                <c:pt idx="5773">
                  <c:v>73.648760330578483</c:v>
                </c:pt>
                <c:pt idx="5774">
                  <c:v>73.719008264462786</c:v>
                </c:pt>
                <c:pt idx="5775">
                  <c:v>73.79504132231402</c:v>
                </c:pt>
                <c:pt idx="5776">
                  <c:v>73.862809917355349</c:v>
                </c:pt>
                <c:pt idx="5777">
                  <c:v>73.965289256198332</c:v>
                </c:pt>
                <c:pt idx="5778">
                  <c:v>74.090082644628069</c:v>
                </c:pt>
                <c:pt idx="5779">
                  <c:v>74.257024793388396</c:v>
                </c:pt>
                <c:pt idx="5780">
                  <c:v>74.457024793388399</c:v>
                </c:pt>
                <c:pt idx="5781">
                  <c:v>74.63471074380162</c:v>
                </c:pt>
                <c:pt idx="5782">
                  <c:v>74.805785123966913</c:v>
                </c:pt>
                <c:pt idx="5783">
                  <c:v>74.942148760330554</c:v>
                </c:pt>
                <c:pt idx="5784">
                  <c:v>75.066942148760305</c:v>
                </c:pt>
                <c:pt idx="5785">
                  <c:v>75.179338842975184</c:v>
                </c:pt>
                <c:pt idx="5786">
                  <c:v>75.270247933884292</c:v>
                </c:pt>
                <c:pt idx="5787">
                  <c:v>75.376859504132213</c:v>
                </c:pt>
                <c:pt idx="5788">
                  <c:v>75.457851239669424</c:v>
                </c:pt>
                <c:pt idx="5789">
                  <c:v>75.523140495867764</c:v>
                </c:pt>
                <c:pt idx="5790">
                  <c:v>75.575206611570223</c:v>
                </c:pt>
                <c:pt idx="5791">
                  <c:v>75.657851239669398</c:v>
                </c:pt>
                <c:pt idx="5792">
                  <c:v>75.758677685950403</c:v>
                </c:pt>
                <c:pt idx="5793">
                  <c:v>75.836363636363629</c:v>
                </c:pt>
                <c:pt idx="5794">
                  <c:v>75.898347107438013</c:v>
                </c:pt>
                <c:pt idx="5795">
                  <c:v>75.936363636363609</c:v>
                </c:pt>
                <c:pt idx="5796">
                  <c:v>75.969421487603285</c:v>
                </c:pt>
                <c:pt idx="5797">
                  <c:v>75.980165289256149</c:v>
                </c:pt>
                <c:pt idx="5798">
                  <c:v>76.00495867768592</c:v>
                </c:pt>
                <c:pt idx="5799">
                  <c:v>76.035537190082607</c:v>
                </c:pt>
                <c:pt idx="5800">
                  <c:v>76.06611570247928</c:v>
                </c:pt>
                <c:pt idx="5801">
                  <c:v>76.099999999999937</c:v>
                </c:pt>
                <c:pt idx="5802">
                  <c:v>76.137190082644565</c:v>
                </c:pt>
                <c:pt idx="5803">
                  <c:v>76.17851239669416</c:v>
                </c:pt>
                <c:pt idx="5804">
                  <c:v>76.25537190082639</c:v>
                </c:pt>
                <c:pt idx="5805">
                  <c:v>76.409917355371846</c:v>
                </c:pt>
                <c:pt idx="5806">
                  <c:v>76.584297520661082</c:v>
                </c:pt>
                <c:pt idx="5807">
                  <c:v>76.780165289256132</c:v>
                </c:pt>
                <c:pt idx="5808">
                  <c:v>76.9537190082644</c:v>
                </c:pt>
                <c:pt idx="5809">
                  <c:v>77.128925619834632</c:v>
                </c:pt>
                <c:pt idx="5810">
                  <c:v>77.330578512396627</c:v>
                </c:pt>
                <c:pt idx="5811">
                  <c:v>77.533884297520615</c:v>
                </c:pt>
                <c:pt idx="5812">
                  <c:v>77.729752066115665</c:v>
                </c:pt>
                <c:pt idx="5813">
                  <c:v>77.893388429752022</c:v>
                </c:pt>
                <c:pt idx="5814">
                  <c:v>78.033057851239633</c:v>
                </c:pt>
                <c:pt idx="5815">
                  <c:v>78.171074380165251</c:v>
                </c:pt>
                <c:pt idx="5816">
                  <c:v>78.303305785123925</c:v>
                </c:pt>
                <c:pt idx="5817">
                  <c:v>78.419008264462775</c:v>
                </c:pt>
                <c:pt idx="5818">
                  <c:v>78.521487603305758</c:v>
                </c:pt>
                <c:pt idx="5819">
                  <c:v>78.622314049586734</c:v>
                </c:pt>
                <c:pt idx="5820">
                  <c:v>78.709917355371871</c:v>
                </c:pt>
                <c:pt idx="5821">
                  <c:v>78.776859504132219</c:v>
                </c:pt>
                <c:pt idx="5822">
                  <c:v>78.848760330578486</c:v>
                </c:pt>
                <c:pt idx="5823">
                  <c:v>78.859504132231393</c:v>
                </c:pt>
                <c:pt idx="5824">
                  <c:v>78.86942148760329</c:v>
                </c:pt>
                <c:pt idx="5825">
                  <c:v>78.874380165289253</c:v>
                </c:pt>
                <c:pt idx="5826">
                  <c:v>78.890082644628109</c:v>
                </c:pt>
                <c:pt idx="5827">
                  <c:v>78.914049586776869</c:v>
                </c:pt>
                <c:pt idx="5828">
                  <c:v>78.937190082644619</c:v>
                </c:pt>
                <c:pt idx="5829">
                  <c:v>78.995867768595048</c:v>
                </c:pt>
                <c:pt idx="5830">
                  <c:v>79.070247933884289</c:v>
                </c:pt>
                <c:pt idx="5831">
                  <c:v>79.151239669421486</c:v>
                </c:pt>
                <c:pt idx="5832">
                  <c:v>79.218181818181819</c:v>
                </c:pt>
                <c:pt idx="5833">
                  <c:v>79.282644628099163</c:v>
                </c:pt>
                <c:pt idx="5834">
                  <c:v>79.329752066115702</c:v>
                </c:pt>
                <c:pt idx="5835">
                  <c:v>79.376859504132213</c:v>
                </c:pt>
                <c:pt idx="5836">
                  <c:v>79.434710743801645</c:v>
                </c:pt>
                <c:pt idx="5837">
                  <c:v>79.502479338842974</c:v>
                </c:pt>
                <c:pt idx="5838">
                  <c:v>79.596694214876024</c:v>
                </c:pt>
                <c:pt idx="5839">
                  <c:v>79.738842975206609</c:v>
                </c:pt>
                <c:pt idx="5840">
                  <c:v>79.892561983471055</c:v>
                </c:pt>
                <c:pt idx="5841">
                  <c:v>80.019008264462784</c:v>
                </c:pt>
                <c:pt idx="5842">
                  <c:v>80.114876033057811</c:v>
                </c:pt>
                <c:pt idx="5843">
                  <c:v>80.198347107437982</c:v>
                </c:pt>
                <c:pt idx="5844">
                  <c:v>80.285123966942137</c:v>
                </c:pt>
                <c:pt idx="5845">
                  <c:v>80.356198347107409</c:v>
                </c:pt>
                <c:pt idx="5846">
                  <c:v>80.424793388429734</c:v>
                </c:pt>
                <c:pt idx="5847">
                  <c:v>80.48099173553716</c:v>
                </c:pt>
                <c:pt idx="5848">
                  <c:v>80.552066115702459</c:v>
                </c:pt>
                <c:pt idx="5849">
                  <c:v>80.607438016528889</c:v>
                </c:pt>
                <c:pt idx="5850">
                  <c:v>80.670247933884269</c:v>
                </c:pt>
                <c:pt idx="5851">
                  <c:v>80.742148760330551</c:v>
                </c:pt>
                <c:pt idx="5852">
                  <c:v>80.8487603305785</c:v>
                </c:pt>
                <c:pt idx="5853">
                  <c:v>80.945454545454538</c:v>
                </c:pt>
                <c:pt idx="5854">
                  <c:v>81.056198347107426</c:v>
                </c:pt>
                <c:pt idx="5855">
                  <c:v>81.157851239669426</c:v>
                </c:pt>
                <c:pt idx="5856">
                  <c:v>81.242975206611575</c:v>
                </c:pt>
                <c:pt idx="5857">
                  <c:v>81.331404958677695</c:v>
                </c:pt>
                <c:pt idx="5858">
                  <c:v>81.402479338842966</c:v>
                </c:pt>
                <c:pt idx="5859">
                  <c:v>81.460330578512398</c:v>
                </c:pt>
                <c:pt idx="5860">
                  <c:v>81.500000000000014</c:v>
                </c:pt>
                <c:pt idx="5861">
                  <c:v>81.547933884297535</c:v>
                </c:pt>
                <c:pt idx="5862">
                  <c:v>81.607438016528945</c:v>
                </c:pt>
                <c:pt idx="5863">
                  <c:v>81.670247933884298</c:v>
                </c:pt>
                <c:pt idx="5864">
                  <c:v>81.716528925619826</c:v>
                </c:pt>
                <c:pt idx="5865">
                  <c:v>81.759504132231385</c:v>
                </c:pt>
                <c:pt idx="5866">
                  <c:v>81.788429752066108</c:v>
                </c:pt>
                <c:pt idx="5867">
                  <c:v>81.81322314049585</c:v>
                </c:pt>
                <c:pt idx="5868">
                  <c:v>81.82231404958678</c:v>
                </c:pt>
                <c:pt idx="5869">
                  <c:v>81.84297520661157</c:v>
                </c:pt>
                <c:pt idx="5870">
                  <c:v>81.84297520661157</c:v>
                </c:pt>
                <c:pt idx="5871">
                  <c:v>81.838016528925621</c:v>
                </c:pt>
                <c:pt idx="5872">
                  <c:v>81.809090909090926</c:v>
                </c:pt>
                <c:pt idx="5873">
                  <c:v>81.750413223140498</c:v>
                </c:pt>
                <c:pt idx="5874">
                  <c:v>81.680991735537205</c:v>
                </c:pt>
                <c:pt idx="5875">
                  <c:v>81.57355371900826</c:v>
                </c:pt>
                <c:pt idx="5876">
                  <c:v>81.495041322314052</c:v>
                </c:pt>
                <c:pt idx="5877">
                  <c:v>81.442975206611578</c:v>
                </c:pt>
                <c:pt idx="5878">
                  <c:v>81.376033057851245</c:v>
                </c:pt>
                <c:pt idx="5879">
                  <c:v>81.321487603305798</c:v>
                </c:pt>
                <c:pt idx="5880">
                  <c:v>81.271074380165302</c:v>
                </c:pt>
                <c:pt idx="5881">
                  <c:v>81.242975206611561</c:v>
                </c:pt>
                <c:pt idx="5882">
                  <c:v>81.219008264462829</c:v>
                </c:pt>
                <c:pt idx="5883">
                  <c:v>81.214049586776852</c:v>
                </c:pt>
                <c:pt idx="5884">
                  <c:v>81.214876033057848</c:v>
                </c:pt>
                <c:pt idx="5885">
                  <c:v>81.198347107438011</c:v>
                </c:pt>
                <c:pt idx="5886">
                  <c:v>81.200826446280985</c:v>
                </c:pt>
                <c:pt idx="5887">
                  <c:v>81.209917355371914</c:v>
                </c:pt>
                <c:pt idx="5888">
                  <c:v>81.223966942148763</c:v>
                </c:pt>
                <c:pt idx="5889">
                  <c:v>81.206611570247944</c:v>
                </c:pt>
                <c:pt idx="5890">
                  <c:v>81.242148760330579</c:v>
                </c:pt>
                <c:pt idx="5891">
                  <c:v>81.261157024793377</c:v>
                </c:pt>
                <c:pt idx="5892">
                  <c:v>81.30495867768596</c:v>
                </c:pt>
                <c:pt idx="5893">
                  <c:v>81.389256198347113</c:v>
                </c:pt>
                <c:pt idx="5894">
                  <c:v>81.408264462809925</c:v>
                </c:pt>
                <c:pt idx="5895">
                  <c:v>81.422314049586774</c:v>
                </c:pt>
                <c:pt idx="5896">
                  <c:v>81.428099173553733</c:v>
                </c:pt>
                <c:pt idx="5897">
                  <c:v>81.411570247933881</c:v>
                </c:pt>
                <c:pt idx="5898">
                  <c:v>81.344628099173562</c:v>
                </c:pt>
                <c:pt idx="5899">
                  <c:v>81.25454545454545</c:v>
                </c:pt>
                <c:pt idx="5900">
                  <c:v>81.105785123966939</c:v>
                </c:pt>
                <c:pt idx="5901">
                  <c:v>80.90826446280991</c:v>
                </c:pt>
                <c:pt idx="5902">
                  <c:v>80.736363636363635</c:v>
                </c:pt>
                <c:pt idx="5903">
                  <c:v>80.574380165289256</c:v>
                </c:pt>
                <c:pt idx="5904">
                  <c:v>80.435537190082641</c:v>
                </c:pt>
                <c:pt idx="5905">
                  <c:v>80.311570247933886</c:v>
                </c:pt>
                <c:pt idx="5906">
                  <c:v>80.196694214876047</c:v>
                </c:pt>
                <c:pt idx="5907">
                  <c:v>80.090082644628112</c:v>
                </c:pt>
                <c:pt idx="5908">
                  <c:v>79.962809917355386</c:v>
                </c:pt>
                <c:pt idx="5909">
                  <c:v>79.873553719008271</c:v>
                </c:pt>
                <c:pt idx="5910">
                  <c:v>79.790082644628114</c:v>
                </c:pt>
                <c:pt idx="5911">
                  <c:v>79.724793388429759</c:v>
                </c:pt>
                <c:pt idx="5912">
                  <c:v>79.625619834710747</c:v>
                </c:pt>
                <c:pt idx="5913">
                  <c:v>79.531404958677697</c:v>
                </c:pt>
                <c:pt idx="5914">
                  <c:v>79.458677685950434</c:v>
                </c:pt>
                <c:pt idx="5915">
                  <c:v>79.400000000000034</c:v>
                </c:pt>
                <c:pt idx="5916">
                  <c:v>79.36198347107441</c:v>
                </c:pt>
                <c:pt idx="5917">
                  <c:v>79.340495867768638</c:v>
                </c:pt>
                <c:pt idx="5918">
                  <c:v>79.338016528925664</c:v>
                </c:pt>
                <c:pt idx="5919">
                  <c:v>79.313223140495907</c:v>
                </c:pt>
                <c:pt idx="5920">
                  <c:v>79.291735537190121</c:v>
                </c:pt>
                <c:pt idx="5921">
                  <c:v>79.280991735537214</c:v>
                </c:pt>
                <c:pt idx="5922">
                  <c:v>79.276033057851279</c:v>
                </c:pt>
                <c:pt idx="5923">
                  <c:v>79.255371900826489</c:v>
                </c:pt>
                <c:pt idx="5924">
                  <c:v>79.225619834710784</c:v>
                </c:pt>
                <c:pt idx="5925">
                  <c:v>79.144628099173588</c:v>
                </c:pt>
                <c:pt idx="5926">
                  <c:v>78.987603305785157</c:v>
                </c:pt>
                <c:pt idx="5927">
                  <c:v>78.835537190082675</c:v>
                </c:pt>
                <c:pt idx="5928">
                  <c:v>78.65206611570251</c:v>
                </c:pt>
                <c:pt idx="5929">
                  <c:v>78.499173553719018</c:v>
                </c:pt>
                <c:pt idx="5930">
                  <c:v>78.361157024793414</c:v>
                </c:pt>
                <c:pt idx="5931">
                  <c:v>78.212396694214917</c:v>
                </c:pt>
                <c:pt idx="5932">
                  <c:v>78.05371900826448</c:v>
                </c:pt>
                <c:pt idx="5933">
                  <c:v>77.877685950413209</c:v>
                </c:pt>
                <c:pt idx="5934">
                  <c:v>77.718181818181819</c:v>
                </c:pt>
                <c:pt idx="5935">
                  <c:v>77.585950413223131</c:v>
                </c:pt>
                <c:pt idx="5936">
                  <c:v>77.450413223140487</c:v>
                </c:pt>
                <c:pt idx="5937">
                  <c:v>77.314876033057843</c:v>
                </c:pt>
                <c:pt idx="5938">
                  <c:v>77.181818181818159</c:v>
                </c:pt>
                <c:pt idx="5939">
                  <c:v>77.068595041322297</c:v>
                </c:pt>
                <c:pt idx="5940">
                  <c:v>76.971074380165277</c:v>
                </c:pt>
                <c:pt idx="5941">
                  <c:v>76.88677685950411</c:v>
                </c:pt>
                <c:pt idx="5942">
                  <c:v>76.806611570247924</c:v>
                </c:pt>
                <c:pt idx="5943">
                  <c:v>76.725619834710727</c:v>
                </c:pt>
                <c:pt idx="5944">
                  <c:v>76.658677685950394</c:v>
                </c:pt>
                <c:pt idx="5945">
                  <c:v>76.590909090909065</c:v>
                </c:pt>
                <c:pt idx="5946">
                  <c:v>76.528099173553699</c:v>
                </c:pt>
                <c:pt idx="5947">
                  <c:v>76.489256198347078</c:v>
                </c:pt>
                <c:pt idx="5948">
                  <c:v>76.452066115702465</c:v>
                </c:pt>
                <c:pt idx="5949">
                  <c:v>76.418181818181793</c:v>
                </c:pt>
                <c:pt idx="5950">
                  <c:v>76.365289256198324</c:v>
                </c:pt>
                <c:pt idx="5951">
                  <c:v>76.307438016528906</c:v>
                </c:pt>
                <c:pt idx="5952">
                  <c:v>76.233884297520646</c:v>
                </c:pt>
                <c:pt idx="5953">
                  <c:v>76.168595041322277</c:v>
                </c:pt>
                <c:pt idx="5954">
                  <c:v>76.122314049586763</c:v>
                </c:pt>
                <c:pt idx="5955">
                  <c:v>76.090082644628097</c:v>
                </c:pt>
                <c:pt idx="5956">
                  <c:v>76.071900826446281</c:v>
                </c:pt>
                <c:pt idx="5957">
                  <c:v>76.052892561983469</c:v>
                </c:pt>
                <c:pt idx="5958">
                  <c:v>76.050413223140481</c:v>
                </c:pt>
                <c:pt idx="5959">
                  <c:v>76.014876033057845</c:v>
                </c:pt>
                <c:pt idx="5960">
                  <c:v>75.957024793388427</c:v>
                </c:pt>
                <c:pt idx="5961">
                  <c:v>75.859504132231393</c:v>
                </c:pt>
                <c:pt idx="5962">
                  <c:v>75.76942148760331</c:v>
                </c:pt>
                <c:pt idx="5963">
                  <c:v>75.697520661157043</c:v>
                </c:pt>
                <c:pt idx="5964">
                  <c:v>75.620661157024799</c:v>
                </c:pt>
                <c:pt idx="5965">
                  <c:v>75.537190082644628</c:v>
                </c:pt>
                <c:pt idx="5966">
                  <c:v>75.478512396694228</c:v>
                </c:pt>
                <c:pt idx="5967">
                  <c:v>75.416528925619815</c:v>
                </c:pt>
                <c:pt idx="5968">
                  <c:v>75.385950413223128</c:v>
                </c:pt>
                <c:pt idx="5969">
                  <c:v>75.404132231404944</c:v>
                </c:pt>
                <c:pt idx="5970">
                  <c:v>75.45867768595042</c:v>
                </c:pt>
                <c:pt idx="5971">
                  <c:v>75.490082644628089</c:v>
                </c:pt>
                <c:pt idx="5972">
                  <c:v>75.506611570247927</c:v>
                </c:pt>
                <c:pt idx="5973">
                  <c:v>75.486776859504133</c:v>
                </c:pt>
                <c:pt idx="5974">
                  <c:v>75.480991735537202</c:v>
                </c:pt>
                <c:pt idx="5975">
                  <c:v>75.450413223140501</c:v>
                </c:pt>
                <c:pt idx="5976">
                  <c:v>75.422314049586774</c:v>
                </c:pt>
                <c:pt idx="5977">
                  <c:v>75.439669421487594</c:v>
                </c:pt>
                <c:pt idx="5978">
                  <c:v>75.454545454545439</c:v>
                </c:pt>
                <c:pt idx="5979">
                  <c:v>75.472727272727269</c:v>
                </c:pt>
                <c:pt idx="5980">
                  <c:v>75.491735537190081</c:v>
                </c:pt>
                <c:pt idx="5981">
                  <c:v>75.520661157024804</c:v>
                </c:pt>
                <c:pt idx="5982">
                  <c:v>75.534710743801654</c:v>
                </c:pt>
                <c:pt idx="5983">
                  <c:v>75.550413223140495</c:v>
                </c:pt>
                <c:pt idx="5984">
                  <c:v>75.562809917355366</c:v>
                </c:pt>
                <c:pt idx="5985">
                  <c:v>75.605785123966939</c:v>
                </c:pt>
                <c:pt idx="5986">
                  <c:v>75.65289256198345</c:v>
                </c:pt>
                <c:pt idx="5987">
                  <c:v>75.775206611570241</c:v>
                </c:pt>
                <c:pt idx="5988">
                  <c:v>75.829752066115702</c:v>
                </c:pt>
                <c:pt idx="5989">
                  <c:v>75.904958677685954</c:v>
                </c:pt>
                <c:pt idx="5990">
                  <c:v>75.978512396694228</c:v>
                </c:pt>
                <c:pt idx="5991">
                  <c:v>76.071900826446267</c:v>
                </c:pt>
                <c:pt idx="5992">
                  <c:v>76.145454545454527</c:v>
                </c:pt>
                <c:pt idx="5993">
                  <c:v>76.216528925619826</c:v>
                </c:pt>
                <c:pt idx="5994">
                  <c:v>76.304958677685946</c:v>
                </c:pt>
                <c:pt idx="5995">
                  <c:v>76.394214876033047</c:v>
                </c:pt>
                <c:pt idx="5996">
                  <c:v>76.483471074380176</c:v>
                </c:pt>
                <c:pt idx="5997">
                  <c:v>76.536363636363646</c:v>
                </c:pt>
                <c:pt idx="5998">
                  <c:v>76.572727272727263</c:v>
                </c:pt>
                <c:pt idx="5999">
                  <c:v>76.59173553719009</c:v>
                </c:pt>
                <c:pt idx="6000">
                  <c:v>76.600000000000009</c:v>
                </c:pt>
                <c:pt idx="6001">
                  <c:v>76.595041322314046</c:v>
                </c:pt>
                <c:pt idx="6002">
                  <c:v>76.59173553719009</c:v>
                </c:pt>
                <c:pt idx="6003">
                  <c:v>76.59752066115702</c:v>
                </c:pt>
                <c:pt idx="6004">
                  <c:v>76.582644628099189</c:v>
                </c:pt>
                <c:pt idx="6005">
                  <c:v>76.561983471074399</c:v>
                </c:pt>
                <c:pt idx="6006">
                  <c:v>76.550413223140509</c:v>
                </c:pt>
                <c:pt idx="6007">
                  <c:v>76.526446280991763</c:v>
                </c:pt>
                <c:pt idx="6008">
                  <c:v>76.490909090909099</c:v>
                </c:pt>
                <c:pt idx="6009">
                  <c:v>76.452066115702479</c:v>
                </c:pt>
                <c:pt idx="6010">
                  <c:v>76.428925619834729</c:v>
                </c:pt>
                <c:pt idx="6011">
                  <c:v>76.388429752066131</c:v>
                </c:pt>
                <c:pt idx="6012">
                  <c:v>76.355371900826455</c:v>
                </c:pt>
                <c:pt idx="6013">
                  <c:v>76.316528925619849</c:v>
                </c:pt>
                <c:pt idx="6014">
                  <c:v>76.266942148760364</c:v>
                </c:pt>
                <c:pt idx="6015">
                  <c:v>76.292561983471103</c:v>
                </c:pt>
                <c:pt idx="6016">
                  <c:v>76.31818181818187</c:v>
                </c:pt>
                <c:pt idx="6017">
                  <c:v>76.325619834710793</c:v>
                </c:pt>
                <c:pt idx="6018">
                  <c:v>76.332231404958733</c:v>
                </c:pt>
                <c:pt idx="6019">
                  <c:v>76.339669421487656</c:v>
                </c:pt>
                <c:pt idx="6020">
                  <c:v>76.34132231404962</c:v>
                </c:pt>
                <c:pt idx="6021">
                  <c:v>76.375206611570292</c:v>
                </c:pt>
                <c:pt idx="6022">
                  <c:v>76.446280991735563</c:v>
                </c:pt>
                <c:pt idx="6023">
                  <c:v>76.517355371900848</c:v>
                </c:pt>
                <c:pt idx="6024">
                  <c:v>76.593388429752096</c:v>
                </c:pt>
                <c:pt idx="6025">
                  <c:v>76.694214876033087</c:v>
                </c:pt>
                <c:pt idx="6026">
                  <c:v>76.793388429752113</c:v>
                </c:pt>
                <c:pt idx="6027">
                  <c:v>76.907438016528971</c:v>
                </c:pt>
                <c:pt idx="6028">
                  <c:v>77.019834710743851</c:v>
                </c:pt>
                <c:pt idx="6029">
                  <c:v>77.129752066115742</c:v>
                </c:pt>
                <c:pt idx="6030">
                  <c:v>77.214876033057891</c:v>
                </c:pt>
                <c:pt idx="6031">
                  <c:v>77.298347107438062</c:v>
                </c:pt>
                <c:pt idx="6032">
                  <c:v>77.381818181818218</c:v>
                </c:pt>
                <c:pt idx="6033">
                  <c:v>77.482644628099195</c:v>
                </c:pt>
                <c:pt idx="6034">
                  <c:v>77.57438016528927</c:v>
                </c:pt>
                <c:pt idx="6035">
                  <c:v>77.658677685950437</c:v>
                </c:pt>
                <c:pt idx="6036">
                  <c:v>77.742975206611604</c:v>
                </c:pt>
                <c:pt idx="6037">
                  <c:v>77.831404958677709</c:v>
                </c:pt>
                <c:pt idx="6038">
                  <c:v>77.908264462809939</c:v>
                </c:pt>
                <c:pt idx="6039">
                  <c:v>77.992561983471106</c:v>
                </c:pt>
                <c:pt idx="6040">
                  <c:v>78.147107438016562</c:v>
                </c:pt>
                <c:pt idx="6041">
                  <c:v>78.289256198347132</c:v>
                </c:pt>
                <c:pt idx="6042">
                  <c:v>78.394214876033075</c:v>
                </c:pt>
                <c:pt idx="6043">
                  <c:v>78.48016528925622</c:v>
                </c:pt>
                <c:pt idx="6044">
                  <c:v>78.547107438016539</c:v>
                </c:pt>
                <c:pt idx="6045">
                  <c:v>78.59504132231406</c:v>
                </c:pt>
                <c:pt idx="6046">
                  <c:v>78.656198347107434</c:v>
                </c:pt>
                <c:pt idx="6047">
                  <c:v>78.703305785123987</c:v>
                </c:pt>
                <c:pt idx="6048">
                  <c:v>78.729752066115722</c:v>
                </c:pt>
                <c:pt idx="6049">
                  <c:v>78.757851239669449</c:v>
                </c:pt>
                <c:pt idx="6050">
                  <c:v>78.786776859504158</c:v>
                </c:pt>
                <c:pt idx="6051">
                  <c:v>78.797520661157037</c:v>
                </c:pt>
                <c:pt idx="6052">
                  <c:v>78.7900826446281</c:v>
                </c:pt>
                <c:pt idx="6053">
                  <c:v>78.780991735537199</c:v>
                </c:pt>
                <c:pt idx="6054">
                  <c:v>78.824793388429782</c:v>
                </c:pt>
                <c:pt idx="6055">
                  <c:v>78.909917355371917</c:v>
                </c:pt>
                <c:pt idx="6056">
                  <c:v>78.99752066115704</c:v>
                </c:pt>
                <c:pt idx="6057">
                  <c:v>79.133884297520666</c:v>
                </c:pt>
                <c:pt idx="6058">
                  <c:v>79.242148760330593</c:v>
                </c:pt>
                <c:pt idx="6059">
                  <c:v>79.421487603305792</c:v>
                </c:pt>
                <c:pt idx="6060">
                  <c:v>79.558677685950414</c:v>
                </c:pt>
                <c:pt idx="6061">
                  <c:v>79.657024793388416</c:v>
                </c:pt>
                <c:pt idx="6062">
                  <c:v>79.741322314049583</c:v>
                </c:pt>
                <c:pt idx="6063">
                  <c:v>79.809090909090912</c:v>
                </c:pt>
                <c:pt idx="6064">
                  <c:v>79.890909090909091</c:v>
                </c:pt>
                <c:pt idx="6065">
                  <c:v>79.953719008264457</c:v>
                </c:pt>
                <c:pt idx="6066">
                  <c:v>80.050413223140481</c:v>
                </c:pt>
                <c:pt idx="6067">
                  <c:v>80.159504132231419</c:v>
                </c:pt>
                <c:pt idx="6068">
                  <c:v>80.272727272727266</c:v>
                </c:pt>
                <c:pt idx="6069">
                  <c:v>80.378512396694219</c:v>
                </c:pt>
                <c:pt idx="6070">
                  <c:v>80.476859504132236</c:v>
                </c:pt>
                <c:pt idx="6071">
                  <c:v>80.574380165289256</c:v>
                </c:pt>
                <c:pt idx="6072">
                  <c:v>80.6388429752066</c:v>
                </c:pt>
                <c:pt idx="6073">
                  <c:v>80.694214876033072</c:v>
                </c:pt>
                <c:pt idx="6074">
                  <c:v>80.75454545454545</c:v>
                </c:pt>
                <c:pt idx="6075">
                  <c:v>80.802479338842957</c:v>
                </c:pt>
                <c:pt idx="6076">
                  <c:v>80.856198347107437</c:v>
                </c:pt>
                <c:pt idx="6077">
                  <c:v>80.929752066115697</c:v>
                </c:pt>
                <c:pt idx="6078">
                  <c:v>81.037190082644642</c:v>
                </c:pt>
                <c:pt idx="6079">
                  <c:v>81.078512396694236</c:v>
                </c:pt>
                <c:pt idx="6080">
                  <c:v>81.10991735537192</c:v>
                </c:pt>
                <c:pt idx="6081">
                  <c:v>81.122314049586805</c:v>
                </c:pt>
                <c:pt idx="6082">
                  <c:v>81.16859504132232</c:v>
                </c:pt>
                <c:pt idx="6083">
                  <c:v>81.218181818181847</c:v>
                </c:pt>
                <c:pt idx="6084">
                  <c:v>81.281818181818196</c:v>
                </c:pt>
                <c:pt idx="6085">
                  <c:v>81.360330578512418</c:v>
                </c:pt>
                <c:pt idx="6086">
                  <c:v>81.441322314049586</c:v>
                </c:pt>
                <c:pt idx="6087">
                  <c:v>81.54132231404958</c:v>
                </c:pt>
                <c:pt idx="6088">
                  <c:v>81.664462809917339</c:v>
                </c:pt>
                <c:pt idx="6089">
                  <c:v>81.758677685950403</c:v>
                </c:pt>
                <c:pt idx="6090">
                  <c:v>81.75454545454545</c:v>
                </c:pt>
                <c:pt idx="6091">
                  <c:v>81.712396694214874</c:v>
                </c:pt>
                <c:pt idx="6092">
                  <c:v>81.647107438016505</c:v>
                </c:pt>
                <c:pt idx="6093">
                  <c:v>81.574380165289256</c:v>
                </c:pt>
                <c:pt idx="6094">
                  <c:v>81.488429752066111</c:v>
                </c:pt>
                <c:pt idx="6095">
                  <c:v>81.406611570247904</c:v>
                </c:pt>
                <c:pt idx="6096">
                  <c:v>81.335537190082619</c:v>
                </c:pt>
                <c:pt idx="6097">
                  <c:v>81.296694214875984</c:v>
                </c:pt>
                <c:pt idx="6098">
                  <c:v>81.221487603305746</c:v>
                </c:pt>
                <c:pt idx="6099">
                  <c:v>81.154545454545413</c:v>
                </c:pt>
                <c:pt idx="6100">
                  <c:v>81.128925619834675</c:v>
                </c:pt>
                <c:pt idx="6101">
                  <c:v>81.137190082644565</c:v>
                </c:pt>
                <c:pt idx="6102">
                  <c:v>81.192561983471023</c:v>
                </c:pt>
                <c:pt idx="6103">
                  <c:v>81.253719008264412</c:v>
                </c:pt>
                <c:pt idx="6104">
                  <c:v>81.302479338842929</c:v>
                </c:pt>
                <c:pt idx="6105">
                  <c:v>81.352066115702428</c:v>
                </c:pt>
                <c:pt idx="6106">
                  <c:v>81.390909090909034</c:v>
                </c:pt>
                <c:pt idx="6107">
                  <c:v>81.439669421487551</c:v>
                </c:pt>
                <c:pt idx="6108">
                  <c:v>81.423140495867727</c:v>
                </c:pt>
                <c:pt idx="6109">
                  <c:v>81.460330578512355</c:v>
                </c:pt>
                <c:pt idx="6110">
                  <c:v>81.485950413223108</c:v>
                </c:pt>
                <c:pt idx="6111">
                  <c:v>81.513223140495839</c:v>
                </c:pt>
                <c:pt idx="6112">
                  <c:v>81.534710743801611</c:v>
                </c:pt>
                <c:pt idx="6113">
                  <c:v>81.560330578512364</c:v>
                </c:pt>
                <c:pt idx="6114">
                  <c:v>81.607438016528889</c:v>
                </c:pt>
                <c:pt idx="6115">
                  <c:v>81.628099173553707</c:v>
                </c:pt>
                <c:pt idx="6116">
                  <c:v>81.666942148760327</c:v>
                </c:pt>
                <c:pt idx="6117">
                  <c:v>81.685123966942115</c:v>
                </c:pt>
                <c:pt idx="6118">
                  <c:v>81.709917355371871</c:v>
                </c:pt>
                <c:pt idx="6119">
                  <c:v>81.724793388429731</c:v>
                </c:pt>
                <c:pt idx="6120">
                  <c:v>81.746280991735532</c:v>
                </c:pt>
                <c:pt idx="6121">
                  <c:v>81.777685950413215</c:v>
                </c:pt>
                <c:pt idx="6122">
                  <c:v>81.797520661157009</c:v>
                </c:pt>
                <c:pt idx="6123">
                  <c:v>81.824793388429725</c:v>
                </c:pt>
                <c:pt idx="6124">
                  <c:v>81.847933884297504</c:v>
                </c:pt>
                <c:pt idx="6125">
                  <c:v>81.901652892561984</c:v>
                </c:pt>
                <c:pt idx="6126">
                  <c:v>81.943801652892574</c:v>
                </c:pt>
                <c:pt idx="6127">
                  <c:v>81.993388429752073</c:v>
                </c:pt>
                <c:pt idx="6128">
                  <c:v>82.053719008264451</c:v>
                </c:pt>
                <c:pt idx="6129">
                  <c:v>82.121487603305781</c:v>
                </c:pt>
                <c:pt idx="6130">
                  <c:v>82.17768595041322</c:v>
                </c:pt>
                <c:pt idx="6131">
                  <c:v>82.240495867768601</c:v>
                </c:pt>
                <c:pt idx="6132">
                  <c:v>82.309090909090912</c:v>
                </c:pt>
                <c:pt idx="6133">
                  <c:v>82.429752066115697</c:v>
                </c:pt>
                <c:pt idx="6134">
                  <c:v>82.474999999999994</c:v>
                </c:pt>
                <c:pt idx="6135">
                  <c:v>82.590833333333336</c:v>
                </c:pt>
                <c:pt idx="6136">
                  <c:v>82.673333333333332</c:v>
                </c:pt>
                <c:pt idx="6137">
                  <c:v>82.744166666666672</c:v>
                </c:pt>
                <c:pt idx="6138">
                  <c:v>82.810833333333349</c:v>
                </c:pt>
                <c:pt idx="6139">
                  <c:v>82.899166666666673</c:v>
                </c:pt>
                <c:pt idx="6140">
                  <c:v>82.998333333333349</c:v>
                </c:pt>
                <c:pt idx="6141">
                  <c:v>83.090833333333336</c:v>
                </c:pt>
                <c:pt idx="6142">
                  <c:v>83.152499999999989</c:v>
                </c:pt>
                <c:pt idx="6143">
                  <c:v>83.196666666666673</c:v>
                </c:pt>
                <c:pt idx="6144">
                  <c:v>83.232500000000016</c:v>
                </c:pt>
                <c:pt idx="6145">
                  <c:v>83.236666666666665</c:v>
                </c:pt>
                <c:pt idx="6146">
                  <c:v>83.226666666666659</c:v>
                </c:pt>
                <c:pt idx="6147">
                  <c:v>83.210833333333312</c:v>
                </c:pt>
                <c:pt idx="6148">
                  <c:v>83.191666666666649</c:v>
                </c:pt>
                <c:pt idx="6149">
                  <c:v>83.175833333333316</c:v>
                </c:pt>
                <c:pt idx="6150">
                  <c:v>83.173333333333318</c:v>
                </c:pt>
                <c:pt idx="6151">
                  <c:v>83.171666666666638</c:v>
                </c:pt>
                <c:pt idx="6152">
                  <c:v>83.156666666666624</c:v>
                </c:pt>
                <c:pt idx="6153">
                  <c:v>83.13749999999996</c:v>
                </c:pt>
                <c:pt idx="6154">
                  <c:v>83.159999999999954</c:v>
                </c:pt>
                <c:pt idx="6155">
                  <c:v>83.18833333333329</c:v>
                </c:pt>
                <c:pt idx="6156">
                  <c:v>83.202499999999944</c:v>
                </c:pt>
                <c:pt idx="6157">
                  <c:v>83.199166666666613</c:v>
                </c:pt>
                <c:pt idx="6158">
                  <c:v>83.170833333333292</c:v>
                </c:pt>
                <c:pt idx="6159">
                  <c:v>83.145833333333286</c:v>
                </c:pt>
                <c:pt idx="6160">
                  <c:v>83.123333333333292</c:v>
                </c:pt>
                <c:pt idx="6161">
                  <c:v>83.039166666666631</c:v>
                </c:pt>
                <c:pt idx="6162">
                  <c:v>82.968333333333291</c:v>
                </c:pt>
                <c:pt idx="6163">
                  <c:v>82.934166666666641</c:v>
                </c:pt>
                <c:pt idx="6164">
                  <c:v>82.903333333333279</c:v>
                </c:pt>
                <c:pt idx="6165">
                  <c:v>82.902499999999947</c:v>
                </c:pt>
                <c:pt idx="6166">
                  <c:v>82.928333333333299</c:v>
                </c:pt>
                <c:pt idx="6167">
                  <c:v>82.96999999999997</c:v>
                </c:pt>
                <c:pt idx="6168">
                  <c:v>83.035833333333315</c:v>
                </c:pt>
                <c:pt idx="6169">
                  <c:v>83.08499999999998</c:v>
                </c:pt>
                <c:pt idx="6170">
                  <c:v>83.129166666666649</c:v>
                </c:pt>
                <c:pt idx="6171">
                  <c:v>83.178333333333313</c:v>
                </c:pt>
                <c:pt idx="6172">
                  <c:v>83.293333333333322</c:v>
                </c:pt>
                <c:pt idx="6173">
                  <c:v>83.405000000000001</c:v>
                </c:pt>
                <c:pt idx="6174">
                  <c:v>83.54</c:v>
                </c:pt>
                <c:pt idx="6175">
                  <c:v>83.649166666666687</c:v>
                </c:pt>
                <c:pt idx="6176">
                  <c:v>83.775833333333352</c:v>
                </c:pt>
                <c:pt idx="6177">
                  <c:v>83.980833333333351</c:v>
                </c:pt>
                <c:pt idx="6178">
                  <c:v>84.195000000000022</c:v>
                </c:pt>
                <c:pt idx="6179">
                  <c:v>84.438333333333347</c:v>
                </c:pt>
                <c:pt idx="6180">
                  <c:v>84.634166666666687</c:v>
                </c:pt>
                <c:pt idx="6181">
                  <c:v>84.836666666666687</c:v>
                </c:pt>
                <c:pt idx="6182">
                  <c:v>85.177500000000009</c:v>
                </c:pt>
                <c:pt idx="6183">
                  <c:v>85.393333333333345</c:v>
                </c:pt>
                <c:pt idx="6184">
                  <c:v>85.58</c:v>
                </c:pt>
                <c:pt idx="6185">
                  <c:v>85.683333333333366</c:v>
                </c:pt>
                <c:pt idx="6186">
                  <c:v>85.756666666666703</c:v>
                </c:pt>
                <c:pt idx="6187">
                  <c:v>85.782500000000027</c:v>
                </c:pt>
                <c:pt idx="6188">
                  <c:v>85.805833333333354</c:v>
                </c:pt>
                <c:pt idx="6189">
                  <c:v>85.810833333333363</c:v>
                </c:pt>
                <c:pt idx="6190">
                  <c:v>85.84250000000003</c:v>
                </c:pt>
                <c:pt idx="6191">
                  <c:v>85.881666666666689</c:v>
                </c:pt>
                <c:pt idx="6192">
                  <c:v>85.973333333333343</c:v>
                </c:pt>
                <c:pt idx="6193">
                  <c:v>86.217500000000001</c:v>
                </c:pt>
                <c:pt idx="6194">
                  <c:v>86.50333333333333</c:v>
                </c:pt>
                <c:pt idx="6195">
                  <c:v>86.853333333333325</c:v>
                </c:pt>
                <c:pt idx="6196">
                  <c:v>87.255833333333328</c:v>
                </c:pt>
                <c:pt idx="6197">
                  <c:v>87.717499999999987</c:v>
                </c:pt>
                <c:pt idx="6198">
                  <c:v>88.21333333333331</c:v>
                </c:pt>
                <c:pt idx="6199">
                  <c:v>88.740833333333313</c:v>
                </c:pt>
                <c:pt idx="6200">
                  <c:v>89.421666666666653</c:v>
                </c:pt>
                <c:pt idx="6201">
                  <c:v>89.916666666666671</c:v>
                </c:pt>
                <c:pt idx="6202">
                  <c:v>90.309999999999988</c:v>
                </c:pt>
                <c:pt idx="6203">
                  <c:v>90.622499999999988</c:v>
                </c:pt>
                <c:pt idx="6204">
                  <c:v>90.924166666666679</c:v>
                </c:pt>
                <c:pt idx="6205">
                  <c:v>91.15333333333335</c:v>
                </c:pt>
                <c:pt idx="6206">
                  <c:v>91.336666666666659</c:v>
                </c:pt>
                <c:pt idx="6207">
                  <c:v>91.46250000000002</c:v>
                </c:pt>
                <c:pt idx="6208">
                  <c:v>91.579999999999984</c:v>
                </c:pt>
                <c:pt idx="6209">
                  <c:v>91.56583333333333</c:v>
                </c:pt>
                <c:pt idx="6210">
                  <c:v>91.535833333333329</c:v>
                </c:pt>
                <c:pt idx="6211">
                  <c:v>91.555000000000007</c:v>
                </c:pt>
                <c:pt idx="6212">
                  <c:v>91.62166666666667</c:v>
                </c:pt>
                <c:pt idx="6213">
                  <c:v>91.798333333333332</c:v>
                </c:pt>
                <c:pt idx="6214">
                  <c:v>91.98333333333332</c:v>
                </c:pt>
                <c:pt idx="6215">
                  <c:v>92.231666666666641</c:v>
                </c:pt>
                <c:pt idx="6216">
                  <c:v>92.500833333333318</c:v>
                </c:pt>
                <c:pt idx="6217">
                  <c:v>92.807499999999976</c:v>
                </c:pt>
                <c:pt idx="6218">
                  <c:v>93.112499999999983</c:v>
                </c:pt>
                <c:pt idx="6219">
                  <c:v>93.44083333333333</c:v>
                </c:pt>
                <c:pt idx="6220">
                  <c:v>93.790833333333325</c:v>
                </c:pt>
                <c:pt idx="6221">
                  <c:v>94.091666666666669</c:v>
                </c:pt>
                <c:pt idx="6222">
                  <c:v>94.384166666666687</c:v>
                </c:pt>
                <c:pt idx="6223">
                  <c:v>94.608333333333334</c:v>
                </c:pt>
                <c:pt idx="6224">
                  <c:v>94.795000000000002</c:v>
                </c:pt>
                <c:pt idx="6225">
                  <c:v>94.97</c:v>
                </c:pt>
                <c:pt idx="6226">
                  <c:v>95.196666666666673</c:v>
                </c:pt>
                <c:pt idx="6227">
                  <c:v>95.407500000000013</c:v>
                </c:pt>
                <c:pt idx="6228">
                  <c:v>95.585000000000022</c:v>
                </c:pt>
                <c:pt idx="6229">
                  <c:v>95.823333333333352</c:v>
                </c:pt>
                <c:pt idx="6230">
                  <c:v>96.033333333333346</c:v>
                </c:pt>
                <c:pt idx="6231">
                  <c:v>96.212500000000006</c:v>
                </c:pt>
                <c:pt idx="6232">
                  <c:v>96.364166666666677</c:v>
                </c:pt>
                <c:pt idx="6233">
                  <c:v>96.500833333333333</c:v>
                </c:pt>
                <c:pt idx="6234">
                  <c:v>96.658333333333331</c:v>
                </c:pt>
                <c:pt idx="6235">
                  <c:v>96.832499999999996</c:v>
                </c:pt>
                <c:pt idx="6236">
                  <c:v>97.083333333333314</c:v>
                </c:pt>
                <c:pt idx="6237">
                  <c:v>97.32</c:v>
                </c:pt>
                <c:pt idx="6238">
                  <c:v>97.674166666666665</c:v>
                </c:pt>
                <c:pt idx="6239">
                  <c:v>97.966666666666654</c:v>
                </c:pt>
                <c:pt idx="6240">
                  <c:v>98.24</c:v>
                </c:pt>
                <c:pt idx="6241">
                  <c:v>98.494166666666658</c:v>
                </c:pt>
                <c:pt idx="6242">
                  <c:v>98.744166666666644</c:v>
                </c:pt>
                <c:pt idx="6243">
                  <c:v>99.069999999999979</c:v>
                </c:pt>
                <c:pt idx="6244">
                  <c:v>99.362499999999997</c:v>
                </c:pt>
                <c:pt idx="6245">
                  <c:v>99.671666666666653</c:v>
                </c:pt>
                <c:pt idx="6246">
                  <c:v>99.996666666666655</c:v>
                </c:pt>
                <c:pt idx="6247">
                  <c:v>100.31833333333333</c:v>
                </c:pt>
                <c:pt idx="6248">
                  <c:v>100.59083333333334</c:v>
                </c:pt>
                <c:pt idx="6249">
                  <c:v>100.83166666666666</c:v>
                </c:pt>
                <c:pt idx="6250">
                  <c:v>101.06333333333332</c:v>
                </c:pt>
                <c:pt idx="6251">
                  <c:v>101.31083333333331</c:v>
                </c:pt>
                <c:pt idx="6252">
                  <c:v>101.53583333333331</c:v>
                </c:pt>
                <c:pt idx="6253">
                  <c:v>101.75749999999999</c:v>
                </c:pt>
                <c:pt idx="6254">
                  <c:v>101.88416666666666</c:v>
                </c:pt>
                <c:pt idx="6255">
                  <c:v>101.94958677685949</c:v>
                </c:pt>
                <c:pt idx="6256">
                  <c:v>102.08099173553717</c:v>
                </c:pt>
                <c:pt idx="6257">
                  <c:v>102.20330578512396</c:v>
                </c:pt>
                <c:pt idx="6258">
                  <c:v>102.32148760330577</c:v>
                </c:pt>
                <c:pt idx="6259">
                  <c:v>102.43884297520658</c:v>
                </c:pt>
                <c:pt idx="6260">
                  <c:v>102.56611570247932</c:v>
                </c:pt>
                <c:pt idx="6261">
                  <c:v>102.69669421487603</c:v>
                </c:pt>
                <c:pt idx="6262">
                  <c:v>102.85289256198348</c:v>
                </c:pt>
                <c:pt idx="6263">
                  <c:v>102.97520661157024</c:v>
                </c:pt>
                <c:pt idx="6264">
                  <c:v>103.06446280991736</c:v>
                </c:pt>
                <c:pt idx="6265">
                  <c:v>103.14876033057853</c:v>
                </c:pt>
                <c:pt idx="6266">
                  <c:v>103.24380165289256</c:v>
                </c:pt>
                <c:pt idx="6267">
                  <c:v>103.34214876033057</c:v>
                </c:pt>
                <c:pt idx="6268">
                  <c:v>103.46776859504131</c:v>
                </c:pt>
                <c:pt idx="6269">
                  <c:v>103.56694214876033</c:v>
                </c:pt>
                <c:pt idx="6270">
                  <c:v>103.65950413223142</c:v>
                </c:pt>
                <c:pt idx="6271">
                  <c:v>103.7322314049587</c:v>
                </c:pt>
                <c:pt idx="6272">
                  <c:v>103.76033057851241</c:v>
                </c:pt>
                <c:pt idx="6273">
                  <c:v>103.78429752066117</c:v>
                </c:pt>
                <c:pt idx="6274">
                  <c:v>103.79504132231408</c:v>
                </c:pt>
                <c:pt idx="6275">
                  <c:v>103.77024793388432</c:v>
                </c:pt>
                <c:pt idx="6276">
                  <c:v>103.74049586776863</c:v>
                </c:pt>
                <c:pt idx="6277">
                  <c:v>103.71900826446286</c:v>
                </c:pt>
                <c:pt idx="6278">
                  <c:v>103.70082644628103</c:v>
                </c:pt>
                <c:pt idx="6279">
                  <c:v>103.71900826446287</c:v>
                </c:pt>
                <c:pt idx="6280">
                  <c:v>103.80082644628104</c:v>
                </c:pt>
                <c:pt idx="6281">
                  <c:v>103.96611570247939</c:v>
                </c:pt>
                <c:pt idx="6282">
                  <c:v>104.21570247933887</c:v>
                </c:pt>
                <c:pt idx="6283">
                  <c:v>104.46776859504133</c:v>
                </c:pt>
                <c:pt idx="6284">
                  <c:v>104.71074380165292</c:v>
                </c:pt>
                <c:pt idx="6285">
                  <c:v>104.97768595041325</c:v>
                </c:pt>
                <c:pt idx="6286">
                  <c:v>105.23966942148763</c:v>
                </c:pt>
                <c:pt idx="6287">
                  <c:v>105.47024793388432</c:v>
                </c:pt>
                <c:pt idx="6288">
                  <c:v>105.65537190082647</c:v>
                </c:pt>
                <c:pt idx="6289">
                  <c:v>105.82727272727274</c:v>
                </c:pt>
                <c:pt idx="6290">
                  <c:v>105.98595041322318</c:v>
                </c:pt>
                <c:pt idx="6291">
                  <c:v>106.11983471074383</c:v>
                </c:pt>
                <c:pt idx="6292">
                  <c:v>106.18512396694219</c:v>
                </c:pt>
                <c:pt idx="6293">
                  <c:v>106.16694214876037</c:v>
                </c:pt>
                <c:pt idx="6294">
                  <c:v>106.15041322314053</c:v>
                </c:pt>
                <c:pt idx="6295">
                  <c:v>106.09338842975211</c:v>
                </c:pt>
                <c:pt idx="6296">
                  <c:v>106.03884297520666</c:v>
                </c:pt>
                <c:pt idx="6297">
                  <c:v>105.96446280991741</c:v>
                </c:pt>
                <c:pt idx="6298">
                  <c:v>105.90247933884301</c:v>
                </c:pt>
                <c:pt idx="6299">
                  <c:v>105.81074380165292</c:v>
                </c:pt>
                <c:pt idx="6300">
                  <c:v>105.7322314049587</c:v>
                </c:pt>
                <c:pt idx="6301">
                  <c:v>105.6512396694215</c:v>
                </c:pt>
                <c:pt idx="6302">
                  <c:v>105.55454545454548</c:v>
                </c:pt>
                <c:pt idx="6303">
                  <c:v>105.3421487603306</c:v>
                </c:pt>
                <c:pt idx="6304">
                  <c:v>105.23471074380168</c:v>
                </c:pt>
                <c:pt idx="6305">
                  <c:v>105.15619834710746</c:v>
                </c:pt>
                <c:pt idx="6306">
                  <c:v>105.12479338842977</c:v>
                </c:pt>
                <c:pt idx="6307">
                  <c:v>105.1694214876033</c:v>
                </c:pt>
                <c:pt idx="6308">
                  <c:v>105.22644628099175</c:v>
                </c:pt>
                <c:pt idx="6309">
                  <c:v>105.26528925619834</c:v>
                </c:pt>
                <c:pt idx="6310">
                  <c:v>105.28099173553719</c:v>
                </c:pt>
                <c:pt idx="6311">
                  <c:v>105.27272727272729</c:v>
                </c:pt>
                <c:pt idx="6312">
                  <c:v>105.24380165289256</c:v>
                </c:pt>
                <c:pt idx="6313">
                  <c:v>105.17355371900828</c:v>
                </c:pt>
                <c:pt idx="6314">
                  <c:v>104.99752066115704</c:v>
                </c:pt>
                <c:pt idx="6315">
                  <c:v>104.78429752066117</c:v>
                </c:pt>
                <c:pt idx="6316">
                  <c:v>104.49256198347109</c:v>
                </c:pt>
                <c:pt idx="6317">
                  <c:v>104.15702479338844</c:v>
                </c:pt>
                <c:pt idx="6318">
                  <c:v>103.74710743801654</c:v>
                </c:pt>
                <c:pt idx="6319">
                  <c:v>103.27024793388429</c:v>
                </c:pt>
                <c:pt idx="6320">
                  <c:v>102.71404958677685</c:v>
                </c:pt>
                <c:pt idx="6321">
                  <c:v>102.04297520661157</c:v>
                </c:pt>
                <c:pt idx="6322">
                  <c:v>101.56942148760331</c:v>
                </c:pt>
                <c:pt idx="6323">
                  <c:v>101.19173553719007</c:v>
                </c:pt>
                <c:pt idx="6324">
                  <c:v>100.92396694214877</c:v>
                </c:pt>
                <c:pt idx="6325">
                  <c:v>100.67107438016531</c:v>
                </c:pt>
                <c:pt idx="6326">
                  <c:v>100.49586776859508</c:v>
                </c:pt>
                <c:pt idx="6327">
                  <c:v>100.39008264462812</c:v>
                </c:pt>
                <c:pt idx="6328">
                  <c:v>100.32892561983473</c:v>
                </c:pt>
                <c:pt idx="6329">
                  <c:v>100.23719008264464</c:v>
                </c:pt>
                <c:pt idx="6330">
                  <c:v>100.26776859504135</c:v>
                </c:pt>
                <c:pt idx="6331">
                  <c:v>100.40000000000005</c:v>
                </c:pt>
                <c:pt idx="6332">
                  <c:v>100.50909090909094</c:v>
                </c:pt>
                <c:pt idx="6333">
                  <c:v>100.57768595041325</c:v>
                </c:pt>
                <c:pt idx="6334">
                  <c:v>100.57024793388433</c:v>
                </c:pt>
                <c:pt idx="6335">
                  <c:v>100.53884297520663</c:v>
                </c:pt>
                <c:pt idx="6336">
                  <c:v>100.43801652892563</c:v>
                </c:pt>
                <c:pt idx="6337">
                  <c:v>100.27768595041323</c:v>
                </c:pt>
                <c:pt idx="6338">
                  <c:v>100.05950413223141</c:v>
                </c:pt>
                <c:pt idx="6339">
                  <c:v>99.832231404958691</c:v>
                </c:pt>
                <c:pt idx="6340">
                  <c:v>99.649586776859522</c:v>
                </c:pt>
                <c:pt idx="6341">
                  <c:v>99.490909090909113</c:v>
                </c:pt>
                <c:pt idx="6342">
                  <c:v>99.417355371900854</c:v>
                </c:pt>
                <c:pt idx="6343">
                  <c:v>99.368595041322351</c:v>
                </c:pt>
                <c:pt idx="6344">
                  <c:v>99.363636363636402</c:v>
                </c:pt>
                <c:pt idx="6345">
                  <c:v>99.443801652892617</c:v>
                </c:pt>
                <c:pt idx="6346">
                  <c:v>99.587603305785166</c:v>
                </c:pt>
                <c:pt idx="6347">
                  <c:v>99.650413223140546</c:v>
                </c:pt>
                <c:pt idx="6348">
                  <c:v>99.709917355371942</c:v>
                </c:pt>
                <c:pt idx="6349">
                  <c:v>99.768595041322342</c:v>
                </c:pt>
                <c:pt idx="6350">
                  <c:v>99.70495867768598</c:v>
                </c:pt>
                <c:pt idx="6351">
                  <c:v>99.685950413223168</c:v>
                </c:pt>
                <c:pt idx="6352">
                  <c:v>99.658677685950437</c:v>
                </c:pt>
                <c:pt idx="6353">
                  <c:v>99.629752066115728</c:v>
                </c:pt>
                <c:pt idx="6354">
                  <c:v>99.569421487603321</c:v>
                </c:pt>
                <c:pt idx="6355">
                  <c:v>99.4413223140496</c:v>
                </c:pt>
                <c:pt idx="6356">
                  <c:v>99.225619834710756</c:v>
                </c:pt>
                <c:pt idx="6357">
                  <c:v>98.9413223140496</c:v>
                </c:pt>
                <c:pt idx="6358">
                  <c:v>98.647107438016533</c:v>
                </c:pt>
                <c:pt idx="6359">
                  <c:v>98.305785123966956</c:v>
                </c:pt>
                <c:pt idx="6360">
                  <c:v>98.067768595041343</c:v>
                </c:pt>
                <c:pt idx="6361">
                  <c:v>97.890909090909105</c:v>
                </c:pt>
                <c:pt idx="6362">
                  <c:v>97.779338842975221</c:v>
                </c:pt>
                <c:pt idx="6363">
                  <c:v>97.671074380165294</c:v>
                </c:pt>
                <c:pt idx="6364">
                  <c:v>97.515702479338856</c:v>
                </c:pt>
                <c:pt idx="6365">
                  <c:v>97.412396694214905</c:v>
                </c:pt>
                <c:pt idx="6366">
                  <c:v>97.297520661157037</c:v>
                </c:pt>
                <c:pt idx="6367">
                  <c:v>97.20743801652894</c:v>
                </c:pt>
                <c:pt idx="6368">
                  <c:v>97.09586776859507</c:v>
                </c:pt>
                <c:pt idx="6369">
                  <c:v>97.029752066115734</c:v>
                </c:pt>
                <c:pt idx="6370">
                  <c:v>96.986776859504189</c:v>
                </c:pt>
                <c:pt idx="6371">
                  <c:v>96.959504132231459</c:v>
                </c:pt>
                <c:pt idx="6372">
                  <c:v>96.904958677685983</c:v>
                </c:pt>
                <c:pt idx="6373">
                  <c:v>96.833884297520683</c:v>
                </c:pt>
                <c:pt idx="6374">
                  <c:v>96.765289256198386</c:v>
                </c:pt>
                <c:pt idx="6375">
                  <c:v>96.725619834710784</c:v>
                </c:pt>
                <c:pt idx="6376">
                  <c:v>96.719008264462857</c:v>
                </c:pt>
                <c:pt idx="6377">
                  <c:v>96.758677685950445</c:v>
                </c:pt>
                <c:pt idx="6378">
                  <c:v>96.828925619834735</c:v>
                </c:pt>
                <c:pt idx="6379">
                  <c:v>96.942975206611592</c:v>
                </c:pt>
                <c:pt idx="6380">
                  <c:v>97.087603305785152</c:v>
                </c:pt>
                <c:pt idx="6381">
                  <c:v>97.223966942148778</c:v>
                </c:pt>
                <c:pt idx="6382">
                  <c:v>97.300826446281022</c:v>
                </c:pt>
                <c:pt idx="6383">
                  <c:v>97.376033057851274</c:v>
                </c:pt>
                <c:pt idx="6384">
                  <c:v>97.480165289256234</c:v>
                </c:pt>
                <c:pt idx="6385">
                  <c:v>97.626446280991772</c:v>
                </c:pt>
                <c:pt idx="6386">
                  <c:v>97.81983471074382</c:v>
                </c:pt>
                <c:pt idx="6387">
                  <c:v>98.066115702479365</c:v>
                </c:pt>
                <c:pt idx="6388">
                  <c:v>98.334710743801665</c:v>
                </c:pt>
                <c:pt idx="6389">
                  <c:v>98.623140495867787</c:v>
                </c:pt>
                <c:pt idx="6390">
                  <c:v>99.039669421487631</c:v>
                </c:pt>
                <c:pt idx="6391">
                  <c:v>99.446280991735563</c:v>
                </c:pt>
                <c:pt idx="6392">
                  <c:v>99.880165289256226</c:v>
                </c:pt>
                <c:pt idx="6393">
                  <c:v>100.37933884297522</c:v>
                </c:pt>
                <c:pt idx="6394">
                  <c:v>100.92809917355375</c:v>
                </c:pt>
                <c:pt idx="6395">
                  <c:v>101.401652892562</c:v>
                </c:pt>
                <c:pt idx="6396">
                  <c:v>101.89586776859505</c:v>
                </c:pt>
                <c:pt idx="6397">
                  <c:v>102.39256198347108</c:v>
                </c:pt>
                <c:pt idx="6398">
                  <c:v>102.96363636363638</c:v>
                </c:pt>
                <c:pt idx="6399">
                  <c:v>103.60743801652895</c:v>
                </c:pt>
                <c:pt idx="6400">
                  <c:v>104.49752066115703</c:v>
                </c:pt>
                <c:pt idx="6401">
                  <c:v>105.14958677685951</c:v>
                </c:pt>
                <c:pt idx="6402">
                  <c:v>105.54380165289257</c:v>
                </c:pt>
                <c:pt idx="6403">
                  <c:v>105.77685950413223</c:v>
                </c:pt>
                <c:pt idx="6404">
                  <c:v>105.95454545454544</c:v>
                </c:pt>
                <c:pt idx="6405">
                  <c:v>106.1578512396694</c:v>
                </c:pt>
                <c:pt idx="6406">
                  <c:v>106.36033057851238</c:v>
                </c:pt>
                <c:pt idx="6407">
                  <c:v>106.56942148760328</c:v>
                </c:pt>
                <c:pt idx="6408">
                  <c:v>106.76611570247931</c:v>
                </c:pt>
                <c:pt idx="6409">
                  <c:v>106.98181818181814</c:v>
                </c:pt>
                <c:pt idx="6410">
                  <c:v>107.20826446280988</c:v>
                </c:pt>
                <c:pt idx="6411">
                  <c:v>107.42727272727269</c:v>
                </c:pt>
                <c:pt idx="6412">
                  <c:v>107.65454545454541</c:v>
                </c:pt>
                <c:pt idx="6413">
                  <c:v>107.9173553719008</c:v>
                </c:pt>
                <c:pt idx="6414">
                  <c:v>108.17272727272726</c:v>
                </c:pt>
                <c:pt idx="6415">
                  <c:v>108.45619834710742</c:v>
                </c:pt>
                <c:pt idx="6416">
                  <c:v>108.80247933884294</c:v>
                </c:pt>
                <c:pt idx="6417">
                  <c:v>109.17851239669419</c:v>
                </c:pt>
                <c:pt idx="6418">
                  <c:v>109.57107438016524</c:v>
                </c:pt>
                <c:pt idx="6419">
                  <c:v>109.88760330578509</c:v>
                </c:pt>
                <c:pt idx="6420">
                  <c:v>110.17355371900824</c:v>
                </c:pt>
                <c:pt idx="6421">
                  <c:v>110.45785123966941</c:v>
                </c:pt>
                <c:pt idx="6422">
                  <c:v>110.84380165289254</c:v>
                </c:pt>
                <c:pt idx="6423">
                  <c:v>111.28512396694214</c:v>
                </c:pt>
                <c:pt idx="6424">
                  <c:v>111.67933884297518</c:v>
                </c:pt>
                <c:pt idx="6425">
                  <c:v>112.09999999999997</c:v>
                </c:pt>
                <c:pt idx="6426">
                  <c:v>112.6289256198347</c:v>
                </c:pt>
                <c:pt idx="6427">
                  <c:v>113.24793388429751</c:v>
                </c:pt>
                <c:pt idx="6428">
                  <c:v>113.8082644628099</c:v>
                </c:pt>
                <c:pt idx="6429">
                  <c:v>114.29834710743799</c:v>
                </c:pt>
                <c:pt idx="6430">
                  <c:v>114.72561983471073</c:v>
                </c:pt>
                <c:pt idx="6431">
                  <c:v>115.12809917355369</c:v>
                </c:pt>
                <c:pt idx="6432">
                  <c:v>115.48347107438013</c:v>
                </c:pt>
                <c:pt idx="6433">
                  <c:v>115.85206611570246</c:v>
                </c:pt>
                <c:pt idx="6434">
                  <c:v>116.2371900826446</c:v>
                </c:pt>
                <c:pt idx="6435">
                  <c:v>116.51652892561981</c:v>
                </c:pt>
                <c:pt idx="6436">
                  <c:v>116.83966942148759</c:v>
                </c:pt>
                <c:pt idx="6437">
                  <c:v>117.27355371900825</c:v>
                </c:pt>
                <c:pt idx="6438">
                  <c:v>117.70661157024793</c:v>
                </c:pt>
                <c:pt idx="6439">
                  <c:v>118.27355371900826</c:v>
                </c:pt>
                <c:pt idx="6440">
                  <c:v>118.89834710743801</c:v>
                </c:pt>
                <c:pt idx="6441">
                  <c:v>119.55371900826447</c:v>
                </c:pt>
                <c:pt idx="6442">
                  <c:v>120.2677685950413</c:v>
                </c:pt>
                <c:pt idx="6443">
                  <c:v>121.0190082644628</c:v>
                </c:pt>
                <c:pt idx="6444">
                  <c:v>121.81652892561985</c:v>
                </c:pt>
                <c:pt idx="6445">
                  <c:v>122.56280991735538</c:v>
                </c:pt>
                <c:pt idx="6446">
                  <c:v>123.30743801652895</c:v>
                </c:pt>
                <c:pt idx="6447">
                  <c:v>124.02561983471077</c:v>
                </c:pt>
                <c:pt idx="6448">
                  <c:v>124.68099173553721</c:v>
                </c:pt>
                <c:pt idx="6449">
                  <c:v>125.29834710743802</c:v>
                </c:pt>
                <c:pt idx="6450">
                  <c:v>125.80661157024794</c:v>
                </c:pt>
                <c:pt idx="6451">
                  <c:v>126.36280991735536</c:v>
                </c:pt>
                <c:pt idx="6452">
                  <c:v>126.73223140495867</c:v>
                </c:pt>
                <c:pt idx="6453">
                  <c:v>127.06528925619833</c:v>
                </c:pt>
                <c:pt idx="6454">
                  <c:v>127.45702479338841</c:v>
                </c:pt>
                <c:pt idx="6455">
                  <c:v>127.82314049586775</c:v>
                </c:pt>
                <c:pt idx="6456">
                  <c:v>128.18347107438015</c:v>
                </c:pt>
                <c:pt idx="6457">
                  <c:v>128.57603305785122</c:v>
                </c:pt>
                <c:pt idx="6458">
                  <c:v>129.01322314049585</c:v>
                </c:pt>
                <c:pt idx="6459">
                  <c:v>129.47768595041322</c:v>
                </c:pt>
                <c:pt idx="6460">
                  <c:v>129.91570247933885</c:v>
                </c:pt>
                <c:pt idx="6461">
                  <c:v>130.27685950413223</c:v>
                </c:pt>
                <c:pt idx="6462">
                  <c:v>130.57355371900829</c:v>
                </c:pt>
                <c:pt idx="6463">
                  <c:v>130.78429752066114</c:v>
                </c:pt>
                <c:pt idx="6464">
                  <c:v>130.97851239669421</c:v>
                </c:pt>
                <c:pt idx="6465">
                  <c:v>131.18429752066115</c:v>
                </c:pt>
                <c:pt idx="6466">
                  <c:v>131.36611570247933</c:v>
                </c:pt>
                <c:pt idx="6467">
                  <c:v>131.52396694214877</c:v>
                </c:pt>
                <c:pt idx="6468">
                  <c:v>131.77685950413223</c:v>
                </c:pt>
                <c:pt idx="6469">
                  <c:v>132.08595041322315</c:v>
                </c:pt>
                <c:pt idx="6470">
                  <c:v>132.4809917355372</c:v>
                </c:pt>
                <c:pt idx="6471">
                  <c:v>132.92892561983473</c:v>
                </c:pt>
                <c:pt idx="6472">
                  <c:v>133.32644628099175</c:v>
                </c:pt>
                <c:pt idx="6473">
                  <c:v>133.70413223140497</c:v>
                </c:pt>
                <c:pt idx="6474">
                  <c:v>134.09586776859507</c:v>
                </c:pt>
                <c:pt idx="6475">
                  <c:v>134.48677685950412</c:v>
                </c:pt>
                <c:pt idx="6476">
                  <c:v>134.92644628099171</c:v>
                </c:pt>
                <c:pt idx="6477">
                  <c:v>135.38760330578512</c:v>
                </c:pt>
                <c:pt idx="6478">
                  <c:v>135.80826446280992</c:v>
                </c:pt>
                <c:pt idx="6479">
                  <c:v>136.20826446280989</c:v>
                </c:pt>
                <c:pt idx="6480">
                  <c:v>136.58016528925617</c:v>
                </c:pt>
                <c:pt idx="6481">
                  <c:v>136.92396694214875</c:v>
                </c:pt>
                <c:pt idx="6482">
                  <c:v>137.18181818181822</c:v>
                </c:pt>
                <c:pt idx="6483">
                  <c:v>137.37603305785126</c:v>
                </c:pt>
                <c:pt idx="6484">
                  <c:v>137.55619834710743</c:v>
                </c:pt>
                <c:pt idx="6485">
                  <c:v>137.79752066115705</c:v>
                </c:pt>
                <c:pt idx="6486">
                  <c:v>138.02644628099176</c:v>
                </c:pt>
                <c:pt idx="6487">
                  <c:v>138.32809917355377</c:v>
                </c:pt>
                <c:pt idx="6488">
                  <c:v>138.62809917355375</c:v>
                </c:pt>
                <c:pt idx="6489">
                  <c:v>138.97603305785128</c:v>
                </c:pt>
                <c:pt idx="6490">
                  <c:v>139.25785123966946</c:v>
                </c:pt>
                <c:pt idx="6491">
                  <c:v>139.57685950413227</c:v>
                </c:pt>
                <c:pt idx="6492">
                  <c:v>139.90495867768598</c:v>
                </c:pt>
                <c:pt idx="6493">
                  <c:v>140.25041322314053</c:v>
                </c:pt>
                <c:pt idx="6494">
                  <c:v>140.57520661157025</c:v>
                </c:pt>
                <c:pt idx="6495">
                  <c:v>140.93553719008264</c:v>
                </c:pt>
                <c:pt idx="6496">
                  <c:v>141.31404958677686</c:v>
                </c:pt>
                <c:pt idx="6497">
                  <c:v>141.5793388429752</c:v>
                </c:pt>
                <c:pt idx="6498">
                  <c:v>141.75371900826443</c:v>
                </c:pt>
                <c:pt idx="6499">
                  <c:v>141.91322314049586</c:v>
                </c:pt>
                <c:pt idx="6500">
                  <c:v>142.04462809917356</c:v>
                </c:pt>
                <c:pt idx="6501">
                  <c:v>142.18347107438018</c:v>
                </c:pt>
                <c:pt idx="6502">
                  <c:v>142.37024793388431</c:v>
                </c:pt>
                <c:pt idx="6503">
                  <c:v>142.56859504132234</c:v>
                </c:pt>
                <c:pt idx="6504">
                  <c:v>142.79752066115705</c:v>
                </c:pt>
                <c:pt idx="6505">
                  <c:v>143.0099173553719</c:v>
                </c:pt>
                <c:pt idx="6506">
                  <c:v>143.26198347107439</c:v>
                </c:pt>
                <c:pt idx="6507">
                  <c:v>143.36611570247933</c:v>
                </c:pt>
                <c:pt idx="6508">
                  <c:v>143.35619834710744</c:v>
                </c:pt>
                <c:pt idx="6509">
                  <c:v>143.29752066115702</c:v>
                </c:pt>
                <c:pt idx="6510">
                  <c:v>143.25371900826443</c:v>
                </c:pt>
                <c:pt idx="6511">
                  <c:v>143.16859504132228</c:v>
                </c:pt>
                <c:pt idx="6512">
                  <c:v>143.1090909090909</c:v>
                </c:pt>
                <c:pt idx="6513">
                  <c:v>143.08099173553717</c:v>
                </c:pt>
                <c:pt idx="6514">
                  <c:v>143.03305785123965</c:v>
                </c:pt>
                <c:pt idx="6515">
                  <c:v>143.01652892561981</c:v>
                </c:pt>
                <c:pt idx="6516">
                  <c:v>143.14958677685948</c:v>
                </c:pt>
                <c:pt idx="6517">
                  <c:v>143.12396694214877</c:v>
                </c:pt>
                <c:pt idx="6518">
                  <c:v>143.10247933884298</c:v>
                </c:pt>
                <c:pt idx="6519">
                  <c:v>143.02148760330579</c:v>
                </c:pt>
                <c:pt idx="6520">
                  <c:v>142.90661157024792</c:v>
                </c:pt>
                <c:pt idx="6521">
                  <c:v>142.45454545454547</c:v>
                </c:pt>
                <c:pt idx="6522">
                  <c:v>142.10413223140495</c:v>
                </c:pt>
                <c:pt idx="6523">
                  <c:v>141.93884297520663</c:v>
                </c:pt>
                <c:pt idx="6524">
                  <c:v>141.96115702479341</c:v>
                </c:pt>
                <c:pt idx="6525">
                  <c:v>141.80495867768599</c:v>
                </c:pt>
                <c:pt idx="6526">
                  <c:v>141.58347107438018</c:v>
                </c:pt>
                <c:pt idx="6527">
                  <c:v>141.38760330578518</c:v>
                </c:pt>
                <c:pt idx="6528">
                  <c:v>141.21900826446281</c:v>
                </c:pt>
                <c:pt idx="6529">
                  <c:v>141.1082644628099</c:v>
                </c:pt>
                <c:pt idx="6530">
                  <c:v>141.01818181818183</c:v>
                </c:pt>
                <c:pt idx="6531">
                  <c:v>140.85950413223139</c:v>
                </c:pt>
                <c:pt idx="6532">
                  <c:v>140.69669421487603</c:v>
                </c:pt>
                <c:pt idx="6533">
                  <c:v>140.52148760330579</c:v>
                </c:pt>
                <c:pt idx="6534">
                  <c:v>140.4388429752066</c:v>
                </c:pt>
                <c:pt idx="6535">
                  <c:v>140.34628099173554</c:v>
                </c:pt>
                <c:pt idx="6536">
                  <c:v>140.14958677685954</c:v>
                </c:pt>
                <c:pt idx="6537">
                  <c:v>139.92479338842978</c:v>
                </c:pt>
                <c:pt idx="6538">
                  <c:v>139.76528925619837</c:v>
                </c:pt>
                <c:pt idx="6539">
                  <c:v>139.58512396694215</c:v>
                </c:pt>
                <c:pt idx="6540">
                  <c:v>139.36033057851242</c:v>
                </c:pt>
                <c:pt idx="6541">
                  <c:v>139.13140495867773</c:v>
                </c:pt>
                <c:pt idx="6542">
                  <c:v>138.88099173553724</c:v>
                </c:pt>
                <c:pt idx="6543">
                  <c:v>138.49752066115707</c:v>
                </c:pt>
                <c:pt idx="6544">
                  <c:v>138.08925619834713</c:v>
                </c:pt>
                <c:pt idx="6545">
                  <c:v>137.73305785123969</c:v>
                </c:pt>
                <c:pt idx="6546">
                  <c:v>137.37603305785123</c:v>
                </c:pt>
                <c:pt idx="6547">
                  <c:v>136.93140495867772</c:v>
                </c:pt>
                <c:pt idx="6548">
                  <c:v>136.46280991735537</c:v>
                </c:pt>
                <c:pt idx="6549">
                  <c:v>135.96033057851244</c:v>
                </c:pt>
                <c:pt idx="6550">
                  <c:v>135.53636363636366</c:v>
                </c:pt>
                <c:pt idx="6551">
                  <c:v>135.18925619834712</c:v>
                </c:pt>
                <c:pt idx="6552">
                  <c:v>134.94214876033058</c:v>
                </c:pt>
                <c:pt idx="6553">
                  <c:v>134.74214876033059</c:v>
                </c:pt>
                <c:pt idx="6554">
                  <c:v>134.53966942148762</c:v>
                </c:pt>
                <c:pt idx="6555">
                  <c:v>134.30495867768599</c:v>
                </c:pt>
                <c:pt idx="6556">
                  <c:v>134.14214876033057</c:v>
                </c:pt>
                <c:pt idx="6557">
                  <c:v>133.93801652892563</c:v>
                </c:pt>
                <c:pt idx="6558">
                  <c:v>133.6512396694215</c:v>
                </c:pt>
                <c:pt idx="6559">
                  <c:v>133.40000000000003</c:v>
                </c:pt>
                <c:pt idx="6560">
                  <c:v>133.09256198347109</c:v>
                </c:pt>
                <c:pt idx="6561">
                  <c:v>132.75950413223143</c:v>
                </c:pt>
                <c:pt idx="6562">
                  <c:v>132.49256198347112</c:v>
                </c:pt>
                <c:pt idx="6563">
                  <c:v>132.2132231404959</c:v>
                </c:pt>
                <c:pt idx="6564">
                  <c:v>131.87438016528927</c:v>
                </c:pt>
                <c:pt idx="6565">
                  <c:v>131.52231404958681</c:v>
                </c:pt>
                <c:pt idx="6566">
                  <c:v>131.22892561983474</c:v>
                </c:pt>
                <c:pt idx="6567">
                  <c:v>130.97024793388431</c:v>
                </c:pt>
                <c:pt idx="6568">
                  <c:v>130.57851239669424</c:v>
                </c:pt>
                <c:pt idx="6569">
                  <c:v>130.09090909090912</c:v>
                </c:pt>
                <c:pt idx="6570">
                  <c:v>129.85867768595045</c:v>
                </c:pt>
                <c:pt idx="6571">
                  <c:v>129.55702479338848</c:v>
                </c:pt>
                <c:pt idx="6572">
                  <c:v>129.13966942148767</c:v>
                </c:pt>
                <c:pt idx="6573">
                  <c:v>128.72809917355377</c:v>
                </c:pt>
                <c:pt idx="6574">
                  <c:v>128.39834710743807</c:v>
                </c:pt>
                <c:pt idx="6575">
                  <c:v>128.02066115702485</c:v>
                </c:pt>
                <c:pt idx="6576">
                  <c:v>127.66859504132236</c:v>
                </c:pt>
                <c:pt idx="6577">
                  <c:v>127.33801652892568</c:v>
                </c:pt>
                <c:pt idx="6578">
                  <c:v>127.00743801652897</c:v>
                </c:pt>
                <c:pt idx="6579">
                  <c:v>126.68760330578516</c:v>
                </c:pt>
                <c:pt idx="6580">
                  <c:v>126.37685950413227</c:v>
                </c:pt>
                <c:pt idx="6581">
                  <c:v>126.06859504132235</c:v>
                </c:pt>
                <c:pt idx="6582">
                  <c:v>125.77190082644631</c:v>
                </c:pt>
                <c:pt idx="6583">
                  <c:v>125.50082644628102</c:v>
                </c:pt>
                <c:pt idx="6584">
                  <c:v>125.27603305785127</c:v>
                </c:pt>
                <c:pt idx="6585">
                  <c:v>125.04297520661159</c:v>
                </c:pt>
                <c:pt idx="6586">
                  <c:v>124.82727272727274</c:v>
                </c:pt>
                <c:pt idx="6587">
                  <c:v>124.57933884297522</c:v>
                </c:pt>
                <c:pt idx="6588">
                  <c:v>124.29917355371904</c:v>
                </c:pt>
                <c:pt idx="6589">
                  <c:v>123.92809917355375</c:v>
                </c:pt>
                <c:pt idx="6590">
                  <c:v>123.503305785124</c:v>
                </c:pt>
                <c:pt idx="6591">
                  <c:v>123.00247933884299</c:v>
                </c:pt>
                <c:pt idx="6592">
                  <c:v>122.49421487603307</c:v>
                </c:pt>
                <c:pt idx="6593">
                  <c:v>122.02148760330579</c:v>
                </c:pt>
                <c:pt idx="6594">
                  <c:v>121.57768595041323</c:v>
                </c:pt>
                <c:pt idx="6595">
                  <c:v>121.16115702479337</c:v>
                </c:pt>
                <c:pt idx="6596">
                  <c:v>120.73553719008261</c:v>
                </c:pt>
                <c:pt idx="6597">
                  <c:v>120.33057851239668</c:v>
                </c:pt>
                <c:pt idx="6598">
                  <c:v>119.94462809917353</c:v>
                </c:pt>
                <c:pt idx="6599">
                  <c:v>119.60661157024792</c:v>
                </c:pt>
                <c:pt idx="6600">
                  <c:v>119.30743801652889</c:v>
                </c:pt>
                <c:pt idx="6601">
                  <c:v>119.0148760330578</c:v>
                </c:pt>
                <c:pt idx="6602">
                  <c:v>118.7347107438016</c:v>
                </c:pt>
                <c:pt idx="6603">
                  <c:v>118.54876033057847</c:v>
                </c:pt>
                <c:pt idx="6604">
                  <c:v>118.44049586776856</c:v>
                </c:pt>
                <c:pt idx="6605">
                  <c:v>118.39256198347103</c:v>
                </c:pt>
                <c:pt idx="6606">
                  <c:v>118.34380165289252</c:v>
                </c:pt>
                <c:pt idx="6607">
                  <c:v>118.42314049586773</c:v>
                </c:pt>
                <c:pt idx="6608">
                  <c:v>118.45867768595038</c:v>
                </c:pt>
                <c:pt idx="6609">
                  <c:v>118.49669421487599</c:v>
                </c:pt>
                <c:pt idx="6610">
                  <c:v>118.51404958677684</c:v>
                </c:pt>
                <c:pt idx="6611">
                  <c:v>118.54380165289253</c:v>
                </c:pt>
                <c:pt idx="6612">
                  <c:v>118.46776859504129</c:v>
                </c:pt>
                <c:pt idx="6613">
                  <c:v>118.3264462809917</c:v>
                </c:pt>
                <c:pt idx="6614">
                  <c:v>118.10826446280988</c:v>
                </c:pt>
                <c:pt idx="6615">
                  <c:v>117.92314049586773</c:v>
                </c:pt>
                <c:pt idx="6616">
                  <c:v>117.72727272727268</c:v>
                </c:pt>
                <c:pt idx="6617">
                  <c:v>117.47024793388427</c:v>
                </c:pt>
                <c:pt idx="6618">
                  <c:v>117.2471074380165</c:v>
                </c:pt>
                <c:pt idx="6619">
                  <c:v>117.05702479338839</c:v>
                </c:pt>
                <c:pt idx="6620">
                  <c:v>116.898347107438</c:v>
                </c:pt>
                <c:pt idx="6621">
                  <c:v>116.72809917355367</c:v>
                </c:pt>
                <c:pt idx="6622">
                  <c:v>116.54462809917352</c:v>
                </c:pt>
                <c:pt idx="6623">
                  <c:v>116.3355371900826</c:v>
                </c:pt>
                <c:pt idx="6624">
                  <c:v>116.1851239669421</c:v>
                </c:pt>
                <c:pt idx="6625">
                  <c:v>116.02975206611566</c:v>
                </c:pt>
                <c:pt idx="6626">
                  <c:v>115.92231404958673</c:v>
                </c:pt>
                <c:pt idx="6627">
                  <c:v>115.79834710743796</c:v>
                </c:pt>
                <c:pt idx="6628">
                  <c:v>115.81404958677683</c:v>
                </c:pt>
                <c:pt idx="6629">
                  <c:v>115.94876033057849</c:v>
                </c:pt>
                <c:pt idx="6630">
                  <c:v>116.05371900826444</c:v>
                </c:pt>
                <c:pt idx="6631">
                  <c:v>116.10661157024791</c:v>
                </c:pt>
                <c:pt idx="6632">
                  <c:v>116.08760330578509</c:v>
                </c:pt>
                <c:pt idx="6633">
                  <c:v>116.05041322314047</c:v>
                </c:pt>
                <c:pt idx="6634">
                  <c:v>115.97768595041319</c:v>
                </c:pt>
                <c:pt idx="6635">
                  <c:v>115.95537190082641</c:v>
                </c:pt>
                <c:pt idx="6636">
                  <c:v>115.82396694214872</c:v>
                </c:pt>
                <c:pt idx="6637">
                  <c:v>115.60826446280987</c:v>
                </c:pt>
                <c:pt idx="6638">
                  <c:v>115.52231404958675</c:v>
                </c:pt>
                <c:pt idx="6639">
                  <c:v>115.3859504132231</c:v>
                </c:pt>
                <c:pt idx="6640">
                  <c:v>115.22314049586774</c:v>
                </c:pt>
                <c:pt idx="6641">
                  <c:v>114.99917355371899</c:v>
                </c:pt>
                <c:pt idx="6642">
                  <c:v>114.83223140495865</c:v>
                </c:pt>
                <c:pt idx="6643">
                  <c:v>114.75619834710743</c:v>
                </c:pt>
                <c:pt idx="6644">
                  <c:v>114.60578512396694</c:v>
                </c:pt>
                <c:pt idx="6645">
                  <c:v>114.34958677685951</c:v>
                </c:pt>
                <c:pt idx="6646">
                  <c:v>114.31487603305786</c:v>
                </c:pt>
                <c:pt idx="6647">
                  <c:v>114.28595041322313</c:v>
                </c:pt>
                <c:pt idx="6648">
                  <c:v>114.25785123966941</c:v>
                </c:pt>
                <c:pt idx="6649">
                  <c:v>114.26446280991735</c:v>
                </c:pt>
                <c:pt idx="6650">
                  <c:v>114.35619834710741</c:v>
                </c:pt>
                <c:pt idx="6651">
                  <c:v>114.44793388429751</c:v>
                </c:pt>
                <c:pt idx="6652">
                  <c:v>114.599173553719</c:v>
                </c:pt>
                <c:pt idx="6653">
                  <c:v>114.77438016528924</c:v>
                </c:pt>
                <c:pt idx="6654">
                  <c:v>115.07190082644628</c:v>
                </c:pt>
                <c:pt idx="6655">
                  <c:v>115.40165289256197</c:v>
                </c:pt>
                <c:pt idx="6656">
                  <c:v>115.57520661157025</c:v>
                </c:pt>
                <c:pt idx="6657">
                  <c:v>115.79834710743802</c:v>
                </c:pt>
                <c:pt idx="6658">
                  <c:v>116.03884297520662</c:v>
                </c:pt>
                <c:pt idx="6659">
                  <c:v>116.18347107438015</c:v>
                </c:pt>
                <c:pt idx="6660">
                  <c:v>116.36198347107437</c:v>
                </c:pt>
                <c:pt idx="6661">
                  <c:v>116.6173553719008</c:v>
                </c:pt>
                <c:pt idx="6662">
                  <c:v>116.90165289256196</c:v>
                </c:pt>
                <c:pt idx="6663">
                  <c:v>117.24214876033055</c:v>
                </c:pt>
                <c:pt idx="6664">
                  <c:v>117.57520661157022</c:v>
                </c:pt>
                <c:pt idx="6665">
                  <c:v>117.83388429752064</c:v>
                </c:pt>
                <c:pt idx="6666">
                  <c:v>118.00165289256196</c:v>
                </c:pt>
                <c:pt idx="6667">
                  <c:v>118.11652892561982</c:v>
                </c:pt>
                <c:pt idx="6668">
                  <c:v>118.15454545454543</c:v>
                </c:pt>
                <c:pt idx="6669">
                  <c:v>118.09338842975204</c:v>
                </c:pt>
                <c:pt idx="6670">
                  <c:v>118.04710743801652</c:v>
                </c:pt>
                <c:pt idx="6671">
                  <c:v>117.91652892561982</c:v>
                </c:pt>
                <c:pt idx="6672">
                  <c:v>117.75702479338842</c:v>
                </c:pt>
                <c:pt idx="6673">
                  <c:v>117.56198347107436</c:v>
                </c:pt>
                <c:pt idx="6674">
                  <c:v>117.40165289256197</c:v>
                </c:pt>
                <c:pt idx="6675">
                  <c:v>117.33719008264463</c:v>
                </c:pt>
                <c:pt idx="6676">
                  <c:v>117.34380165289255</c:v>
                </c:pt>
                <c:pt idx="6677">
                  <c:v>117.47933884297521</c:v>
                </c:pt>
                <c:pt idx="6678">
                  <c:v>117.60661157024794</c:v>
                </c:pt>
                <c:pt idx="6679">
                  <c:v>117.77685950413223</c:v>
                </c:pt>
                <c:pt idx="6680">
                  <c:v>117.98512396694214</c:v>
                </c:pt>
                <c:pt idx="6681">
                  <c:v>118.39421487603303</c:v>
                </c:pt>
                <c:pt idx="6682">
                  <c:v>118.60661157024792</c:v>
                </c:pt>
                <c:pt idx="6683">
                  <c:v>118.86776859504131</c:v>
                </c:pt>
                <c:pt idx="6684">
                  <c:v>119.08677685950413</c:v>
                </c:pt>
                <c:pt idx="6685">
                  <c:v>119.26859504132231</c:v>
                </c:pt>
                <c:pt idx="6686">
                  <c:v>119.42479338842975</c:v>
                </c:pt>
                <c:pt idx="6687">
                  <c:v>119.69090909090909</c:v>
                </c:pt>
                <c:pt idx="6688">
                  <c:v>119.89669421487604</c:v>
                </c:pt>
                <c:pt idx="6689">
                  <c:v>120.24545454545455</c:v>
                </c:pt>
                <c:pt idx="6690">
                  <c:v>120.63223140495869</c:v>
                </c:pt>
                <c:pt idx="6691">
                  <c:v>120.83636363636363</c:v>
                </c:pt>
                <c:pt idx="6692">
                  <c:v>121.07107438016529</c:v>
                </c:pt>
                <c:pt idx="6693">
                  <c:v>121.37933884297519</c:v>
                </c:pt>
                <c:pt idx="6694">
                  <c:v>121.72644628099172</c:v>
                </c:pt>
                <c:pt idx="6695">
                  <c:v>122.15619834710742</c:v>
                </c:pt>
                <c:pt idx="6696">
                  <c:v>122.36694214876033</c:v>
                </c:pt>
                <c:pt idx="6697">
                  <c:v>122.43057851239669</c:v>
                </c:pt>
                <c:pt idx="6698">
                  <c:v>122.43388429752065</c:v>
                </c:pt>
                <c:pt idx="6699">
                  <c:v>122.37107438016528</c:v>
                </c:pt>
                <c:pt idx="6700">
                  <c:v>122.26776859504132</c:v>
                </c:pt>
                <c:pt idx="6701">
                  <c:v>122.17603305785123</c:v>
                </c:pt>
                <c:pt idx="6702">
                  <c:v>122.12644628099174</c:v>
                </c:pt>
                <c:pt idx="6703">
                  <c:v>122.13553719008264</c:v>
                </c:pt>
                <c:pt idx="6704">
                  <c:v>122.1603305785124</c:v>
                </c:pt>
                <c:pt idx="6705">
                  <c:v>122.23553719008264</c:v>
                </c:pt>
                <c:pt idx="6706">
                  <c:v>122.37024793388429</c:v>
                </c:pt>
                <c:pt idx="6707">
                  <c:v>122.49504132231404</c:v>
                </c:pt>
                <c:pt idx="6708">
                  <c:v>122.66694214876031</c:v>
                </c:pt>
                <c:pt idx="6709">
                  <c:v>122.88099173553717</c:v>
                </c:pt>
                <c:pt idx="6710">
                  <c:v>123.14958677685946</c:v>
                </c:pt>
                <c:pt idx="6711">
                  <c:v>123.51487603305782</c:v>
                </c:pt>
                <c:pt idx="6712">
                  <c:v>123.77190082644626</c:v>
                </c:pt>
                <c:pt idx="6713">
                  <c:v>124.08264462809916</c:v>
                </c:pt>
                <c:pt idx="6714">
                  <c:v>124.39504132231404</c:v>
                </c:pt>
                <c:pt idx="6715">
                  <c:v>124.69752066115704</c:v>
                </c:pt>
                <c:pt idx="6716">
                  <c:v>124.9917355371901</c:v>
                </c:pt>
                <c:pt idx="6717">
                  <c:v>125.28264462809919</c:v>
                </c:pt>
                <c:pt idx="6718">
                  <c:v>125.60330578512398</c:v>
                </c:pt>
                <c:pt idx="6719">
                  <c:v>125.91652892561984</c:v>
                </c:pt>
                <c:pt idx="6720">
                  <c:v>126.18099173553721</c:v>
                </c:pt>
                <c:pt idx="6721">
                  <c:v>126.3826446280992</c:v>
                </c:pt>
                <c:pt idx="6722">
                  <c:v>126.503305785124</c:v>
                </c:pt>
                <c:pt idx="6723">
                  <c:v>126.58595041322317</c:v>
                </c:pt>
                <c:pt idx="6724">
                  <c:v>126.61983471074382</c:v>
                </c:pt>
                <c:pt idx="6725">
                  <c:v>126.56033057851241</c:v>
                </c:pt>
                <c:pt idx="6726">
                  <c:v>126.43223140495869</c:v>
                </c:pt>
                <c:pt idx="6727">
                  <c:v>126.21404958677685</c:v>
                </c:pt>
                <c:pt idx="6728">
                  <c:v>125.87685950413224</c:v>
                </c:pt>
                <c:pt idx="6729">
                  <c:v>125.50082644628101</c:v>
                </c:pt>
                <c:pt idx="6730">
                  <c:v>125.06363636363639</c:v>
                </c:pt>
                <c:pt idx="6731">
                  <c:v>124.61983471074382</c:v>
                </c:pt>
                <c:pt idx="6732">
                  <c:v>124.2314049586777</c:v>
                </c:pt>
                <c:pt idx="6733">
                  <c:v>123.92644628099175</c:v>
                </c:pt>
                <c:pt idx="6734">
                  <c:v>123.73636363636366</c:v>
                </c:pt>
                <c:pt idx="6735">
                  <c:v>123.62644628099176</c:v>
                </c:pt>
                <c:pt idx="6736">
                  <c:v>123.58760330578515</c:v>
                </c:pt>
                <c:pt idx="6737">
                  <c:v>123.50826446280995</c:v>
                </c:pt>
                <c:pt idx="6738">
                  <c:v>123.46859504132233</c:v>
                </c:pt>
                <c:pt idx="6739">
                  <c:v>123.50330578512398</c:v>
                </c:pt>
                <c:pt idx="6740">
                  <c:v>123.6512396694215</c:v>
                </c:pt>
                <c:pt idx="6741">
                  <c:v>123.77520661157025</c:v>
                </c:pt>
                <c:pt idx="6742">
                  <c:v>123.85666666666667</c:v>
                </c:pt>
                <c:pt idx="6743">
                  <c:v>123.93949579831934</c:v>
                </c:pt>
                <c:pt idx="6744">
                  <c:v>124.00677966101696</c:v>
                </c:pt>
                <c:pt idx="6745">
                  <c:v>124.06410256410258</c:v>
                </c:pt>
                <c:pt idx="6746">
                  <c:v>124.08448275862069</c:v>
                </c:pt>
                <c:pt idx="6747">
                  <c:v>124.09565217391304</c:v>
                </c:pt>
                <c:pt idx="6748">
                  <c:v>124.06754385964913</c:v>
                </c:pt>
                <c:pt idx="6749">
                  <c:v>124.00884955752213</c:v>
                </c:pt>
                <c:pt idx="6750">
                  <c:v>123.89821428571429</c:v>
                </c:pt>
                <c:pt idx="6751">
                  <c:v>123.84774774774775</c:v>
                </c:pt>
                <c:pt idx="6752">
                  <c:v>123.78727272727274</c:v>
                </c:pt>
                <c:pt idx="6753">
                  <c:v>123.7302752293578</c:v>
                </c:pt>
                <c:pt idx="6754">
                  <c:v>123.68148148148147</c:v>
                </c:pt>
                <c:pt idx="6755">
                  <c:v>123.6140186915888</c:v>
                </c:pt>
                <c:pt idx="6756">
                  <c:v>123.49433962264152</c:v>
                </c:pt>
                <c:pt idx="6757">
                  <c:v>123.4114285714286</c:v>
                </c:pt>
                <c:pt idx="6758">
                  <c:v>123.33942307692308</c:v>
                </c:pt>
                <c:pt idx="6759">
                  <c:v>123.26699029126213</c:v>
                </c:pt>
                <c:pt idx="6760">
                  <c:v>123.24901960784315</c:v>
                </c:pt>
                <c:pt idx="6761">
                  <c:v>123.26831683168317</c:v>
                </c:pt>
                <c:pt idx="6762">
                  <c:v>123.32899999999999</c:v>
                </c:pt>
                <c:pt idx="6763">
                  <c:v>123.40808080808081</c:v>
                </c:pt>
                <c:pt idx="6764">
                  <c:v>123.47142857142858</c:v>
                </c:pt>
                <c:pt idx="6765">
                  <c:v>123.61030927835053</c:v>
                </c:pt>
                <c:pt idx="6766">
                  <c:v>123.74479166666667</c:v>
                </c:pt>
                <c:pt idx="6767">
                  <c:v>123.8863157894737</c:v>
                </c:pt>
                <c:pt idx="6768">
                  <c:v>124.07340425531916</c:v>
                </c:pt>
                <c:pt idx="6769">
                  <c:v>124.21397849462367</c:v>
                </c:pt>
                <c:pt idx="6770">
                  <c:v>124.28913043478261</c:v>
                </c:pt>
                <c:pt idx="6771">
                  <c:v>124.24175824175825</c:v>
                </c:pt>
                <c:pt idx="6772">
                  <c:v>124.18777777777777</c:v>
                </c:pt>
                <c:pt idx="6773">
                  <c:v>124.12921348314605</c:v>
                </c:pt>
                <c:pt idx="6774">
                  <c:v>124.08295454545454</c:v>
                </c:pt>
                <c:pt idx="6775">
                  <c:v>123.91494252873564</c:v>
                </c:pt>
                <c:pt idx="6776">
                  <c:v>123.58953488372094</c:v>
                </c:pt>
                <c:pt idx="6777">
                  <c:v>123.53529411764706</c:v>
                </c:pt>
                <c:pt idx="6778">
                  <c:v>123.52738095238094</c:v>
                </c:pt>
                <c:pt idx="6779">
                  <c:v>123.46987951807229</c:v>
                </c:pt>
                <c:pt idx="6780">
                  <c:v>123.41097560975611</c:v>
                </c:pt>
                <c:pt idx="6781">
                  <c:v>123.28148148148149</c:v>
                </c:pt>
                <c:pt idx="6782">
                  <c:v>123.05625000000002</c:v>
                </c:pt>
                <c:pt idx="6783">
                  <c:v>122.80632911392406</c:v>
                </c:pt>
                <c:pt idx="6784">
                  <c:v>122.47564102564105</c:v>
                </c:pt>
                <c:pt idx="6785">
                  <c:v>122.18441558441559</c:v>
                </c:pt>
                <c:pt idx="6786">
                  <c:v>122.02236842105265</c:v>
                </c:pt>
              </c:numCache>
            </c:numRef>
          </c:yVal>
          <c:smooth val="1"/>
          <c:extLst>
            <c:ext xmlns:c16="http://schemas.microsoft.com/office/drawing/2014/chart" uri="{C3380CC4-5D6E-409C-BE32-E72D297353CC}">
              <c16:uniqueId val="{00000001-7035-4300-B09D-5CCA3010072C}"/>
            </c:ext>
          </c:extLst>
        </c:ser>
        <c:ser>
          <c:idx val="2"/>
          <c:order val="2"/>
          <c:tx>
            <c:v>95</c:v>
          </c:tx>
          <c:marker>
            <c:symbol val="none"/>
          </c:marker>
          <c:xVal>
            <c:numRef>
              <c:f>'Work Area'!$BU$3:$BU$213</c:f>
              <c:numCache>
                <c:formatCode>m/d/yyyy</c:formatCode>
                <c:ptCount val="211"/>
                <c:pt idx="0">
                  <c:v>34700</c:v>
                </c:pt>
                <c:pt idx="1">
                  <c:v>34731</c:v>
                </c:pt>
                <c:pt idx="2">
                  <c:v>34759</c:v>
                </c:pt>
                <c:pt idx="3">
                  <c:v>34790</c:v>
                </c:pt>
                <c:pt idx="4">
                  <c:v>34820</c:v>
                </c:pt>
                <c:pt idx="5">
                  <c:v>34851</c:v>
                </c:pt>
                <c:pt idx="6">
                  <c:v>34881</c:v>
                </c:pt>
                <c:pt idx="7">
                  <c:v>34912</c:v>
                </c:pt>
                <c:pt idx="8">
                  <c:v>34943</c:v>
                </c:pt>
                <c:pt idx="9">
                  <c:v>34973</c:v>
                </c:pt>
                <c:pt idx="10">
                  <c:v>35004</c:v>
                </c:pt>
                <c:pt idx="11">
                  <c:v>35034</c:v>
                </c:pt>
                <c:pt idx="12">
                  <c:v>35065</c:v>
                </c:pt>
                <c:pt idx="13">
                  <c:v>35096</c:v>
                </c:pt>
                <c:pt idx="14">
                  <c:v>35125</c:v>
                </c:pt>
                <c:pt idx="15">
                  <c:v>35156</c:v>
                </c:pt>
                <c:pt idx="16">
                  <c:v>35186</c:v>
                </c:pt>
                <c:pt idx="17">
                  <c:v>35217</c:v>
                </c:pt>
                <c:pt idx="18">
                  <c:v>35247</c:v>
                </c:pt>
                <c:pt idx="19">
                  <c:v>35278</c:v>
                </c:pt>
                <c:pt idx="20">
                  <c:v>35309</c:v>
                </c:pt>
                <c:pt idx="21">
                  <c:v>35339</c:v>
                </c:pt>
                <c:pt idx="22">
                  <c:v>35370</c:v>
                </c:pt>
                <c:pt idx="23">
                  <c:v>35400</c:v>
                </c:pt>
              </c:numCache>
            </c:numRef>
          </c:xVal>
          <c:yVal>
            <c:numRef>
              <c:f>'Work Area'!$BX$3:$BX$213</c:f>
              <c:numCache>
                <c:formatCode>0.0</c:formatCode>
                <c:ptCount val="211"/>
                <c:pt idx="0">
                  <c:v>131.65199999999996</c:v>
                </c:pt>
                <c:pt idx="1">
                  <c:v>131.65199999999996</c:v>
                </c:pt>
                <c:pt idx="2">
                  <c:v>131.65199999999996</c:v>
                </c:pt>
                <c:pt idx="3">
                  <c:v>81.54564705882359</c:v>
                </c:pt>
                <c:pt idx="4">
                  <c:v>80.298260869565226</c:v>
                </c:pt>
                <c:pt idx="5">
                  <c:v>76.155867768595058</c:v>
                </c:pt>
                <c:pt idx="6">
                  <c:v>74.665289256198321</c:v>
                </c:pt>
                <c:pt idx="7">
                  <c:v>72.964958677686056</c:v>
                </c:pt>
                <c:pt idx="8">
                  <c:v>73.803966942148762</c:v>
                </c:pt>
                <c:pt idx="9">
                  <c:v>74.143140495867797</c:v>
                </c:pt>
                <c:pt idx="10">
                  <c:v>73.586776859504198</c:v>
                </c:pt>
                <c:pt idx="11">
                  <c:v>74.744132231404947</c:v>
                </c:pt>
                <c:pt idx="12">
                  <c:v>71.740661157024803</c:v>
                </c:pt>
                <c:pt idx="13">
                  <c:v>70.068595041322368</c:v>
                </c:pt>
                <c:pt idx="14">
                  <c:v>68.643471074380173</c:v>
                </c:pt>
                <c:pt idx="15">
                  <c:v>66.621818181818185</c:v>
                </c:pt>
                <c:pt idx="16">
                  <c:v>65.825950413223111</c:v>
                </c:pt>
                <c:pt idx="17">
                  <c:v>66.291570247933834</c:v>
                </c:pt>
                <c:pt idx="18">
                  <c:v>67.596198347107446</c:v>
                </c:pt>
                <c:pt idx="19">
                  <c:v>67.24661157024795</c:v>
                </c:pt>
                <c:pt idx="20">
                  <c:v>67.024958677686001</c:v>
                </c:pt>
                <c:pt idx="21">
                  <c:v>70.256033057851269</c:v>
                </c:pt>
                <c:pt idx="22">
                  <c:v>72.771570247933894</c:v>
                </c:pt>
                <c:pt idx="23">
                  <c:v>74.949421487603345</c:v>
                </c:pt>
              </c:numCache>
            </c:numRef>
          </c:yVal>
          <c:smooth val="1"/>
          <c:extLst>
            <c:ext xmlns:c16="http://schemas.microsoft.com/office/drawing/2014/chart" uri="{C3380CC4-5D6E-409C-BE32-E72D297353CC}">
              <c16:uniqueId val="{00000002-7035-4300-B09D-5CCA3010072C}"/>
            </c:ext>
          </c:extLst>
        </c:ser>
        <c:ser>
          <c:idx val="3"/>
          <c:order val="3"/>
          <c:tx>
            <c:v>50</c:v>
          </c:tx>
          <c:marker>
            <c:symbol val="none"/>
          </c:marker>
          <c:xVal>
            <c:numRef>
              <c:f>'Work Area'!$BU$3:$BU$213</c:f>
              <c:numCache>
                <c:formatCode>m/d/yyyy</c:formatCode>
                <c:ptCount val="211"/>
                <c:pt idx="0">
                  <c:v>34700</c:v>
                </c:pt>
                <c:pt idx="1">
                  <c:v>34731</c:v>
                </c:pt>
                <c:pt idx="2">
                  <c:v>34759</c:v>
                </c:pt>
                <c:pt idx="3">
                  <c:v>34790</c:v>
                </c:pt>
                <c:pt idx="4">
                  <c:v>34820</c:v>
                </c:pt>
                <c:pt idx="5">
                  <c:v>34851</c:v>
                </c:pt>
                <c:pt idx="6">
                  <c:v>34881</c:v>
                </c:pt>
                <c:pt idx="7">
                  <c:v>34912</c:v>
                </c:pt>
                <c:pt idx="8">
                  <c:v>34943</c:v>
                </c:pt>
                <c:pt idx="9">
                  <c:v>34973</c:v>
                </c:pt>
                <c:pt idx="10">
                  <c:v>35004</c:v>
                </c:pt>
                <c:pt idx="11">
                  <c:v>35034</c:v>
                </c:pt>
                <c:pt idx="12">
                  <c:v>35065</c:v>
                </c:pt>
                <c:pt idx="13">
                  <c:v>35096</c:v>
                </c:pt>
                <c:pt idx="14">
                  <c:v>35125</c:v>
                </c:pt>
                <c:pt idx="15">
                  <c:v>35156</c:v>
                </c:pt>
                <c:pt idx="16">
                  <c:v>35186</c:v>
                </c:pt>
                <c:pt idx="17">
                  <c:v>35217</c:v>
                </c:pt>
                <c:pt idx="18">
                  <c:v>35247</c:v>
                </c:pt>
                <c:pt idx="19">
                  <c:v>35278</c:v>
                </c:pt>
                <c:pt idx="20">
                  <c:v>35309</c:v>
                </c:pt>
                <c:pt idx="21">
                  <c:v>35339</c:v>
                </c:pt>
                <c:pt idx="22">
                  <c:v>35370</c:v>
                </c:pt>
                <c:pt idx="23">
                  <c:v>35400</c:v>
                </c:pt>
              </c:numCache>
            </c:numRef>
          </c:xVal>
          <c:yVal>
            <c:numRef>
              <c:f>'Work Area'!$BY$3:$BY$213</c:f>
              <c:numCache>
                <c:formatCode>0.0</c:formatCode>
                <c:ptCount val="211"/>
                <c:pt idx="0">
                  <c:v>106.47333333333331</c:v>
                </c:pt>
                <c:pt idx="1">
                  <c:v>106.47333333333331</c:v>
                </c:pt>
                <c:pt idx="2">
                  <c:v>106.47333333333331</c:v>
                </c:pt>
                <c:pt idx="3">
                  <c:v>78.636470588235326</c:v>
                </c:pt>
                <c:pt idx="4">
                  <c:v>77.943478260869568</c:v>
                </c:pt>
                <c:pt idx="5">
                  <c:v>75.642148760330585</c:v>
                </c:pt>
                <c:pt idx="6">
                  <c:v>74.814049586776846</c:v>
                </c:pt>
                <c:pt idx="7">
                  <c:v>73.869421487603361</c:v>
                </c:pt>
                <c:pt idx="8">
                  <c:v>74.335537190082647</c:v>
                </c:pt>
                <c:pt idx="9">
                  <c:v>74.523966942148775</c:v>
                </c:pt>
                <c:pt idx="10">
                  <c:v>74.214876033057891</c:v>
                </c:pt>
                <c:pt idx="11">
                  <c:v>74.857851239669415</c:v>
                </c:pt>
                <c:pt idx="12">
                  <c:v>73.18925619834711</c:v>
                </c:pt>
                <c:pt idx="13">
                  <c:v>72.260330578512423</c:v>
                </c:pt>
                <c:pt idx="14">
                  <c:v>71.468595041322317</c:v>
                </c:pt>
                <c:pt idx="15">
                  <c:v>70.345454545454544</c:v>
                </c:pt>
                <c:pt idx="16">
                  <c:v>69.903305785123948</c:v>
                </c:pt>
                <c:pt idx="17">
                  <c:v>70.16198347107435</c:v>
                </c:pt>
                <c:pt idx="18">
                  <c:v>70.886776859504138</c:v>
                </c:pt>
                <c:pt idx="19">
                  <c:v>70.69256198347108</c:v>
                </c:pt>
                <c:pt idx="20">
                  <c:v>70.569421487603336</c:v>
                </c:pt>
                <c:pt idx="21">
                  <c:v>72.36446280991737</c:v>
                </c:pt>
                <c:pt idx="22">
                  <c:v>73.761983471074387</c:v>
                </c:pt>
                <c:pt idx="23">
                  <c:v>74.971900826446301</c:v>
                </c:pt>
              </c:numCache>
            </c:numRef>
          </c:yVal>
          <c:smooth val="1"/>
          <c:extLst>
            <c:ext xmlns:c16="http://schemas.microsoft.com/office/drawing/2014/chart" uri="{C3380CC4-5D6E-409C-BE32-E72D297353CC}">
              <c16:uniqueId val="{00000003-7035-4300-B09D-5CCA3010072C}"/>
            </c:ext>
          </c:extLst>
        </c:ser>
        <c:ser>
          <c:idx val="4"/>
          <c:order val="4"/>
          <c:tx>
            <c:v>5</c:v>
          </c:tx>
          <c:marker>
            <c:symbol val="none"/>
          </c:marker>
          <c:xVal>
            <c:numRef>
              <c:f>'Work Area'!$BU$3:$BU$213</c:f>
              <c:numCache>
                <c:formatCode>m/d/yyyy</c:formatCode>
                <c:ptCount val="211"/>
                <c:pt idx="0">
                  <c:v>34700</c:v>
                </c:pt>
                <c:pt idx="1">
                  <c:v>34731</c:v>
                </c:pt>
                <c:pt idx="2">
                  <c:v>34759</c:v>
                </c:pt>
                <c:pt idx="3">
                  <c:v>34790</c:v>
                </c:pt>
                <c:pt idx="4">
                  <c:v>34820</c:v>
                </c:pt>
                <c:pt idx="5">
                  <c:v>34851</c:v>
                </c:pt>
                <c:pt idx="6">
                  <c:v>34881</c:v>
                </c:pt>
                <c:pt idx="7">
                  <c:v>34912</c:v>
                </c:pt>
                <c:pt idx="8">
                  <c:v>34943</c:v>
                </c:pt>
                <c:pt idx="9">
                  <c:v>34973</c:v>
                </c:pt>
                <c:pt idx="10">
                  <c:v>35004</c:v>
                </c:pt>
                <c:pt idx="11">
                  <c:v>35034</c:v>
                </c:pt>
                <c:pt idx="12">
                  <c:v>35065</c:v>
                </c:pt>
                <c:pt idx="13">
                  <c:v>35096</c:v>
                </c:pt>
                <c:pt idx="14">
                  <c:v>35125</c:v>
                </c:pt>
                <c:pt idx="15">
                  <c:v>35156</c:v>
                </c:pt>
                <c:pt idx="16">
                  <c:v>35186</c:v>
                </c:pt>
                <c:pt idx="17">
                  <c:v>35217</c:v>
                </c:pt>
                <c:pt idx="18">
                  <c:v>35247</c:v>
                </c:pt>
                <c:pt idx="19">
                  <c:v>35278</c:v>
                </c:pt>
                <c:pt idx="20">
                  <c:v>35309</c:v>
                </c:pt>
                <c:pt idx="21">
                  <c:v>35339</c:v>
                </c:pt>
                <c:pt idx="22">
                  <c:v>35370</c:v>
                </c:pt>
                <c:pt idx="23">
                  <c:v>35400</c:v>
                </c:pt>
              </c:numCache>
            </c:numRef>
          </c:xVal>
          <c:yVal>
            <c:numRef>
              <c:f>'Work Area'!$BZ$3:$BZ$213</c:f>
              <c:numCache>
                <c:formatCode>0.0</c:formatCode>
                <c:ptCount val="211"/>
                <c:pt idx="0">
                  <c:v>83.23666666666665</c:v>
                </c:pt>
                <c:pt idx="1">
                  <c:v>83.23666666666665</c:v>
                </c:pt>
                <c:pt idx="2">
                  <c:v>83.23666666666665</c:v>
                </c:pt>
                <c:pt idx="3">
                  <c:v>69.31823529411767</c:v>
                </c:pt>
                <c:pt idx="4">
                  <c:v>68.971739130434784</c:v>
                </c:pt>
                <c:pt idx="5">
                  <c:v>67.8210743801653</c:v>
                </c:pt>
                <c:pt idx="6">
                  <c:v>67.407024793388416</c:v>
                </c:pt>
                <c:pt idx="7">
                  <c:v>66.934710743801674</c:v>
                </c:pt>
                <c:pt idx="8">
                  <c:v>67.167768595041323</c:v>
                </c:pt>
                <c:pt idx="9">
                  <c:v>67.261983471074387</c:v>
                </c:pt>
                <c:pt idx="10">
                  <c:v>67.107438016528945</c:v>
                </c:pt>
                <c:pt idx="11">
                  <c:v>67.4289256198347</c:v>
                </c:pt>
                <c:pt idx="12">
                  <c:v>66.594628099173548</c:v>
                </c:pt>
                <c:pt idx="13">
                  <c:v>66.130165289256212</c:v>
                </c:pt>
                <c:pt idx="14">
                  <c:v>65.734297520661158</c:v>
                </c:pt>
                <c:pt idx="15">
                  <c:v>65.172727272727272</c:v>
                </c:pt>
                <c:pt idx="16">
                  <c:v>64.951652892561981</c:v>
                </c:pt>
                <c:pt idx="17">
                  <c:v>65.080991735537168</c:v>
                </c:pt>
                <c:pt idx="18">
                  <c:v>65.443388429752076</c:v>
                </c:pt>
                <c:pt idx="19">
                  <c:v>65.34628099173554</c:v>
                </c:pt>
                <c:pt idx="20">
                  <c:v>65.284710743801668</c:v>
                </c:pt>
                <c:pt idx="21">
                  <c:v>66.182231404958685</c:v>
                </c:pt>
                <c:pt idx="22">
                  <c:v>66.880991735537194</c:v>
                </c:pt>
                <c:pt idx="23">
                  <c:v>67.485950413223151</c:v>
                </c:pt>
              </c:numCache>
            </c:numRef>
          </c:yVal>
          <c:smooth val="1"/>
          <c:extLst>
            <c:ext xmlns:c16="http://schemas.microsoft.com/office/drawing/2014/chart" uri="{C3380CC4-5D6E-409C-BE32-E72D297353CC}">
              <c16:uniqueId val="{00000004-7035-4300-B09D-5CCA3010072C}"/>
            </c:ext>
          </c:extLst>
        </c:ser>
        <c:dLbls>
          <c:showLegendKey val="0"/>
          <c:showVal val="0"/>
          <c:showCatName val="0"/>
          <c:showSerName val="0"/>
          <c:showPercent val="0"/>
          <c:showBubbleSize val="0"/>
        </c:dLbls>
        <c:axId val="118281728"/>
        <c:axId val="118283264"/>
      </c:scatterChart>
      <c:valAx>
        <c:axId val="118281728"/>
        <c:scaling>
          <c:orientation val="minMax"/>
        </c:scaling>
        <c:delete val="0"/>
        <c:axPos val="b"/>
        <c:numFmt formatCode="m/d/yyyy" sourceLinked="1"/>
        <c:majorTickMark val="out"/>
        <c:minorTickMark val="none"/>
        <c:tickLblPos val="nextTo"/>
        <c:crossAx val="118283264"/>
        <c:crosses val="autoZero"/>
        <c:crossBetween val="midCat"/>
      </c:valAx>
      <c:valAx>
        <c:axId val="118283264"/>
        <c:scaling>
          <c:orientation val="minMax"/>
        </c:scaling>
        <c:delete val="0"/>
        <c:axPos val="l"/>
        <c:majorGridlines/>
        <c:numFmt formatCode="General" sourceLinked="1"/>
        <c:majorTickMark val="out"/>
        <c:minorTickMark val="none"/>
        <c:tickLblPos val="nextTo"/>
        <c:crossAx val="11828172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chemeClr val="dk1"/>
                </a:solidFill>
                <a:latin typeface="+mn-lt"/>
                <a:ea typeface="+mn-ea"/>
                <a:cs typeface="+mn-cs"/>
              </a:defRPr>
            </a:pPr>
            <a:r>
              <a:rPr lang="en-US">
                <a:solidFill>
                  <a:schemeClr val="dk1"/>
                </a:solidFill>
                <a:latin typeface="+mn-lt"/>
                <a:ea typeface="+mn-ea"/>
                <a:cs typeface="+mn-cs"/>
              </a:rPr>
              <a:t>Sunspot Number and F10.7 Index</a:t>
            </a:r>
            <a:endParaRPr lang="en-US"/>
          </a:p>
        </c:rich>
      </c:tx>
      <c:overlay val="1"/>
      <c:spPr>
        <a:solidFill>
          <a:schemeClr val="lt1"/>
        </a:solidFill>
        <a:ln w="25400" cap="flat" cmpd="sng" algn="ctr">
          <a:solidFill>
            <a:schemeClr val="dk1"/>
          </a:solidFill>
          <a:prstDash val="solid"/>
        </a:ln>
        <a:effectLst/>
      </c:spPr>
    </c:title>
    <c:autoTitleDeleted val="0"/>
    <c:plotArea>
      <c:layout/>
      <c:scatterChart>
        <c:scatterStyle val="smoothMarker"/>
        <c:varyColors val="0"/>
        <c:ser>
          <c:idx val="0"/>
          <c:order val="0"/>
          <c:tx>
            <c:strRef>
              <c:f>'Thermosphere Values'!$F$24</c:f>
              <c:strCache>
                <c:ptCount val="1"/>
                <c:pt idx="0">
                  <c:v>R (95%)</c:v>
                </c:pt>
              </c:strCache>
            </c:strRef>
          </c:tx>
          <c:spPr>
            <a:ln>
              <a:solidFill>
                <a:schemeClr val="accent2">
                  <a:lumMod val="60000"/>
                  <a:lumOff val="40000"/>
                </a:schemeClr>
              </a:solidFill>
              <a:prstDash val="dash"/>
            </a:ln>
          </c:spPr>
          <c:marker>
            <c:symbol val="none"/>
          </c:marker>
          <c:xVal>
            <c:numRef>
              <c:f>'Thermosphere Values'!$E$25:$E$300</c:f>
              <c:numCache>
                <c:formatCode>0.00</c:formatCode>
                <c:ptCount val="276"/>
                <c:pt idx="0">
                  <c:v>1997.0833333333333</c:v>
                </c:pt>
                <c:pt idx="1">
                  <c:v>1997.1666666666667</c:v>
                </c:pt>
                <c:pt idx="2">
                  <c:v>1997.25</c:v>
                </c:pt>
                <c:pt idx="3">
                  <c:v>1997.3333333333333</c:v>
                </c:pt>
                <c:pt idx="4">
                  <c:v>1997.4166666666667</c:v>
                </c:pt>
                <c:pt idx="5">
                  <c:v>1997.5</c:v>
                </c:pt>
                <c:pt idx="6">
                  <c:v>1997.5833333333333</c:v>
                </c:pt>
                <c:pt idx="7">
                  <c:v>1997.6666666666667</c:v>
                </c:pt>
                <c:pt idx="8">
                  <c:v>1997.75</c:v>
                </c:pt>
                <c:pt idx="9">
                  <c:v>1997.8333333333333</c:v>
                </c:pt>
                <c:pt idx="10">
                  <c:v>1997.9166666666667</c:v>
                </c:pt>
                <c:pt idx="11">
                  <c:v>1998</c:v>
                </c:pt>
                <c:pt idx="12">
                  <c:v>1998.0833333333333</c:v>
                </c:pt>
                <c:pt idx="13">
                  <c:v>1998.1666666666667</c:v>
                </c:pt>
                <c:pt idx="14">
                  <c:v>1998.25</c:v>
                </c:pt>
                <c:pt idx="15">
                  <c:v>1998.3333333333333</c:v>
                </c:pt>
                <c:pt idx="16">
                  <c:v>1998.4166666666667</c:v>
                </c:pt>
                <c:pt idx="17">
                  <c:v>1998.5</c:v>
                </c:pt>
                <c:pt idx="18">
                  <c:v>1998.5833333333333</c:v>
                </c:pt>
                <c:pt idx="19">
                  <c:v>1998.6666666666667</c:v>
                </c:pt>
                <c:pt idx="20">
                  <c:v>1998.75</c:v>
                </c:pt>
                <c:pt idx="21">
                  <c:v>1998.8333333333333</c:v>
                </c:pt>
                <c:pt idx="22">
                  <c:v>1998.9166666666667</c:v>
                </c:pt>
                <c:pt idx="23">
                  <c:v>1999</c:v>
                </c:pt>
                <c:pt idx="24">
                  <c:v>1999.0833333333333</c:v>
                </c:pt>
                <c:pt idx="25">
                  <c:v>1999.1666666666667</c:v>
                </c:pt>
                <c:pt idx="26">
                  <c:v>1999.25</c:v>
                </c:pt>
                <c:pt idx="27">
                  <c:v>1999.3333333333333</c:v>
                </c:pt>
                <c:pt idx="28">
                  <c:v>1999.4166666666667</c:v>
                </c:pt>
                <c:pt idx="29">
                  <c:v>1999.5</c:v>
                </c:pt>
                <c:pt idx="30">
                  <c:v>1999.5833333333333</c:v>
                </c:pt>
                <c:pt idx="31">
                  <c:v>1999.6666666666667</c:v>
                </c:pt>
                <c:pt idx="32">
                  <c:v>1999.75</c:v>
                </c:pt>
                <c:pt idx="33">
                  <c:v>1999.8333333333333</c:v>
                </c:pt>
                <c:pt idx="34">
                  <c:v>1999.9166666666667</c:v>
                </c:pt>
                <c:pt idx="35">
                  <c:v>2000</c:v>
                </c:pt>
                <c:pt idx="36">
                  <c:v>2000.0833333333333</c:v>
                </c:pt>
                <c:pt idx="37">
                  <c:v>2000.1666666666667</c:v>
                </c:pt>
                <c:pt idx="38">
                  <c:v>2000.25</c:v>
                </c:pt>
                <c:pt idx="39">
                  <c:v>2000.3333333333333</c:v>
                </c:pt>
                <c:pt idx="40">
                  <c:v>2000.4166666666667</c:v>
                </c:pt>
                <c:pt idx="41">
                  <c:v>2000.5</c:v>
                </c:pt>
                <c:pt idx="42">
                  <c:v>2000.5833333333333</c:v>
                </c:pt>
                <c:pt idx="43">
                  <c:v>2000.6666666666667</c:v>
                </c:pt>
                <c:pt idx="44">
                  <c:v>2000.75</c:v>
                </c:pt>
                <c:pt idx="45">
                  <c:v>2000.8333333333333</c:v>
                </c:pt>
                <c:pt idx="46">
                  <c:v>2000.9166666666667</c:v>
                </c:pt>
                <c:pt idx="47">
                  <c:v>2001</c:v>
                </c:pt>
                <c:pt idx="48">
                  <c:v>2001.0833333333333</c:v>
                </c:pt>
                <c:pt idx="49">
                  <c:v>2001.1666666666667</c:v>
                </c:pt>
                <c:pt idx="50">
                  <c:v>2001.25</c:v>
                </c:pt>
                <c:pt idx="51">
                  <c:v>2001.3333333333333</c:v>
                </c:pt>
                <c:pt idx="52">
                  <c:v>2001.4166666666667</c:v>
                </c:pt>
                <c:pt idx="53">
                  <c:v>2001.5</c:v>
                </c:pt>
                <c:pt idx="54">
                  <c:v>2001.5833333333333</c:v>
                </c:pt>
                <c:pt idx="55">
                  <c:v>2001.6666666666667</c:v>
                </c:pt>
                <c:pt idx="56">
                  <c:v>2001.75</c:v>
                </c:pt>
                <c:pt idx="57">
                  <c:v>2001.8333333333333</c:v>
                </c:pt>
                <c:pt idx="58">
                  <c:v>2001.9166666666667</c:v>
                </c:pt>
                <c:pt idx="59">
                  <c:v>2002</c:v>
                </c:pt>
                <c:pt idx="60">
                  <c:v>2002.0833333333333</c:v>
                </c:pt>
                <c:pt idx="61">
                  <c:v>2002.1666666666667</c:v>
                </c:pt>
                <c:pt idx="62">
                  <c:v>2002.25</c:v>
                </c:pt>
                <c:pt idx="63">
                  <c:v>2002.3333333333333</c:v>
                </c:pt>
                <c:pt idx="64">
                  <c:v>2002.4166666666667</c:v>
                </c:pt>
                <c:pt idx="65">
                  <c:v>2002.5</c:v>
                </c:pt>
                <c:pt idx="66">
                  <c:v>2002.5833333333333</c:v>
                </c:pt>
                <c:pt idx="67">
                  <c:v>2002.6666666666667</c:v>
                </c:pt>
                <c:pt idx="68">
                  <c:v>2002.75</c:v>
                </c:pt>
                <c:pt idx="69">
                  <c:v>2002.8333333333333</c:v>
                </c:pt>
                <c:pt idx="70">
                  <c:v>2002.9166666666667</c:v>
                </c:pt>
                <c:pt idx="71">
                  <c:v>2003</c:v>
                </c:pt>
                <c:pt idx="72">
                  <c:v>2003.0833333333333</c:v>
                </c:pt>
                <c:pt idx="73">
                  <c:v>2003.1666666666667</c:v>
                </c:pt>
                <c:pt idx="74">
                  <c:v>2003.25</c:v>
                </c:pt>
                <c:pt idx="75">
                  <c:v>2003.3333333333333</c:v>
                </c:pt>
                <c:pt idx="76">
                  <c:v>2003.4166666666667</c:v>
                </c:pt>
                <c:pt idx="77">
                  <c:v>2003.5</c:v>
                </c:pt>
                <c:pt idx="78">
                  <c:v>2003.5833333333333</c:v>
                </c:pt>
                <c:pt idx="79">
                  <c:v>2003.6666666666667</c:v>
                </c:pt>
                <c:pt idx="80">
                  <c:v>2003.75</c:v>
                </c:pt>
                <c:pt idx="81">
                  <c:v>2003.8333333333333</c:v>
                </c:pt>
                <c:pt idx="82">
                  <c:v>2003.9166666666667</c:v>
                </c:pt>
                <c:pt idx="83">
                  <c:v>2004</c:v>
                </c:pt>
                <c:pt idx="84">
                  <c:v>2004.0833333333333</c:v>
                </c:pt>
                <c:pt idx="85">
                  <c:v>2004.1666666666667</c:v>
                </c:pt>
                <c:pt idx="86">
                  <c:v>2004.25</c:v>
                </c:pt>
                <c:pt idx="87">
                  <c:v>2004.3333333333333</c:v>
                </c:pt>
                <c:pt idx="88">
                  <c:v>2004.4166666666667</c:v>
                </c:pt>
                <c:pt idx="89">
                  <c:v>2004.5</c:v>
                </c:pt>
                <c:pt idx="90">
                  <c:v>2004.5833333333333</c:v>
                </c:pt>
                <c:pt idx="91">
                  <c:v>2004.6666666666667</c:v>
                </c:pt>
                <c:pt idx="92">
                  <c:v>2004.75</c:v>
                </c:pt>
                <c:pt idx="93">
                  <c:v>2004.8333333333333</c:v>
                </c:pt>
                <c:pt idx="94">
                  <c:v>2004.9166666666667</c:v>
                </c:pt>
                <c:pt idx="95">
                  <c:v>2005</c:v>
                </c:pt>
                <c:pt idx="96">
                  <c:v>2005.0833333333333</c:v>
                </c:pt>
                <c:pt idx="97">
                  <c:v>2005.1666666666667</c:v>
                </c:pt>
                <c:pt idx="98">
                  <c:v>2005.25</c:v>
                </c:pt>
                <c:pt idx="99">
                  <c:v>2005.3333333333333</c:v>
                </c:pt>
                <c:pt idx="100">
                  <c:v>2005.4166666666667</c:v>
                </c:pt>
                <c:pt idx="101">
                  <c:v>2005.5</c:v>
                </c:pt>
                <c:pt idx="102">
                  <c:v>2005.5833333333333</c:v>
                </c:pt>
                <c:pt idx="103">
                  <c:v>2005.6666666666667</c:v>
                </c:pt>
                <c:pt idx="104">
                  <c:v>2005.75</c:v>
                </c:pt>
                <c:pt idx="105">
                  <c:v>2005.8333333333333</c:v>
                </c:pt>
                <c:pt idx="106">
                  <c:v>2005.9166666666667</c:v>
                </c:pt>
                <c:pt idx="107">
                  <c:v>2006</c:v>
                </c:pt>
                <c:pt idx="108">
                  <c:v>2006.0833333333333</c:v>
                </c:pt>
                <c:pt idx="109">
                  <c:v>2006.1666666666667</c:v>
                </c:pt>
                <c:pt idx="110">
                  <c:v>2006.25</c:v>
                </c:pt>
                <c:pt idx="111">
                  <c:v>2006.3333333333333</c:v>
                </c:pt>
                <c:pt idx="112">
                  <c:v>2006.4166666666667</c:v>
                </c:pt>
                <c:pt idx="113">
                  <c:v>2006.5</c:v>
                </c:pt>
                <c:pt idx="114">
                  <c:v>2006.5833333333333</c:v>
                </c:pt>
                <c:pt idx="115">
                  <c:v>2006.6666666666667</c:v>
                </c:pt>
                <c:pt idx="116">
                  <c:v>2006.75</c:v>
                </c:pt>
                <c:pt idx="117">
                  <c:v>2006.8333333333333</c:v>
                </c:pt>
                <c:pt idx="118">
                  <c:v>2006.9166666666667</c:v>
                </c:pt>
                <c:pt idx="119">
                  <c:v>2007</c:v>
                </c:pt>
                <c:pt idx="120">
                  <c:v>2007.0833333333333</c:v>
                </c:pt>
                <c:pt idx="121">
                  <c:v>2007.1666666666667</c:v>
                </c:pt>
                <c:pt idx="122">
                  <c:v>2007.25</c:v>
                </c:pt>
                <c:pt idx="123">
                  <c:v>2007.3333333333333</c:v>
                </c:pt>
                <c:pt idx="124">
                  <c:v>2007.4166666666667</c:v>
                </c:pt>
                <c:pt idx="125">
                  <c:v>2007.5</c:v>
                </c:pt>
                <c:pt idx="126">
                  <c:v>2007.5833333333333</c:v>
                </c:pt>
                <c:pt idx="127">
                  <c:v>2007.6666666666667</c:v>
                </c:pt>
                <c:pt idx="128">
                  <c:v>2007.75</c:v>
                </c:pt>
                <c:pt idx="129">
                  <c:v>2007.8333333333333</c:v>
                </c:pt>
                <c:pt idx="130">
                  <c:v>2007.9166666666667</c:v>
                </c:pt>
                <c:pt idx="131">
                  <c:v>2008</c:v>
                </c:pt>
                <c:pt idx="132">
                  <c:v>2008.0833333333333</c:v>
                </c:pt>
                <c:pt idx="133">
                  <c:v>2008.1666666666667</c:v>
                </c:pt>
                <c:pt idx="134">
                  <c:v>2008.25</c:v>
                </c:pt>
                <c:pt idx="135">
                  <c:v>2008.3333333333333</c:v>
                </c:pt>
                <c:pt idx="136">
                  <c:v>2008.4166666666667</c:v>
                </c:pt>
                <c:pt idx="137">
                  <c:v>2008.5</c:v>
                </c:pt>
                <c:pt idx="138">
                  <c:v>2008.5833333333333</c:v>
                </c:pt>
                <c:pt idx="139">
                  <c:v>2008.6666666666667</c:v>
                </c:pt>
                <c:pt idx="140">
                  <c:v>2008.75</c:v>
                </c:pt>
                <c:pt idx="141">
                  <c:v>2008.8333333333333</c:v>
                </c:pt>
                <c:pt idx="142">
                  <c:v>2008.9166666666667</c:v>
                </c:pt>
                <c:pt idx="143">
                  <c:v>2009</c:v>
                </c:pt>
                <c:pt idx="144">
                  <c:v>2009.0833333333333</c:v>
                </c:pt>
                <c:pt idx="145">
                  <c:v>2009.1666666666667</c:v>
                </c:pt>
                <c:pt idx="146">
                  <c:v>2009.25</c:v>
                </c:pt>
                <c:pt idx="147">
                  <c:v>2009.3333333333333</c:v>
                </c:pt>
                <c:pt idx="148">
                  <c:v>2009.4166666666667</c:v>
                </c:pt>
                <c:pt idx="149">
                  <c:v>2009.5</c:v>
                </c:pt>
                <c:pt idx="150">
                  <c:v>2009.5833333333333</c:v>
                </c:pt>
                <c:pt idx="151">
                  <c:v>2009.6666666666667</c:v>
                </c:pt>
                <c:pt idx="152">
                  <c:v>2009.75</c:v>
                </c:pt>
                <c:pt idx="153">
                  <c:v>2009.8333333333333</c:v>
                </c:pt>
                <c:pt idx="154">
                  <c:v>2009.9166666666667</c:v>
                </c:pt>
                <c:pt idx="155">
                  <c:v>2010</c:v>
                </c:pt>
                <c:pt idx="156">
                  <c:v>2010.0833333333333</c:v>
                </c:pt>
                <c:pt idx="157">
                  <c:v>2010.1666666666667</c:v>
                </c:pt>
                <c:pt idx="158">
                  <c:v>2010.25</c:v>
                </c:pt>
                <c:pt idx="159">
                  <c:v>2010.3333333333333</c:v>
                </c:pt>
                <c:pt idx="160">
                  <c:v>2010.4166666666667</c:v>
                </c:pt>
                <c:pt idx="161">
                  <c:v>2010.5</c:v>
                </c:pt>
                <c:pt idx="162">
                  <c:v>2010.5833333333333</c:v>
                </c:pt>
                <c:pt idx="163">
                  <c:v>2010.6666666666667</c:v>
                </c:pt>
                <c:pt idx="164">
                  <c:v>2010.75</c:v>
                </c:pt>
                <c:pt idx="165">
                  <c:v>2010.8333333333333</c:v>
                </c:pt>
                <c:pt idx="166">
                  <c:v>2010.9166666666667</c:v>
                </c:pt>
                <c:pt idx="167">
                  <c:v>2011</c:v>
                </c:pt>
                <c:pt idx="168">
                  <c:v>2011.0833333333333</c:v>
                </c:pt>
                <c:pt idx="169">
                  <c:v>2011.1666666666667</c:v>
                </c:pt>
                <c:pt idx="170">
                  <c:v>2011.25</c:v>
                </c:pt>
                <c:pt idx="171">
                  <c:v>2011.3333333333333</c:v>
                </c:pt>
                <c:pt idx="172">
                  <c:v>2011.4166666666667</c:v>
                </c:pt>
                <c:pt idx="173">
                  <c:v>2011.5</c:v>
                </c:pt>
                <c:pt idx="174">
                  <c:v>2011.5833333333333</c:v>
                </c:pt>
                <c:pt idx="175">
                  <c:v>2011.6666666666667</c:v>
                </c:pt>
                <c:pt idx="176">
                  <c:v>2011.75</c:v>
                </c:pt>
                <c:pt idx="177">
                  <c:v>2011.8333333333333</c:v>
                </c:pt>
                <c:pt idx="178">
                  <c:v>2011.9166666666667</c:v>
                </c:pt>
                <c:pt idx="179">
                  <c:v>2012</c:v>
                </c:pt>
                <c:pt idx="180">
                  <c:v>2012.0833333333333</c:v>
                </c:pt>
                <c:pt idx="181">
                  <c:v>2012.1666666666667</c:v>
                </c:pt>
                <c:pt idx="182">
                  <c:v>2012.25</c:v>
                </c:pt>
                <c:pt idx="183">
                  <c:v>2012.3333333333333</c:v>
                </c:pt>
                <c:pt idx="184">
                  <c:v>2012.4166666666667</c:v>
                </c:pt>
                <c:pt idx="185">
                  <c:v>2012.5</c:v>
                </c:pt>
                <c:pt idx="186">
                  <c:v>2012.5833333333333</c:v>
                </c:pt>
                <c:pt idx="187">
                  <c:v>2012.6666666666667</c:v>
                </c:pt>
                <c:pt idx="188">
                  <c:v>2012.75</c:v>
                </c:pt>
                <c:pt idx="189">
                  <c:v>2012.8333333333333</c:v>
                </c:pt>
                <c:pt idx="190">
                  <c:v>2012.9166666666667</c:v>
                </c:pt>
                <c:pt idx="191">
                  <c:v>2013</c:v>
                </c:pt>
                <c:pt idx="192">
                  <c:v>2013.0833333333333</c:v>
                </c:pt>
                <c:pt idx="193">
                  <c:v>2013.1666666666667</c:v>
                </c:pt>
                <c:pt idx="194">
                  <c:v>2013.25</c:v>
                </c:pt>
                <c:pt idx="195">
                  <c:v>2013.3333333333333</c:v>
                </c:pt>
                <c:pt idx="196">
                  <c:v>2013.4166666666667</c:v>
                </c:pt>
                <c:pt idx="197">
                  <c:v>2013.5</c:v>
                </c:pt>
                <c:pt idx="198">
                  <c:v>2013.5833333333333</c:v>
                </c:pt>
                <c:pt idx="199">
                  <c:v>2013.6666666666667</c:v>
                </c:pt>
                <c:pt idx="200">
                  <c:v>2013.75</c:v>
                </c:pt>
                <c:pt idx="201">
                  <c:v>2013.8333333333333</c:v>
                </c:pt>
                <c:pt idx="202">
                  <c:v>2013.9166666666667</c:v>
                </c:pt>
                <c:pt idx="203">
                  <c:v>2014</c:v>
                </c:pt>
                <c:pt idx="204">
                  <c:v>2014.0833333333333</c:v>
                </c:pt>
                <c:pt idx="205">
                  <c:v>2014.1666666666667</c:v>
                </c:pt>
                <c:pt idx="206">
                  <c:v>2014.25</c:v>
                </c:pt>
                <c:pt idx="207">
                  <c:v>2014.3333333333333</c:v>
                </c:pt>
                <c:pt idx="208">
                  <c:v>2014.4166666666667</c:v>
                </c:pt>
                <c:pt idx="209">
                  <c:v>2014.5</c:v>
                </c:pt>
                <c:pt idx="210">
                  <c:v>2014.5833333333333</c:v>
                </c:pt>
                <c:pt idx="211">
                  <c:v>2014.6666666666667</c:v>
                </c:pt>
                <c:pt idx="212">
                  <c:v>2014.75</c:v>
                </c:pt>
                <c:pt idx="213">
                  <c:v>2014.8333333333333</c:v>
                </c:pt>
                <c:pt idx="214">
                  <c:v>2014.9166666666667</c:v>
                </c:pt>
                <c:pt idx="215">
                  <c:v>2015</c:v>
                </c:pt>
                <c:pt idx="216">
                  <c:v>2015.0833333333333</c:v>
                </c:pt>
                <c:pt idx="217">
                  <c:v>2015.1666666666667</c:v>
                </c:pt>
                <c:pt idx="218">
                  <c:v>2015.25</c:v>
                </c:pt>
                <c:pt idx="219">
                  <c:v>2015.3333333333333</c:v>
                </c:pt>
                <c:pt idx="220">
                  <c:v>2015.4166666666667</c:v>
                </c:pt>
                <c:pt idx="221">
                  <c:v>2015.5</c:v>
                </c:pt>
                <c:pt idx="222">
                  <c:v>2015.5833333333333</c:v>
                </c:pt>
                <c:pt idx="223">
                  <c:v>2015.6666666666667</c:v>
                </c:pt>
                <c:pt idx="224">
                  <c:v>2015.75</c:v>
                </c:pt>
                <c:pt idx="225">
                  <c:v>2015.8333333333333</c:v>
                </c:pt>
                <c:pt idx="226">
                  <c:v>2015.9166666666667</c:v>
                </c:pt>
                <c:pt idx="227">
                  <c:v>2016</c:v>
                </c:pt>
                <c:pt idx="228">
                  <c:v>2016.0833333333333</c:v>
                </c:pt>
                <c:pt idx="229">
                  <c:v>2016.1666666666667</c:v>
                </c:pt>
                <c:pt idx="230">
                  <c:v>2016.25</c:v>
                </c:pt>
                <c:pt idx="231">
                  <c:v>2016.3333333333333</c:v>
                </c:pt>
                <c:pt idx="232">
                  <c:v>2016.4166666666667</c:v>
                </c:pt>
                <c:pt idx="233">
                  <c:v>2016.5</c:v>
                </c:pt>
                <c:pt idx="234">
                  <c:v>2016.5833333333333</c:v>
                </c:pt>
                <c:pt idx="235">
                  <c:v>2016.6666666666667</c:v>
                </c:pt>
                <c:pt idx="236">
                  <c:v>2016.75</c:v>
                </c:pt>
                <c:pt idx="237">
                  <c:v>2016.8333333333333</c:v>
                </c:pt>
                <c:pt idx="238">
                  <c:v>2016.9166666666667</c:v>
                </c:pt>
                <c:pt idx="239">
                  <c:v>2017</c:v>
                </c:pt>
                <c:pt idx="240">
                  <c:v>2017.0833333333333</c:v>
                </c:pt>
                <c:pt idx="241">
                  <c:v>2017.1666666666667</c:v>
                </c:pt>
                <c:pt idx="242">
                  <c:v>2017.25</c:v>
                </c:pt>
                <c:pt idx="243">
                  <c:v>2017.3333333333333</c:v>
                </c:pt>
                <c:pt idx="244">
                  <c:v>2017.4166666666667</c:v>
                </c:pt>
                <c:pt idx="245">
                  <c:v>2017.5</c:v>
                </c:pt>
                <c:pt idx="246">
                  <c:v>2017.5833333333333</c:v>
                </c:pt>
                <c:pt idx="247">
                  <c:v>2017.6666666666667</c:v>
                </c:pt>
                <c:pt idx="248">
                  <c:v>2017.75</c:v>
                </c:pt>
                <c:pt idx="249">
                  <c:v>2017.8333333333333</c:v>
                </c:pt>
                <c:pt idx="250">
                  <c:v>2017.9166666666667</c:v>
                </c:pt>
                <c:pt idx="251">
                  <c:v>2018</c:v>
                </c:pt>
                <c:pt idx="252">
                  <c:v>2018.0833333333333</c:v>
                </c:pt>
                <c:pt idx="253">
                  <c:v>2018.1666666666667</c:v>
                </c:pt>
                <c:pt idx="254">
                  <c:v>2018.25</c:v>
                </c:pt>
                <c:pt idx="255">
                  <c:v>2018.3333333333333</c:v>
                </c:pt>
                <c:pt idx="256">
                  <c:v>2018.4166666666667</c:v>
                </c:pt>
                <c:pt idx="257">
                  <c:v>2018.5</c:v>
                </c:pt>
                <c:pt idx="258">
                  <c:v>2018.5833333333333</c:v>
                </c:pt>
                <c:pt idx="259">
                  <c:v>2018.6666666666667</c:v>
                </c:pt>
                <c:pt idx="260">
                  <c:v>2018.75</c:v>
                </c:pt>
                <c:pt idx="261">
                  <c:v>2018.8333333333333</c:v>
                </c:pt>
                <c:pt idx="262">
                  <c:v>2018.9166666666667</c:v>
                </c:pt>
                <c:pt idx="263">
                  <c:v>2019</c:v>
                </c:pt>
                <c:pt idx="264">
                  <c:v>2019.0833333333333</c:v>
                </c:pt>
                <c:pt idx="265">
                  <c:v>2019.1666666666667</c:v>
                </c:pt>
                <c:pt idx="266">
                  <c:v>2019.25</c:v>
                </c:pt>
                <c:pt idx="267">
                  <c:v>2019.3333333333333</c:v>
                </c:pt>
                <c:pt idx="268">
                  <c:v>2019.4166666666667</c:v>
                </c:pt>
                <c:pt idx="269">
                  <c:v>2019.5</c:v>
                </c:pt>
                <c:pt idx="270">
                  <c:v>2019.5833333333333</c:v>
                </c:pt>
                <c:pt idx="271">
                  <c:v>2019.6666666666667</c:v>
                </c:pt>
                <c:pt idx="272">
                  <c:v>2019.75</c:v>
                </c:pt>
                <c:pt idx="273">
                  <c:v>2019.8333333333333</c:v>
                </c:pt>
                <c:pt idx="274">
                  <c:v>2019.9166666666667</c:v>
                </c:pt>
                <c:pt idx="275">
                  <c:v>2020</c:v>
                </c:pt>
              </c:numCache>
            </c:numRef>
          </c:xVal>
          <c:yVal>
            <c:numRef>
              <c:f>'Thermosphere Values'!$F$25:$F$300</c:f>
              <c:numCache>
                <c:formatCode>General</c:formatCode>
                <c:ptCount val="276"/>
                <c:pt idx="0">
                  <c:v>19.5</c:v>
                </c:pt>
                <c:pt idx="1">
                  <c:v>21.8</c:v>
                </c:pt>
                <c:pt idx="2">
                  <c:v>24.5</c:v>
                </c:pt>
                <c:pt idx="3">
                  <c:v>27.4</c:v>
                </c:pt>
                <c:pt idx="4">
                  <c:v>30.5</c:v>
                </c:pt>
                <c:pt idx="5">
                  <c:v>33.9</c:v>
                </c:pt>
                <c:pt idx="6">
                  <c:v>37.6</c:v>
                </c:pt>
                <c:pt idx="7">
                  <c:v>41.4</c:v>
                </c:pt>
                <c:pt idx="8">
                  <c:v>45.3</c:v>
                </c:pt>
                <c:pt idx="9">
                  <c:v>49.4</c:v>
                </c:pt>
                <c:pt idx="10">
                  <c:v>53.6</c:v>
                </c:pt>
                <c:pt idx="11">
                  <c:v>58</c:v>
                </c:pt>
                <c:pt idx="12">
                  <c:v>62.3</c:v>
                </c:pt>
                <c:pt idx="13">
                  <c:v>66.8</c:v>
                </c:pt>
                <c:pt idx="14">
                  <c:v>71.2</c:v>
                </c:pt>
                <c:pt idx="15">
                  <c:v>75.7</c:v>
                </c:pt>
                <c:pt idx="16">
                  <c:v>80.099999999999994</c:v>
                </c:pt>
                <c:pt idx="17">
                  <c:v>84.6</c:v>
                </c:pt>
                <c:pt idx="18">
                  <c:v>88.9</c:v>
                </c:pt>
                <c:pt idx="19">
                  <c:v>93.2</c:v>
                </c:pt>
                <c:pt idx="20">
                  <c:v>97.5</c:v>
                </c:pt>
                <c:pt idx="21">
                  <c:v>101.6</c:v>
                </c:pt>
                <c:pt idx="22">
                  <c:v>105.7</c:v>
                </c:pt>
                <c:pt idx="23">
                  <c:v>109.6</c:v>
                </c:pt>
                <c:pt idx="24">
                  <c:v>113.4</c:v>
                </c:pt>
                <c:pt idx="25">
                  <c:v>117.1</c:v>
                </c:pt>
                <c:pt idx="26">
                  <c:v>120.6</c:v>
                </c:pt>
                <c:pt idx="27">
                  <c:v>124</c:v>
                </c:pt>
                <c:pt idx="28">
                  <c:v>127.2</c:v>
                </c:pt>
                <c:pt idx="29">
                  <c:v>130.19999999999999</c:v>
                </c:pt>
                <c:pt idx="30">
                  <c:v>133.1</c:v>
                </c:pt>
                <c:pt idx="31">
                  <c:v>135.80000000000001</c:v>
                </c:pt>
                <c:pt idx="32">
                  <c:v>138.30000000000001</c:v>
                </c:pt>
                <c:pt idx="33">
                  <c:v>140.69999999999999</c:v>
                </c:pt>
                <c:pt idx="34">
                  <c:v>142.80000000000001</c:v>
                </c:pt>
                <c:pt idx="35">
                  <c:v>144.80000000000001</c:v>
                </c:pt>
                <c:pt idx="36">
                  <c:v>146.6</c:v>
                </c:pt>
                <c:pt idx="37">
                  <c:v>148.19999999999999</c:v>
                </c:pt>
                <c:pt idx="38">
                  <c:v>149.6</c:v>
                </c:pt>
                <c:pt idx="39">
                  <c:v>150.80000000000001</c:v>
                </c:pt>
                <c:pt idx="40">
                  <c:v>151.9</c:v>
                </c:pt>
                <c:pt idx="41">
                  <c:v>152.69999999999999</c:v>
                </c:pt>
                <c:pt idx="42">
                  <c:v>153.4</c:v>
                </c:pt>
                <c:pt idx="43">
                  <c:v>153.9</c:v>
                </c:pt>
                <c:pt idx="44">
                  <c:v>154.19999999999999</c:v>
                </c:pt>
                <c:pt idx="45">
                  <c:v>154.4</c:v>
                </c:pt>
                <c:pt idx="46">
                  <c:v>154.30000000000001</c:v>
                </c:pt>
                <c:pt idx="47">
                  <c:v>154.1</c:v>
                </c:pt>
                <c:pt idx="48">
                  <c:v>153.80000000000001</c:v>
                </c:pt>
                <c:pt idx="49">
                  <c:v>153.19999999999999</c:v>
                </c:pt>
                <c:pt idx="50">
                  <c:v>152.5</c:v>
                </c:pt>
                <c:pt idx="51">
                  <c:v>151.69999999999999</c:v>
                </c:pt>
                <c:pt idx="52">
                  <c:v>150.69999999999999</c:v>
                </c:pt>
                <c:pt idx="53">
                  <c:v>149.6</c:v>
                </c:pt>
                <c:pt idx="54">
                  <c:v>148.30000000000001</c:v>
                </c:pt>
                <c:pt idx="55">
                  <c:v>146.9</c:v>
                </c:pt>
                <c:pt idx="56">
                  <c:v>145.4</c:v>
                </c:pt>
                <c:pt idx="57">
                  <c:v>143.80000000000001</c:v>
                </c:pt>
                <c:pt idx="58">
                  <c:v>142</c:v>
                </c:pt>
                <c:pt idx="59">
                  <c:v>140.19999999999999</c:v>
                </c:pt>
                <c:pt idx="60">
                  <c:v>138.19999999999999</c:v>
                </c:pt>
                <c:pt idx="61">
                  <c:v>136.19999999999999</c:v>
                </c:pt>
                <c:pt idx="62">
                  <c:v>134</c:v>
                </c:pt>
                <c:pt idx="63">
                  <c:v>131.80000000000001</c:v>
                </c:pt>
                <c:pt idx="64">
                  <c:v>129.5</c:v>
                </c:pt>
                <c:pt idx="65">
                  <c:v>127.1</c:v>
                </c:pt>
                <c:pt idx="66">
                  <c:v>124.7</c:v>
                </c:pt>
                <c:pt idx="67">
                  <c:v>122.2</c:v>
                </c:pt>
                <c:pt idx="68">
                  <c:v>119.7</c:v>
                </c:pt>
                <c:pt idx="69">
                  <c:v>117.1</c:v>
                </c:pt>
                <c:pt idx="70">
                  <c:v>114.5</c:v>
                </c:pt>
                <c:pt idx="71">
                  <c:v>111.8</c:v>
                </c:pt>
                <c:pt idx="72">
                  <c:v>109.1</c:v>
                </c:pt>
                <c:pt idx="73">
                  <c:v>106.4</c:v>
                </c:pt>
                <c:pt idx="74">
                  <c:v>103.7</c:v>
                </c:pt>
                <c:pt idx="75">
                  <c:v>101</c:v>
                </c:pt>
                <c:pt idx="76">
                  <c:v>98.2</c:v>
                </c:pt>
                <c:pt idx="77">
                  <c:v>95.5</c:v>
                </c:pt>
                <c:pt idx="78">
                  <c:v>92.8</c:v>
                </c:pt>
                <c:pt idx="79">
                  <c:v>90.1</c:v>
                </c:pt>
                <c:pt idx="80">
                  <c:v>87.3</c:v>
                </c:pt>
                <c:pt idx="81">
                  <c:v>84.7</c:v>
                </c:pt>
                <c:pt idx="82">
                  <c:v>82</c:v>
                </c:pt>
                <c:pt idx="83">
                  <c:v>79.3</c:v>
                </c:pt>
                <c:pt idx="84">
                  <c:v>76.7</c:v>
                </c:pt>
                <c:pt idx="85">
                  <c:v>74.2</c:v>
                </c:pt>
                <c:pt idx="86">
                  <c:v>71.599999999999994</c:v>
                </c:pt>
                <c:pt idx="87">
                  <c:v>69.099999999999994</c:v>
                </c:pt>
                <c:pt idx="88">
                  <c:v>66.599999999999994</c:v>
                </c:pt>
                <c:pt idx="89">
                  <c:v>64.2</c:v>
                </c:pt>
                <c:pt idx="90">
                  <c:v>61.9</c:v>
                </c:pt>
                <c:pt idx="91">
                  <c:v>59.5</c:v>
                </c:pt>
                <c:pt idx="92">
                  <c:v>57.3</c:v>
                </c:pt>
                <c:pt idx="93">
                  <c:v>55</c:v>
                </c:pt>
                <c:pt idx="94">
                  <c:v>52.9</c:v>
                </c:pt>
                <c:pt idx="95">
                  <c:v>50.7</c:v>
                </c:pt>
                <c:pt idx="96">
                  <c:v>48.7</c:v>
                </c:pt>
                <c:pt idx="97">
                  <c:v>46.7</c:v>
                </c:pt>
                <c:pt idx="98">
                  <c:v>44.7</c:v>
                </c:pt>
                <c:pt idx="99">
                  <c:v>42.8</c:v>
                </c:pt>
                <c:pt idx="100">
                  <c:v>41</c:v>
                </c:pt>
                <c:pt idx="101">
                  <c:v>39.200000000000003</c:v>
                </c:pt>
                <c:pt idx="102">
                  <c:v>37.5</c:v>
                </c:pt>
                <c:pt idx="103">
                  <c:v>35.799999999999997</c:v>
                </c:pt>
                <c:pt idx="104">
                  <c:v>34.200000000000003</c:v>
                </c:pt>
                <c:pt idx="105">
                  <c:v>32.700000000000003</c:v>
                </c:pt>
                <c:pt idx="106">
                  <c:v>31.2</c:v>
                </c:pt>
                <c:pt idx="107">
                  <c:v>29.7</c:v>
                </c:pt>
                <c:pt idx="108">
                  <c:v>28.3</c:v>
                </c:pt>
                <c:pt idx="109">
                  <c:v>27</c:v>
                </c:pt>
                <c:pt idx="110">
                  <c:v>25.7</c:v>
                </c:pt>
                <c:pt idx="111">
                  <c:v>24.4</c:v>
                </c:pt>
                <c:pt idx="112">
                  <c:v>23.3</c:v>
                </c:pt>
                <c:pt idx="113">
                  <c:v>22.1</c:v>
                </c:pt>
                <c:pt idx="114">
                  <c:v>21</c:v>
                </c:pt>
                <c:pt idx="115">
                  <c:v>20</c:v>
                </c:pt>
                <c:pt idx="116">
                  <c:v>19</c:v>
                </c:pt>
                <c:pt idx="117">
                  <c:v>18</c:v>
                </c:pt>
                <c:pt idx="118">
                  <c:v>17.100000000000001</c:v>
                </c:pt>
                <c:pt idx="119">
                  <c:v>16.2</c:v>
                </c:pt>
                <c:pt idx="120">
                  <c:v>15.4</c:v>
                </c:pt>
                <c:pt idx="121">
                  <c:v>14.6</c:v>
                </c:pt>
                <c:pt idx="122">
                  <c:v>13.8</c:v>
                </c:pt>
                <c:pt idx="123">
                  <c:v>13.1</c:v>
                </c:pt>
                <c:pt idx="124">
                  <c:v>12.4</c:v>
                </c:pt>
                <c:pt idx="125">
                  <c:v>11.8</c:v>
                </c:pt>
                <c:pt idx="126">
                  <c:v>11.2</c:v>
                </c:pt>
                <c:pt idx="127">
                  <c:v>10.6</c:v>
                </c:pt>
                <c:pt idx="128">
                  <c:v>10</c:v>
                </c:pt>
                <c:pt idx="129">
                  <c:v>9.5</c:v>
                </c:pt>
                <c:pt idx="130">
                  <c:v>8.9</c:v>
                </c:pt>
                <c:pt idx="131">
                  <c:v>8.5</c:v>
                </c:pt>
              </c:numCache>
            </c:numRef>
          </c:yVal>
          <c:smooth val="1"/>
          <c:extLst>
            <c:ext xmlns:c16="http://schemas.microsoft.com/office/drawing/2014/chart" uri="{C3380CC4-5D6E-409C-BE32-E72D297353CC}">
              <c16:uniqueId val="{00000000-F4FA-41D7-A520-6CC513F8E188}"/>
            </c:ext>
          </c:extLst>
        </c:ser>
        <c:ser>
          <c:idx val="1"/>
          <c:order val="1"/>
          <c:tx>
            <c:strRef>
              <c:f>'Thermosphere Values'!$G$24</c:f>
              <c:strCache>
                <c:ptCount val="1"/>
                <c:pt idx="0">
                  <c:v>R (50%)</c:v>
                </c:pt>
              </c:strCache>
            </c:strRef>
          </c:tx>
          <c:marker>
            <c:symbol val="none"/>
          </c:marker>
          <c:xVal>
            <c:numRef>
              <c:f>'Thermosphere Values'!$E$25:$E$300</c:f>
              <c:numCache>
                <c:formatCode>0.00</c:formatCode>
                <c:ptCount val="276"/>
                <c:pt idx="0">
                  <c:v>1997.0833333333333</c:v>
                </c:pt>
                <c:pt idx="1">
                  <c:v>1997.1666666666667</c:v>
                </c:pt>
                <c:pt idx="2">
                  <c:v>1997.25</c:v>
                </c:pt>
                <c:pt idx="3">
                  <c:v>1997.3333333333333</c:v>
                </c:pt>
                <c:pt idx="4">
                  <c:v>1997.4166666666667</c:v>
                </c:pt>
                <c:pt idx="5">
                  <c:v>1997.5</c:v>
                </c:pt>
                <c:pt idx="6">
                  <c:v>1997.5833333333333</c:v>
                </c:pt>
                <c:pt idx="7">
                  <c:v>1997.6666666666667</c:v>
                </c:pt>
                <c:pt idx="8">
                  <c:v>1997.75</c:v>
                </c:pt>
                <c:pt idx="9">
                  <c:v>1997.8333333333333</c:v>
                </c:pt>
                <c:pt idx="10">
                  <c:v>1997.9166666666667</c:v>
                </c:pt>
                <c:pt idx="11">
                  <c:v>1998</c:v>
                </c:pt>
                <c:pt idx="12">
                  <c:v>1998.0833333333333</c:v>
                </c:pt>
                <c:pt idx="13">
                  <c:v>1998.1666666666667</c:v>
                </c:pt>
                <c:pt idx="14">
                  <c:v>1998.25</c:v>
                </c:pt>
                <c:pt idx="15">
                  <c:v>1998.3333333333333</c:v>
                </c:pt>
                <c:pt idx="16">
                  <c:v>1998.4166666666667</c:v>
                </c:pt>
                <c:pt idx="17">
                  <c:v>1998.5</c:v>
                </c:pt>
                <c:pt idx="18">
                  <c:v>1998.5833333333333</c:v>
                </c:pt>
                <c:pt idx="19">
                  <c:v>1998.6666666666667</c:v>
                </c:pt>
                <c:pt idx="20">
                  <c:v>1998.75</c:v>
                </c:pt>
                <c:pt idx="21">
                  <c:v>1998.8333333333333</c:v>
                </c:pt>
                <c:pt idx="22">
                  <c:v>1998.9166666666667</c:v>
                </c:pt>
                <c:pt idx="23">
                  <c:v>1999</c:v>
                </c:pt>
                <c:pt idx="24">
                  <c:v>1999.0833333333333</c:v>
                </c:pt>
                <c:pt idx="25">
                  <c:v>1999.1666666666667</c:v>
                </c:pt>
                <c:pt idx="26">
                  <c:v>1999.25</c:v>
                </c:pt>
                <c:pt idx="27">
                  <c:v>1999.3333333333333</c:v>
                </c:pt>
                <c:pt idx="28">
                  <c:v>1999.4166666666667</c:v>
                </c:pt>
                <c:pt idx="29">
                  <c:v>1999.5</c:v>
                </c:pt>
                <c:pt idx="30">
                  <c:v>1999.5833333333333</c:v>
                </c:pt>
                <c:pt idx="31">
                  <c:v>1999.6666666666667</c:v>
                </c:pt>
                <c:pt idx="32">
                  <c:v>1999.75</c:v>
                </c:pt>
                <c:pt idx="33">
                  <c:v>1999.8333333333333</c:v>
                </c:pt>
                <c:pt idx="34">
                  <c:v>1999.9166666666667</c:v>
                </c:pt>
                <c:pt idx="35">
                  <c:v>2000</c:v>
                </c:pt>
                <c:pt idx="36">
                  <c:v>2000.0833333333333</c:v>
                </c:pt>
                <c:pt idx="37">
                  <c:v>2000.1666666666667</c:v>
                </c:pt>
                <c:pt idx="38">
                  <c:v>2000.25</c:v>
                </c:pt>
                <c:pt idx="39">
                  <c:v>2000.3333333333333</c:v>
                </c:pt>
                <c:pt idx="40">
                  <c:v>2000.4166666666667</c:v>
                </c:pt>
                <c:pt idx="41">
                  <c:v>2000.5</c:v>
                </c:pt>
                <c:pt idx="42">
                  <c:v>2000.5833333333333</c:v>
                </c:pt>
                <c:pt idx="43">
                  <c:v>2000.6666666666667</c:v>
                </c:pt>
                <c:pt idx="44">
                  <c:v>2000.75</c:v>
                </c:pt>
                <c:pt idx="45">
                  <c:v>2000.8333333333333</c:v>
                </c:pt>
                <c:pt idx="46">
                  <c:v>2000.9166666666667</c:v>
                </c:pt>
                <c:pt idx="47">
                  <c:v>2001</c:v>
                </c:pt>
                <c:pt idx="48">
                  <c:v>2001.0833333333333</c:v>
                </c:pt>
                <c:pt idx="49">
                  <c:v>2001.1666666666667</c:v>
                </c:pt>
                <c:pt idx="50">
                  <c:v>2001.25</c:v>
                </c:pt>
                <c:pt idx="51">
                  <c:v>2001.3333333333333</c:v>
                </c:pt>
                <c:pt idx="52">
                  <c:v>2001.4166666666667</c:v>
                </c:pt>
                <c:pt idx="53">
                  <c:v>2001.5</c:v>
                </c:pt>
                <c:pt idx="54">
                  <c:v>2001.5833333333333</c:v>
                </c:pt>
                <c:pt idx="55">
                  <c:v>2001.6666666666667</c:v>
                </c:pt>
                <c:pt idx="56">
                  <c:v>2001.75</c:v>
                </c:pt>
                <c:pt idx="57">
                  <c:v>2001.8333333333333</c:v>
                </c:pt>
                <c:pt idx="58">
                  <c:v>2001.9166666666667</c:v>
                </c:pt>
                <c:pt idx="59">
                  <c:v>2002</c:v>
                </c:pt>
                <c:pt idx="60">
                  <c:v>2002.0833333333333</c:v>
                </c:pt>
                <c:pt idx="61">
                  <c:v>2002.1666666666667</c:v>
                </c:pt>
                <c:pt idx="62">
                  <c:v>2002.25</c:v>
                </c:pt>
                <c:pt idx="63">
                  <c:v>2002.3333333333333</c:v>
                </c:pt>
                <c:pt idx="64">
                  <c:v>2002.4166666666667</c:v>
                </c:pt>
                <c:pt idx="65">
                  <c:v>2002.5</c:v>
                </c:pt>
                <c:pt idx="66">
                  <c:v>2002.5833333333333</c:v>
                </c:pt>
                <c:pt idx="67">
                  <c:v>2002.6666666666667</c:v>
                </c:pt>
                <c:pt idx="68">
                  <c:v>2002.75</c:v>
                </c:pt>
                <c:pt idx="69">
                  <c:v>2002.8333333333333</c:v>
                </c:pt>
                <c:pt idx="70">
                  <c:v>2002.9166666666667</c:v>
                </c:pt>
                <c:pt idx="71">
                  <c:v>2003</c:v>
                </c:pt>
                <c:pt idx="72">
                  <c:v>2003.0833333333333</c:v>
                </c:pt>
                <c:pt idx="73">
                  <c:v>2003.1666666666667</c:v>
                </c:pt>
                <c:pt idx="74">
                  <c:v>2003.25</c:v>
                </c:pt>
                <c:pt idx="75">
                  <c:v>2003.3333333333333</c:v>
                </c:pt>
                <c:pt idx="76">
                  <c:v>2003.4166666666667</c:v>
                </c:pt>
                <c:pt idx="77">
                  <c:v>2003.5</c:v>
                </c:pt>
                <c:pt idx="78">
                  <c:v>2003.5833333333333</c:v>
                </c:pt>
                <c:pt idx="79">
                  <c:v>2003.6666666666667</c:v>
                </c:pt>
                <c:pt idx="80">
                  <c:v>2003.75</c:v>
                </c:pt>
                <c:pt idx="81">
                  <c:v>2003.8333333333333</c:v>
                </c:pt>
                <c:pt idx="82">
                  <c:v>2003.9166666666667</c:v>
                </c:pt>
                <c:pt idx="83">
                  <c:v>2004</c:v>
                </c:pt>
                <c:pt idx="84">
                  <c:v>2004.0833333333333</c:v>
                </c:pt>
                <c:pt idx="85">
                  <c:v>2004.1666666666667</c:v>
                </c:pt>
                <c:pt idx="86">
                  <c:v>2004.25</c:v>
                </c:pt>
                <c:pt idx="87">
                  <c:v>2004.3333333333333</c:v>
                </c:pt>
                <c:pt idx="88">
                  <c:v>2004.4166666666667</c:v>
                </c:pt>
                <c:pt idx="89">
                  <c:v>2004.5</c:v>
                </c:pt>
                <c:pt idx="90">
                  <c:v>2004.5833333333333</c:v>
                </c:pt>
                <c:pt idx="91">
                  <c:v>2004.6666666666667</c:v>
                </c:pt>
                <c:pt idx="92">
                  <c:v>2004.75</c:v>
                </c:pt>
                <c:pt idx="93">
                  <c:v>2004.8333333333333</c:v>
                </c:pt>
                <c:pt idx="94">
                  <c:v>2004.9166666666667</c:v>
                </c:pt>
                <c:pt idx="95">
                  <c:v>2005</c:v>
                </c:pt>
                <c:pt idx="96">
                  <c:v>2005.0833333333333</c:v>
                </c:pt>
                <c:pt idx="97">
                  <c:v>2005.1666666666667</c:v>
                </c:pt>
                <c:pt idx="98">
                  <c:v>2005.25</c:v>
                </c:pt>
                <c:pt idx="99">
                  <c:v>2005.3333333333333</c:v>
                </c:pt>
                <c:pt idx="100">
                  <c:v>2005.4166666666667</c:v>
                </c:pt>
                <c:pt idx="101">
                  <c:v>2005.5</c:v>
                </c:pt>
                <c:pt idx="102">
                  <c:v>2005.5833333333333</c:v>
                </c:pt>
                <c:pt idx="103">
                  <c:v>2005.6666666666667</c:v>
                </c:pt>
                <c:pt idx="104">
                  <c:v>2005.75</c:v>
                </c:pt>
                <c:pt idx="105">
                  <c:v>2005.8333333333333</c:v>
                </c:pt>
                <c:pt idx="106">
                  <c:v>2005.9166666666667</c:v>
                </c:pt>
                <c:pt idx="107">
                  <c:v>2006</c:v>
                </c:pt>
                <c:pt idx="108">
                  <c:v>2006.0833333333333</c:v>
                </c:pt>
                <c:pt idx="109">
                  <c:v>2006.1666666666667</c:v>
                </c:pt>
                <c:pt idx="110">
                  <c:v>2006.25</c:v>
                </c:pt>
                <c:pt idx="111">
                  <c:v>2006.3333333333333</c:v>
                </c:pt>
                <c:pt idx="112">
                  <c:v>2006.4166666666667</c:v>
                </c:pt>
                <c:pt idx="113">
                  <c:v>2006.5</c:v>
                </c:pt>
                <c:pt idx="114">
                  <c:v>2006.5833333333333</c:v>
                </c:pt>
                <c:pt idx="115">
                  <c:v>2006.6666666666667</c:v>
                </c:pt>
                <c:pt idx="116">
                  <c:v>2006.75</c:v>
                </c:pt>
                <c:pt idx="117">
                  <c:v>2006.8333333333333</c:v>
                </c:pt>
                <c:pt idx="118">
                  <c:v>2006.9166666666667</c:v>
                </c:pt>
                <c:pt idx="119">
                  <c:v>2007</c:v>
                </c:pt>
                <c:pt idx="120">
                  <c:v>2007.0833333333333</c:v>
                </c:pt>
                <c:pt idx="121">
                  <c:v>2007.1666666666667</c:v>
                </c:pt>
                <c:pt idx="122">
                  <c:v>2007.25</c:v>
                </c:pt>
                <c:pt idx="123">
                  <c:v>2007.3333333333333</c:v>
                </c:pt>
                <c:pt idx="124">
                  <c:v>2007.4166666666667</c:v>
                </c:pt>
                <c:pt idx="125">
                  <c:v>2007.5</c:v>
                </c:pt>
                <c:pt idx="126">
                  <c:v>2007.5833333333333</c:v>
                </c:pt>
                <c:pt idx="127">
                  <c:v>2007.6666666666667</c:v>
                </c:pt>
                <c:pt idx="128">
                  <c:v>2007.75</c:v>
                </c:pt>
                <c:pt idx="129">
                  <c:v>2007.8333333333333</c:v>
                </c:pt>
                <c:pt idx="130">
                  <c:v>2007.9166666666667</c:v>
                </c:pt>
                <c:pt idx="131">
                  <c:v>2008</c:v>
                </c:pt>
                <c:pt idx="132">
                  <c:v>2008.0833333333333</c:v>
                </c:pt>
                <c:pt idx="133">
                  <c:v>2008.1666666666667</c:v>
                </c:pt>
                <c:pt idx="134">
                  <c:v>2008.25</c:v>
                </c:pt>
                <c:pt idx="135">
                  <c:v>2008.3333333333333</c:v>
                </c:pt>
                <c:pt idx="136">
                  <c:v>2008.4166666666667</c:v>
                </c:pt>
                <c:pt idx="137">
                  <c:v>2008.5</c:v>
                </c:pt>
                <c:pt idx="138">
                  <c:v>2008.5833333333333</c:v>
                </c:pt>
                <c:pt idx="139">
                  <c:v>2008.6666666666667</c:v>
                </c:pt>
                <c:pt idx="140">
                  <c:v>2008.75</c:v>
                </c:pt>
                <c:pt idx="141">
                  <c:v>2008.8333333333333</c:v>
                </c:pt>
                <c:pt idx="142">
                  <c:v>2008.9166666666667</c:v>
                </c:pt>
                <c:pt idx="143">
                  <c:v>2009</c:v>
                </c:pt>
                <c:pt idx="144">
                  <c:v>2009.0833333333333</c:v>
                </c:pt>
                <c:pt idx="145">
                  <c:v>2009.1666666666667</c:v>
                </c:pt>
                <c:pt idx="146">
                  <c:v>2009.25</c:v>
                </c:pt>
                <c:pt idx="147">
                  <c:v>2009.3333333333333</c:v>
                </c:pt>
                <c:pt idx="148">
                  <c:v>2009.4166666666667</c:v>
                </c:pt>
                <c:pt idx="149">
                  <c:v>2009.5</c:v>
                </c:pt>
                <c:pt idx="150">
                  <c:v>2009.5833333333333</c:v>
                </c:pt>
                <c:pt idx="151">
                  <c:v>2009.6666666666667</c:v>
                </c:pt>
                <c:pt idx="152">
                  <c:v>2009.75</c:v>
                </c:pt>
                <c:pt idx="153">
                  <c:v>2009.8333333333333</c:v>
                </c:pt>
                <c:pt idx="154">
                  <c:v>2009.9166666666667</c:v>
                </c:pt>
                <c:pt idx="155">
                  <c:v>2010</c:v>
                </c:pt>
                <c:pt idx="156">
                  <c:v>2010.0833333333333</c:v>
                </c:pt>
                <c:pt idx="157">
                  <c:v>2010.1666666666667</c:v>
                </c:pt>
                <c:pt idx="158">
                  <c:v>2010.25</c:v>
                </c:pt>
                <c:pt idx="159">
                  <c:v>2010.3333333333333</c:v>
                </c:pt>
                <c:pt idx="160">
                  <c:v>2010.4166666666667</c:v>
                </c:pt>
                <c:pt idx="161">
                  <c:v>2010.5</c:v>
                </c:pt>
                <c:pt idx="162">
                  <c:v>2010.5833333333333</c:v>
                </c:pt>
                <c:pt idx="163">
                  <c:v>2010.6666666666667</c:v>
                </c:pt>
                <c:pt idx="164">
                  <c:v>2010.75</c:v>
                </c:pt>
                <c:pt idx="165">
                  <c:v>2010.8333333333333</c:v>
                </c:pt>
                <c:pt idx="166">
                  <c:v>2010.9166666666667</c:v>
                </c:pt>
                <c:pt idx="167">
                  <c:v>2011</c:v>
                </c:pt>
                <c:pt idx="168">
                  <c:v>2011.0833333333333</c:v>
                </c:pt>
                <c:pt idx="169">
                  <c:v>2011.1666666666667</c:v>
                </c:pt>
                <c:pt idx="170">
                  <c:v>2011.25</c:v>
                </c:pt>
                <c:pt idx="171">
                  <c:v>2011.3333333333333</c:v>
                </c:pt>
                <c:pt idx="172">
                  <c:v>2011.4166666666667</c:v>
                </c:pt>
                <c:pt idx="173">
                  <c:v>2011.5</c:v>
                </c:pt>
                <c:pt idx="174">
                  <c:v>2011.5833333333333</c:v>
                </c:pt>
                <c:pt idx="175">
                  <c:v>2011.6666666666667</c:v>
                </c:pt>
                <c:pt idx="176">
                  <c:v>2011.75</c:v>
                </c:pt>
                <c:pt idx="177">
                  <c:v>2011.8333333333333</c:v>
                </c:pt>
                <c:pt idx="178">
                  <c:v>2011.9166666666667</c:v>
                </c:pt>
                <c:pt idx="179">
                  <c:v>2012</c:v>
                </c:pt>
                <c:pt idx="180">
                  <c:v>2012.0833333333333</c:v>
                </c:pt>
                <c:pt idx="181">
                  <c:v>2012.1666666666667</c:v>
                </c:pt>
                <c:pt idx="182">
                  <c:v>2012.25</c:v>
                </c:pt>
                <c:pt idx="183">
                  <c:v>2012.3333333333333</c:v>
                </c:pt>
                <c:pt idx="184">
                  <c:v>2012.4166666666667</c:v>
                </c:pt>
                <c:pt idx="185">
                  <c:v>2012.5</c:v>
                </c:pt>
                <c:pt idx="186">
                  <c:v>2012.5833333333333</c:v>
                </c:pt>
                <c:pt idx="187">
                  <c:v>2012.6666666666667</c:v>
                </c:pt>
                <c:pt idx="188">
                  <c:v>2012.75</c:v>
                </c:pt>
                <c:pt idx="189">
                  <c:v>2012.8333333333333</c:v>
                </c:pt>
                <c:pt idx="190">
                  <c:v>2012.9166666666667</c:v>
                </c:pt>
                <c:pt idx="191">
                  <c:v>2013</c:v>
                </c:pt>
                <c:pt idx="192">
                  <c:v>2013.0833333333333</c:v>
                </c:pt>
                <c:pt idx="193">
                  <c:v>2013.1666666666667</c:v>
                </c:pt>
                <c:pt idx="194">
                  <c:v>2013.25</c:v>
                </c:pt>
                <c:pt idx="195">
                  <c:v>2013.3333333333333</c:v>
                </c:pt>
                <c:pt idx="196">
                  <c:v>2013.4166666666667</c:v>
                </c:pt>
                <c:pt idx="197">
                  <c:v>2013.5</c:v>
                </c:pt>
                <c:pt idx="198">
                  <c:v>2013.5833333333333</c:v>
                </c:pt>
                <c:pt idx="199">
                  <c:v>2013.6666666666667</c:v>
                </c:pt>
                <c:pt idx="200">
                  <c:v>2013.75</c:v>
                </c:pt>
                <c:pt idx="201">
                  <c:v>2013.8333333333333</c:v>
                </c:pt>
                <c:pt idx="202">
                  <c:v>2013.9166666666667</c:v>
                </c:pt>
                <c:pt idx="203">
                  <c:v>2014</c:v>
                </c:pt>
                <c:pt idx="204">
                  <c:v>2014.0833333333333</c:v>
                </c:pt>
                <c:pt idx="205">
                  <c:v>2014.1666666666667</c:v>
                </c:pt>
                <c:pt idx="206">
                  <c:v>2014.25</c:v>
                </c:pt>
                <c:pt idx="207">
                  <c:v>2014.3333333333333</c:v>
                </c:pt>
                <c:pt idx="208">
                  <c:v>2014.4166666666667</c:v>
                </c:pt>
                <c:pt idx="209">
                  <c:v>2014.5</c:v>
                </c:pt>
                <c:pt idx="210">
                  <c:v>2014.5833333333333</c:v>
                </c:pt>
                <c:pt idx="211">
                  <c:v>2014.6666666666667</c:v>
                </c:pt>
                <c:pt idx="212">
                  <c:v>2014.75</c:v>
                </c:pt>
                <c:pt idx="213">
                  <c:v>2014.8333333333333</c:v>
                </c:pt>
                <c:pt idx="214">
                  <c:v>2014.9166666666667</c:v>
                </c:pt>
                <c:pt idx="215">
                  <c:v>2015</c:v>
                </c:pt>
                <c:pt idx="216">
                  <c:v>2015.0833333333333</c:v>
                </c:pt>
                <c:pt idx="217">
                  <c:v>2015.1666666666667</c:v>
                </c:pt>
                <c:pt idx="218">
                  <c:v>2015.25</c:v>
                </c:pt>
                <c:pt idx="219">
                  <c:v>2015.3333333333333</c:v>
                </c:pt>
                <c:pt idx="220">
                  <c:v>2015.4166666666667</c:v>
                </c:pt>
                <c:pt idx="221">
                  <c:v>2015.5</c:v>
                </c:pt>
                <c:pt idx="222">
                  <c:v>2015.5833333333333</c:v>
                </c:pt>
                <c:pt idx="223">
                  <c:v>2015.6666666666667</c:v>
                </c:pt>
                <c:pt idx="224">
                  <c:v>2015.75</c:v>
                </c:pt>
                <c:pt idx="225">
                  <c:v>2015.8333333333333</c:v>
                </c:pt>
                <c:pt idx="226">
                  <c:v>2015.9166666666667</c:v>
                </c:pt>
                <c:pt idx="227">
                  <c:v>2016</c:v>
                </c:pt>
                <c:pt idx="228">
                  <c:v>2016.0833333333333</c:v>
                </c:pt>
                <c:pt idx="229">
                  <c:v>2016.1666666666667</c:v>
                </c:pt>
                <c:pt idx="230">
                  <c:v>2016.25</c:v>
                </c:pt>
                <c:pt idx="231">
                  <c:v>2016.3333333333333</c:v>
                </c:pt>
                <c:pt idx="232">
                  <c:v>2016.4166666666667</c:v>
                </c:pt>
                <c:pt idx="233">
                  <c:v>2016.5</c:v>
                </c:pt>
                <c:pt idx="234">
                  <c:v>2016.5833333333333</c:v>
                </c:pt>
                <c:pt idx="235">
                  <c:v>2016.6666666666667</c:v>
                </c:pt>
                <c:pt idx="236">
                  <c:v>2016.75</c:v>
                </c:pt>
                <c:pt idx="237">
                  <c:v>2016.8333333333333</c:v>
                </c:pt>
                <c:pt idx="238">
                  <c:v>2016.9166666666667</c:v>
                </c:pt>
                <c:pt idx="239">
                  <c:v>2017</c:v>
                </c:pt>
                <c:pt idx="240">
                  <c:v>2017.0833333333333</c:v>
                </c:pt>
                <c:pt idx="241">
                  <c:v>2017.1666666666667</c:v>
                </c:pt>
                <c:pt idx="242">
                  <c:v>2017.25</c:v>
                </c:pt>
                <c:pt idx="243">
                  <c:v>2017.3333333333333</c:v>
                </c:pt>
                <c:pt idx="244">
                  <c:v>2017.4166666666667</c:v>
                </c:pt>
                <c:pt idx="245">
                  <c:v>2017.5</c:v>
                </c:pt>
                <c:pt idx="246">
                  <c:v>2017.5833333333333</c:v>
                </c:pt>
                <c:pt idx="247">
                  <c:v>2017.6666666666667</c:v>
                </c:pt>
                <c:pt idx="248">
                  <c:v>2017.75</c:v>
                </c:pt>
                <c:pt idx="249">
                  <c:v>2017.8333333333333</c:v>
                </c:pt>
                <c:pt idx="250">
                  <c:v>2017.9166666666667</c:v>
                </c:pt>
                <c:pt idx="251">
                  <c:v>2018</c:v>
                </c:pt>
                <c:pt idx="252">
                  <c:v>2018.0833333333333</c:v>
                </c:pt>
                <c:pt idx="253">
                  <c:v>2018.1666666666667</c:v>
                </c:pt>
                <c:pt idx="254">
                  <c:v>2018.25</c:v>
                </c:pt>
                <c:pt idx="255">
                  <c:v>2018.3333333333333</c:v>
                </c:pt>
                <c:pt idx="256">
                  <c:v>2018.4166666666667</c:v>
                </c:pt>
                <c:pt idx="257">
                  <c:v>2018.5</c:v>
                </c:pt>
                <c:pt idx="258">
                  <c:v>2018.5833333333333</c:v>
                </c:pt>
                <c:pt idx="259">
                  <c:v>2018.6666666666667</c:v>
                </c:pt>
                <c:pt idx="260">
                  <c:v>2018.75</c:v>
                </c:pt>
                <c:pt idx="261">
                  <c:v>2018.8333333333333</c:v>
                </c:pt>
                <c:pt idx="262">
                  <c:v>2018.9166666666667</c:v>
                </c:pt>
                <c:pt idx="263">
                  <c:v>2019</c:v>
                </c:pt>
                <c:pt idx="264">
                  <c:v>2019.0833333333333</c:v>
                </c:pt>
                <c:pt idx="265">
                  <c:v>2019.1666666666667</c:v>
                </c:pt>
                <c:pt idx="266">
                  <c:v>2019.25</c:v>
                </c:pt>
                <c:pt idx="267">
                  <c:v>2019.3333333333333</c:v>
                </c:pt>
                <c:pt idx="268">
                  <c:v>2019.4166666666667</c:v>
                </c:pt>
                <c:pt idx="269">
                  <c:v>2019.5</c:v>
                </c:pt>
                <c:pt idx="270">
                  <c:v>2019.5833333333333</c:v>
                </c:pt>
                <c:pt idx="271">
                  <c:v>2019.6666666666667</c:v>
                </c:pt>
                <c:pt idx="272">
                  <c:v>2019.75</c:v>
                </c:pt>
                <c:pt idx="273">
                  <c:v>2019.8333333333333</c:v>
                </c:pt>
                <c:pt idx="274">
                  <c:v>2019.9166666666667</c:v>
                </c:pt>
                <c:pt idx="275">
                  <c:v>2020</c:v>
                </c:pt>
              </c:numCache>
            </c:numRef>
          </c:xVal>
          <c:yVal>
            <c:numRef>
              <c:f>'Thermosphere Values'!$G$25:$G$300</c:f>
              <c:numCache>
                <c:formatCode>General</c:formatCode>
                <c:ptCount val="276"/>
                <c:pt idx="0">
                  <c:v>9.4</c:v>
                </c:pt>
                <c:pt idx="1">
                  <c:v>10.9</c:v>
                </c:pt>
                <c:pt idx="2">
                  <c:v>12.7</c:v>
                </c:pt>
                <c:pt idx="3">
                  <c:v>14.7</c:v>
                </c:pt>
                <c:pt idx="4">
                  <c:v>16.899999999999999</c:v>
                </c:pt>
                <c:pt idx="5">
                  <c:v>19.399999999999999</c:v>
                </c:pt>
                <c:pt idx="6">
                  <c:v>22.1</c:v>
                </c:pt>
                <c:pt idx="7">
                  <c:v>24.9</c:v>
                </c:pt>
                <c:pt idx="8">
                  <c:v>27.9</c:v>
                </c:pt>
                <c:pt idx="9">
                  <c:v>31</c:v>
                </c:pt>
                <c:pt idx="10">
                  <c:v>34.299999999999997</c:v>
                </c:pt>
                <c:pt idx="11">
                  <c:v>37.700000000000003</c:v>
                </c:pt>
                <c:pt idx="12">
                  <c:v>41.2</c:v>
                </c:pt>
                <c:pt idx="13">
                  <c:v>44.7</c:v>
                </c:pt>
                <c:pt idx="14">
                  <c:v>48.3</c:v>
                </c:pt>
                <c:pt idx="15">
                  <c:v>51.9</c:v>
                </c:pt>
                <c:pt idx="16">
                  <c:v>55.5</c:v>
                </c:pt>
                <c:pt idx="17">
                  <c:v>59.2</c:v>
                </c:pt>
                <c:pt idx="18">
                  <c:v>62.8</c:v>
                </c:pt>
                <c:pt idx="19">
                  <c:v>66.400000000000006</c:v>
                </c:pt>
                <c:pt idx="20">
                  <c:v>69.900000000000006</c:v>
                </c:pt>
                <c:pt idx="21">
                  <c:v>73.400000000000006</c:v>
                </c:pt>
                <c:pt idx="22">
                  <c:v>76.8</c:v>
                </c:pt>
                <c:pt idx="23">
                  <c:v>80.099999999999994</c:v>
                </c:pt>
                <c:pt idx="24">
                  <c:v>83.3</c:v>
                </c:pt>
                <c:pt idx="25">
                  <c:v>86.4</c:v>
                </c:pt>
                <c:pt idx="26">
                  <c:v>89.4</c:v>
                </c:pt>
                <c:pt idx="27">
                  <c:v>92.3</c:v>
                </c:pt>
                <c:pt idx="28">
                  <c:v>95</c:v>
                </c:pt>
                <c:pt idx="29">
                  <c:v>97.6</c:v>
                </c:pt>
                <c:pt idx="30">
                  <c:v>100.1</c:v>
                </c:pt>
                <c:pt idx="31">
                  <c:v>102.4</c:v>
                </c:pt>
                <c:pt idx="32">
                  <c:v>104.6</c:v>
                </c:pt>
                <c:pt idx="33">
                  <c:v>106.6</c:v>
                </c:pt>
                <c:pt idx="34">
                  <c:v>108.5</c:v>
                </c:pt>
                <c:pt idx="35">
                  <c:v>110.2</c:v>
                </c:pt>
                <c:pt idx="36">
                  <c:v>111.7</c:v>
                </c:pt>
                <c:pt idx="37">
                  <c:v>113.1</c:v>
                </c:pt>
                <c:pt idx="38">
                  <c:v>114.3</c:v>
                </c:pt>
                <c:pt idx="39">
                  <c:v>115.4</c:v>
                </c:pt>
                <c:pt idx="40">
                  <c:v>116.3</c:v>
                </c:pt>
                <c:pt idx="41">
                  <c:v>117</c:v>
                </c:pt>
                <c:pt idx="42">
                  <c:v>117.6</c:v>
                </c:pt>
                <c:pt idx="43">
                  <c:v>118.1</c:v>
                </c:pt>
                <c:pt idx="44">
                  <c:v>118.3</c:v>
                </c:pt>
                <c:pt idx="45">
                  <c:v>118.4</c:v>
                </c:pt>
                <c:pt idx="46">
                  <c:v>118.4</c:v>
                </c:pt>
                <c:pt idx="47">
                  <c:v>118.2</c:v>
                </c:pt>
                <c:pt idx="48">
                  <c:v>117.9</c:v>
                </c:pt>
                <c:pt idx="49">
                  <c:v>117.5</c:v>
                </c:pt>
                <c:pt idx="50">
                  <c:v>116.9</c:v>
                </c:pt>
                <c:pt idx="51">
                  <c:v>116.1</c:v>
                </c:pt>
                <c:pt idx="52">
                  <c:v>115.3</c:v>
                </c:pt>
                <c:pt idx="53">
                  <c:v>114.3</c:v>
                </c:pt>
                <c:pt idx="54">
                  <c:v>113.2</c:v>
                </c:pt>
                <c:pt idx="55">
                  <c:v>112</c:v>
                </c:pt>
                <c:pt idx="56">
                  <c:v>110.7</c:v>
                </c:pt>
                <c:pt idx="57">
                  <c:v>109.3</c:v>
                </c:pt>
                <c:pt idx="58">
                  <c:v>107.8</c:v>
                </c:pt>
                <c:pt idx="59">
                  <c:v>106.2</c:v>
                </c:pt>
                <c:pt idx="60">
                  <c:v>104.5</c:v>
                </c:pt>
                <c:pt idx="61">
                  <c:v>102.7</c:v>
                </c:pt>
                <c:pt idx="62">
                  <c:v>100.9</c:v>
                </c:pt>
                <c:pt idx="63">
                  <c:v>99</c:v>
                </c:pt>
                <c:pt idx="64">
                  <c:v>97</c:v>
                </c:pt>
                <c:pt idx="65">
                  <c:v>95</c:v>
                </c:pt>
                <c:pt idx="66">
                  <c:v>92.9</c:v>
                </c:pt>
                <c:pt idx="67">
                  <c:v>90.8</c:v>
                </c:pt>
                <c:pt idx="68">
                  <c:v>88.6</c:v>
                </c:pt>
                <c:pt idx="69">
                  <c:v>86.4</c:v>
                </c:pt>
                <c:pt idx="70">
                  <c:v>84.2</c:v>
                </c:pt>
                <c:pt idx="71">
                  <c:v>81.900000000000006</c:v>
                </c:pt>
                <c:pt idx="72">
                  <c:v>79.7</c:v>
                </c:pt>
                <c:pt idx="73">
                  <c:v>77.400000000000006</c:v>
                </c:pt>
                <c:pt idx="74">
                  <c:v>75.099999999999994</c:v>
                </c:pt>
                <c:pt idx="75">
                  <c:v>72.8</c:v>
                </c:pt>
                <c:pt idx="76">
                  <c:v>70.5</c:v>
                </c:pt>
                <c:pt idx="77">
                  <c:v>68.2</c:v>
                </c:pt>
                <c:pt idx="78">
                  <c:v>66</c:v>
                </c:pt>
                <c:pt idx="79">
                  <c:v>63.7</c:v>
                </c:pt>
                <c:pt idx="80">
                  <c:v>61.5</c:v>
                </c:pt>
                <c:pt idx="81">
                  <c:v>59.3</c:v>
                </c:pt>
                <c:pt idx="82">
                  <c:v>57.1</c:v>
                </c:pt>
                <c:pt idx="83">
                  <c:v>54.9</c:v>
                </c:pt>
                <c:pt idx="84">
                  <c:v>52.8</c:v>
                </c:pt>
                <c:pt idx="85">
                  <c:v>50.7</c:v>
                </c:pt>
                <c:pt idx="86">
                  <c:v>48.6</c:v>
                </c:pt>
                <c:pt idx="87">
                  <c:v>46.6</c:v>
                </c:pt>
                <c:pt idx="88">
                  <c:v>44.6</c:v>
                </c:pt>
                <c:pt idx="89">
                  <c:v>42.7</c:v>
                </c:pt>
                <c:pt idx="90">
                  <c:v>40.799999999999997</c:v>
                </c:pt>
                <c:pt idx="91">
                  <c:v>38.9</c:v>
                </c:pt>
                <c:pt idx="92">
                  <c:v>37.1</c:v>
                </c:pt>
                <c:pt idx="93">
                  <c:v>35.4</c:v>
                </c:pt>
                <c:pt idx="94">
                  <c:v>33.700000000000003</c:v>
                </c:pt>
                <c:pt idx="95">
                  <c:v>32.1</c:v>
                </c:pt>
                <c:pt idx="96">
                  <c:v>30.5</c:v>
                </c:pt>
                <c:pt idx="97">
                  <c:v>28.9</c:v>
                </c:pt>
                <c:pt idx="98">
                  <c:v>27.4</c:v>
                </c:pt>
                <c:pt idx="99">
                  <c:v>26</c:v>
                </c:pt>
                <c:pt idx="100">
                  <c:v>24.6</c:v>
                </c:pt>
                <c:pt idx="101">
                  <c:v>23.3</c:v>
                </c:pt>
                <c:pt idx="102">
                  <c:v>22</c:v>
                </c:pt>
                <c:pt idx="103">
                  <c:v>20.8</c:v>
                </c:pt>
                <c:pt idx="104">
                  <c:v>19.600000000000001</c:v>
                </c:pt>
                <c:pt idx="105">
                  <c:v>18.5</c:v>
                </c:pt>
                <c:pt idx="106">
                  <c:v>17.399999999999999</c:v>
                </c:pt>
                <c:pt idx="107">
                  <c:v>16.399999999999999</c:v>
                </c:pt>
                <c:pt idx="108">
                  <c:v>15.4</c:v>
                </c:pt>
                <c:pt idx="109">
                  <c:v>14.4</c:v>
                </c:pt>
                <c:pt idx="110">
                  <c:v>13.5</c:v>
                </c:pt>
                <c:pt idx="111">
                  <c:v>12.7</c:v>
                </c:pt>
                <c:pt idx="112">
                  <c:v>11.9</c:v>
                </c:pt>
                <c:pt idx="113">
                  <c:v>11.1</c:v>
                </c:pt>
                <c:pt idx="114">
                  <c:v>10.4</c:v>
                </c:pt>
                <c:pt idx="115">
                  <c:v>9.6999999999999993</c:v>
                </c:pt>
                <c:pt idx="116">
                  <c:v>9.1</c:v>
                </c:pt>
                <c:pt idx="117">
                  <c:v>8.4</c:v>
                </c:pt>
                <c:pt idx="118">
                  <c:v>7.9</c:v>
                </c:pt>
                <c:pt idx="119">
                  <c:v>7.3</c:v>
                </c:pt>
                <c:pt idx="120">
                  <c:v>6.8</c:v>
                </c:pt>
                <c:pt idx="121">
                  <c:v>6.3</c:v>
                </c:pt>
                <c:pt idx="122">
                  <c:v>5.9</c:v>
                </c:pt>
                <c:pt idx="123">
                  <c:v>5.4</c:v>
                </c:pt>
                <c:pt idx="124">
                  <c:v>5</c:v>
                </c:pt>
                <c:pt idx="125">
                  <c:v>4.7</c:v>
                </c:pt>
                <c:pt idx="126">
                  <c:v>4.3</c:v>
                </c:pt>
                <c:pt idx="127">
                  <c:v>4</c:v>
                </c:pt>
                <c:pt idx="128">
                  <c:v>3.7</c:v>
                </c:pt>
                <c:pt idx="129">
                  <c:v>3.4</c:v>
                </c:pt>
                <c:pt idx="130">
                  <c:v>3.1</c:v>
                </c:pt>
                <c:pt idx="131">
                  <c:v>2.9</c:v>
                </c:pt>
              </c:numCache>
            </c:numRef>
          </c:yVal>
          <c:smooth val="1"/>
          <c:extLst>
            <c:ext xmlns:c16="http://schemas.microsoft.com/office/drawing/2014/chart" uri="{C3380CC4-5D6E-409C-BE32-E72D297353CC}">
              <c16:uniqueId val="{00000001-F4FA-41D7-A520-6CC513F8E188}"/>
            </c:ext>
          </c:extLst>
        </c:ser>
        <c:ser>
          <c:idx val="2"/>
          <c:order val="2"/>
          <c:tx>
            <c:strRef>
              <c:f>'Thermosphere Values'!$H$24</c:f>
              <c:strCache>
                <c:ptCount val="1"/>
                <c:pt idx="0">
                  <c:v>(R 5%)</c:v>
                </c:pt>
              </c:strCache>
            </c:strRef>
          </c:tx>
          <c:spPr>
            <a:ln>
              <a:solidFill>
                <a:schemeClr val="accent2">
                  <a:lumMod val="60000"/>
                  <a:lumOff val="40000"/>
                </a:schemeClr>
              </a:solidFill>
              <a:prstDash val="dashDot"/>
            </a:ln>
          </c:spPr>
          <c:marker>
            <c:symbol val="none"/>
          </c:marker>
          <c:xVal>
            <c:numRef>
              <c:f>'Thermosphere Values'!$E$25:$E$300</c:f>
              <c:numCache>
                <c:formatCode>0.00</c:formatCode>
                <c:ptCount val="276"/>
                <c:pt idx="0">
                  <c:v>1997.0833333333333</c:v>
                </c:pt>
                <c:pt idx="1">
                  <c:v>1997.1666666666667</c:v>
                </c:pt>
                <c:pt idx="2">
                  <c:v>1997.25</c:v>
                </c:pt>
                <c:pt idx="3">
                  <c:v>1997.3333333333333</c:v>
                </c:pt>
                <c:pt idx="4">
                  <c:v>1997.4166666666667</c:v>
                </c:pt>
                <c:pt idx="5">
                  <c:v>1997.5</c:v>
                </c:pt>
                <c:pt idx="6">
                  <c:v>1997.5833333333333</c:v>
                </c:pt>
                <c:pt idx="7">
                  <c:v>1997.6666666666667</c:v>
                </c:pt>
                <c:pt idx="8">
                  <c:v>1997.75</c:v>
                </c:pt>
                <c:pt idx="9">
                  <c:v>1997.8333333333333</c:v>
                </c:pt>
                <c:pt idx="10">
                  <c:v>1997.9166666666667</c:v>
                </c:pt>
                <c:pt idx="11">
                  <c:v>1998</c:v>
                </c:pt>
                <c:pt idx="12">
                  <c:v>1998.0833333333333</c:v>
                </c:pt>
                <c:pt idx="13">
                  <c:v>1998.1666666666667</c:v>
                </c:pt>
                <c:pt idx="14">
                  <c:v>1998.25</c:v>
                </c:pt>
                <c:pt idx="15">
                  <c:v>1998.3333333333333</c:v>
                </c:pt>
                <c:pt idx="16">
                  <c:v>1998.4166666666667</c:v>
                </c:pt>
                <c:pt idx="17">
                  <c:v>1998.5</c:v>
                </c:pt>
                <c:pt idx="18">
                  <c:v>1998.5833333333333</c:v>
                </c:pt>
                <c:pt idx="19">
                  <c:v>1998.6666666666667</c:v>
                </c:pt>
                <c:pt idx="20">
                  <c:v>1998.75</c:v>
                </c:pt>
                <c:pt idx="21">
                  <c:v>1998.8333333333333</c:v>
                </c:pt>
                <c:pt idx="22">
                  <c:v>1998.9166666666667</c:v>
                </c:pt>
                <c:pt idx="23">
                  <c:v>1999</c:v>
                </c:pt>
                <c:pt idx="24">
                  <c:v>1999.0833333333333</c:v>
                </c:pt>
                <c:pt idx="25">
                  <c:v>1999.1666666666667</c:v>
                </c:pt>
                <c:pt idx="26">
                  <c:v>1999.25</c:v>
                </c:pt>
                <c:pt idx="27">
                  <c:v>1999.3333333333333</c:v>
                </c:pt>
                <c:pt idx="28">
                  <c:v>1999.4166666666667</c:v>
                </c:pt>
                <c:pt idx="29">
                  <c:v>1999.5</c:v>
                </c:pt>
                <c:pt idx="30">
                  <c:v>1999.5833333333333</c:v>
                </c:pt>
                <c:pt idx="31">
                  <c:v>1999.6666666666667</c:v>
                </c:pt>
                <c:pt idx="32">
                  <c:v>1999.75</c:v>
                </c:pt>
                <c:pt idx="33">
                  <c:v>1999.8333333333333</c:v>
                </c:pt>
                <c:pt idx="34">
                  <c:v>1999.9166666666667</c:v>
                </c:pt>
                <c:pt idx="35">
                  <c:v>2000</c:v>
                </c:pt>
                <c:pt idx="36">
                  <c:v>2000.0833333333333</c:v>
                </c:pt>
                <c:pt idx="37">
                  <c:v>2000.1666666666667</c:v>
                </c:pt>
                <c:pt idx="38">
                  <c:v>2000.25</c:v>
                </c:pt>
                <c:pt idx="39">
                  <c:v>2000.3333333333333</c:v>
                </c:pt>
                <c:pt idx="40">
                  <c:v>2000.4166666666667</c:v>
                </c:pt>
                <c:pt idx="41">
                  <c:v>2000.5</c:v>
                </c:pt>
                <c:pt idx="42">
                  <c:v>2000.5833333333333</c:v>
                </c:pt>
                <c:pt idx="43">
                  <c:v>2000.6666666666667</c:v>
                </c:pt>
                <c:pt idx="44">
                  <c:v>2000.75</c:v>
                </c:pt>
                <c:pt idx="45">
                  <c:v>2000.8333333333333</c:v>
                </c:pt>
                <c:pt idx="46">
                  <c:v>2000.9166666666667</c:v>
                </c:pt>
                <c:pt idx="47">
                  <c:v>2001</c:v>
                </c:pt>
                <c:pt idx="48">
                  <c:v>2001.0833333333333</c:v>
                </c:pt>
                <c:pt idx="49">
                  <c:v>2001.1666666666667</c:v>
                </c:pt>
                <c:pt idx="50">
                  <c:v>2001.25</c:v>
                </c:pt>
                <c:pt idx="51">
                  <c:v>2001.3333333333333</c:v>
                </c:pt>
                <c:pt idx="52">
                  <c:v>2001.4166666666667</c:v>
                </c:pt>
                <c:pt idx="53">
                  <c:v>2001.5</c:v>
                </c:pt>
                <c:pt idx="54">
                  <c:v>2001.5833333333333</c:v>
                </c:pt>
                <c:pt idx="55">
                  <c:v>2001.6666666666667</c:v>
                </c:pt>
                <c:pt idx="56">
                  <c:v>2001.75</c:v>
                </c:pt>
                <c:pt idx="57">
                  <c:v>2001.8333333333333</c:v>
                </c:pt>
                <c:pt idx="58">
                  <c:v>2001.9166666666667</c:v>
                </c:pt>
                <c:pt idx="59">
                  <c:v>2002</c:v>
                </c:pt>
                <c:pt idx="60">
                  <c:v>2002.0833333333333</c:v>
                </c:pt>
                <c:pt idx="61">
                  <c:v>2002.1666666666667</c:v>
                </c:pt>
                <c:pt idx="62">
                  <c:v>2002.25</c:v>
                </c:pt>
                <c:pt idx="63">
                  <c:v>2002.3333333333333</c:v>
                </c:pt>
                <c:pt idx="64">
                  <c:v>2002.4166666666667</c:v>
                </c:pt>
                <c:pt idx="65">
                  <c:v>2002.5</c:v>
                </c:pt>
                <c:pt idx="66">
                  <c:v>2002.5833333333333</c:v>
                </c:pt>
                <c:pt idx="67">
                  <c:v>2002.6666666666667</c:v>
                </c:pt>
                <c:pt idx="68">
                  <c:v>2002.75</c:v>
                </c:pt>
                <c:pt idx="69">
                  <c:v>2002.8333333333333</c:v>
                </c:pt>
                <c:pt idx="70">
                  <c:v>2002.9166666666667</c:v>
                </c:pt>
                <c:pt idx="71">
                  <c:v>2003</c:v>
                </c:pt>
                <c:pt idx="72">
                  <c:v>2003.0833333333333</c:v>
                </c:pt>
                <c:pt idx="73">
                  <c:v>2003.1666666666667</c:v>
                </c:pt>
                <c:pt idx="74">
                  <c:v>2003.25</c:v>
                </c:pt>
                <c:pt idx="75">
                  <c:v>2003.3333333333333</c:v>
                </c:pt>
                <c:pt idx="76">
                  <c:v>2003.4166666666667</c:v>
                </c:pt>
                <c:pt idx="77">
                  <c:v>2003.5</c:v>
                </c:pt>
                <c:pt idx="78">
                  <c:v>2003.5833333333333</c:v>
                </c:pt>
                <c:pt idx="79">
                  <c:v>2003.6666666666667</c:v>
                </c:pt>
                <c:pt idx="80">
                  <c:v>2003.75</c:v>
                </c:pt>
                <c:pt idx="81">
                  <c:v>2003.8333333333333</c:v>
                </c:pt>
                <c:pt idx="82">
                  <c:v>2003.9166666666667</c:v>
                </c:pt>
                <c:pt idx="83">
                  <c:v>2004</c:v>
                </c:pt>
                <c:pt idx="84">
                  <c:v>2004.0833333333333</c:v>
                </c:pt>
                <c:pt idx="85">
                  <c:v>2004.1666666666667</c:v>
                </c:pt>
                <c:pt idx="86">
                  <c:v>2004.25</c:v>
                </c:pt>
                <c:pt idx="87">
                  <c:v>2004.3333333333333</c:v>
                </c:pt>
                <c:pt idx="88">
                  <c:v>2004.4166666666667</c:v>
                </c:pt>
                <c:pt idx="89">
                  <c:v>2004.5</c:v>
                </c:pt>
                <c:pt idx="90">
                  <c:v>2004.5833333333333</c:v>
                </c:pt>
                <c:pt idx="91">
                  <c:v>2004.6666666666667</c:v>
                </c:pt>
                <c:pt idx="92">
                  <c:v>2004.75</c:v>
                </c:pt>
                <c:pt idx="93">
                  <c:v>2004.8333333333333</c:v>
                </c:pt>
                <c:pt idx="94">
                  <c:v>2004.9166666666667</c:v>
                </c:pt>
                <c:pt idx="95">
                  <c:v>2005</c:v>
                </c:pt>
                <c:pt idx="96">
                  <c:v>2005.0833333333333</c:v>
                </c:pt>
                <c:pt idx="97">
                  <c:v>2005.1666666666667</c:v>
                </c:pt>
                <c:pt idx="98">
                  <c:v>2005.25</c:v>
                </c:pt>
                <c:pt idx="99">
                  <c:v>2005.3333333333333</c:v>
                </c:pt>
                <c:pt idx="100">
                  <c:v>2005.4166666666667</c:v>
                </c:pt>
                <c:pt idx="101">
                  <c:v>2005.5</c:v>
                </c:pt>
                <c:pt idx="102">
                  <c:v>2005.5833333333333</c:v>
                </c:pt>
                <c:pt idx="103">
                  <c:v>2005.6666666666667</c:v>
                </c:pt>
                <c:pt idx="104">
                  <c:v>2005.75</c:v>
                </c:pt>
                <c:pt idx="105">
                  <c:v>2005.8333333333333</c:v>
                </c:pt>
                <c:pt idx="106">
                  <c:v>2005.9166666666667</c:v>
                </c:pt>
                <c:pt idx="107">
                  <c:v>2006</c:v>
                </c:pt>
                <c:pt idx="108">
                  <c:v>2006.0833333333333</c:v>
                </c:pt>
                <c:pt idx="109">
                  <c:v>2006.1666666666667</c:v>
                </c:pt>
                <c:pt idx="110">
                  <c:v>2006.25</c:v>
                </c:pt>
                <c:pt idx="111">
                  <c:v>2006.3333333333333</c:v>
                </c:pt>
                <c:pt idx="112">
                  <c:v>2006.4166666666667</c:v>
                </c:pt>
                <c:pt idx="113">
                  <c:v>2006.5</c:v>
                </c:pt>
                <c:pt idx="114">
                  <c:v>2006.5833333333333</c:v>
                </c:pt>
                <c:pt idx="115">
                  <c:v>2006.6666666666667</c:v>
                </c:pt>
                <c:pt idx="116">
                  <c:v>2006.75</c:v>
                </c:pt>
                <c:pt idx="117">
                  <c:v>2006.8333333333333</c:v>
                </c:pt>
                <c:pt idx="118">
                  <c:v>2006.9166666666667</c:v>
                </c:pt>
                <c:pt idx="119">
                  <c:v>2007</c:v>
                </c:pt>
                <c:pt idx="120">
                  <c:v>2007.0833333333333</c:v>
                </c:pt>
                <c:pt idx="121">
                  <c:v>2007.1666666666667</c:v>
                </c:pt>
                <c:pt idx="122">
                  <c:v>2007.25</c:v>
                </c:pt>
                <c:pt idx="123">
                  <c:v>2007.3333333333333</c:v>
                </c:pt>
                <c:pt idx="124">
                  <c:v>2007.4166666666667</c:v>
                </c:pt>
                <c:pt idx="125">
                  <c:v>2007.5</c:v>
                </c:pt>
                <c:pt idx="126">
                  <c:v>2007.5833333333333</c:v>
                </c:pt>
                <c:pt idx="127">
                  <c:v>2007.6666666666667</c:v>
                </c:pt>
                <c:pt idx="128">
                  <c:v>2007.75</c:v>
                </c:pt>
                <c:pt idx="129">
                  <c:v>2007.8333333333333</c:v>
                </c:pt>
                <c:pt idx="130">
                  <c:v>2007.9166666666667</c:v>
                </c:pt>
                <c:pt idx="131">
                  <c:v>2008</c:v>
                </c:pt>
                <c:pt idx="132">
                  <c:v>2008.0833333333333</c:v>
                </c:pt>
                <c:pt idx="133">
                  <c:v>2008.1666666666667</c:v>
                </c:pt>
                <c:pt idx="134">
                  <c:v>2008.25</c:v>
                </c:pt>
                <c:pt idx="135">
                  <c:v>2008.3333333333333</c:v>
                </c:pt>
                <c:pt idx="136">
                  <c:v>2008.4166666666667</c:v>
                </c:pt>
                <c:pt idx="137">
                  <c:v>2008.5</c:v>
                </c:pt>
                <c:pt idx="138">
                  <c:v>2008.5833333333333</c:v>
                </c:pt>
                <c:pt idx="139">
                  <c:v>2008.6666666666667</c:v>
                </c:pt>
                <c:pt idx="140">
                  <c:v>2008.75</c:v>
                </c:pt>
                <c:pt idx="141">
                  <c:v>2008.8333333333333</c:v>
                </c:pt>
                <c:pt idx="142">
                  <c:v>2008.9166666666667</c:v>
                </c:pt>
                <c:pt idx="143">
                  <c:v>2009</c:v>
                </c:pt>
                <c:pt idx="144">
                  <c:v>2009.0833333333333</c:v>
                </c:pt>
                <c:pt idx="145">
                  <c:v>2009.1666666666667</c:v>
                </c:pt>
                <c:pt idx="146">
                  <c:v>2009.25</c:v>
                </c:pt>
                <c:pt idx="147">
                  <c:v>2009.3333333333333</c:v>
                </c:pt>
                <c:pt idx="148">
                  <c:v>2009.4166666666667</c:v>
                </c:pt>
                <c:pt idx="149">
                  <c:v>2009.5</c:v>
                </c:pt>
                <c:pt idx="150">
                  <c:v>2009.5833333333333</c:v>
                </c:pt>
                <c:pt idx="151">
                  <c:v>2009.6666666666667</c:v>
                </c:pt>
                <c:pt idx="152">
                  <c:v>2009.75</c:v>
                </c:pt>
                <c:pt idx="153">
                  <c:v>2009.8333333333333</c:v>
                </c:pt>
                <c:pt idx="154">
                  <c:v>2009.9166666666667</c:v>
                </c:pt>
                <c:pt idx="155">
                  <c:v>2010</c:v>
                </c:pt>
                <c:pt idx="156">
                  <c:v>2010.0833333333333</c:v>
                </c:pt>
                <c:pt idx="157">
                  <c:v>2010.1666666666667</c:v>
                </c:pt>
                <c:pt idx="158">
                  <c:v>2010.25</c:v>
                </c:pt>
                <c:pt idx="159">
                  <c:v>2010.3333333333333</c:v>
                </c:pt>
                <c:pt idx="160">
                  <c:v>2010.4166666666667</c:v>
                </c:pt>
                <c:pt idx="161">
                  <c:v>2010.5</c:v>
                </c:pt>
                <c:pt idx="162">
                  <c:v>2010.5833333333333</c:v>
                </c:pt>
                <c:pt idx="163">
                  <c:v>2010.6666666666667</c:v>
                </c:pt>
                <c:pt idx="164">
                  <c:v>2010.75</c:v>
                </c:pt>
                <c:pt idx="165">
                  <c:v>2010.8333333333333</c:v>
                </c:pt>
                <c:pt idx="166">
                  <c:v>2010.9166666666667</c:v>
                </c:pt>
                <c:pt idx="167">
                  <c:v>2011</c:v>
                </c:pt>
                <c:pt idx="168">
                  <c:v>2011.0833333333333</c:v>
                </c:pt>
                <c:pt idx="169">
                  <c:v>2011.1666666666667</c:v>
                </c:pt>
                <c:pt idx="170">
                  <c:v>2011.25</c:v>
                </c:pt>
                <c:pt idx="171">
                  <c:v>2011.3333333333333</c:v>
                </c:pt>
                <c:pt idx="172">
                  <c:v>2011.4166666666667</c:v>
                </c:pt>
                <c:pt idx="173">
                  <c:v>2011.5</c:v>
                </c:pt>
                <c:pt idx="174">
                  <c:v>2011.5833333333333</c:v>
                </c:pt>
                <c:pt idx="175">
                  <c:v>2011.6666666666667</c:v>
                </c:pt>
                <c:pt idx="176">
                  <c:v>2011.75</c:v>
                </c:pt>
                <c:pt idx="177">
                  <c:v>2011.8333333333333</c:v>
                </c:pt>
                <c:pt idx="178">
                  <c:v>2011.9166666666667</c:v>
                </c:pt>
                <c:pt idx="179">
                  <c:v>2012</c:v>
                </c:pt>
                <c:pt idx="180">
                  <c:v>2012.0833333333333</c:v>
                </c:pt>
                <c:pt idx="181">
                  <c:v>2012.1666666666667</c:v>
                </c:pt>
                <c:pt idx="182">
                  <c:v>2012.25</c:v>
                </c:pt>
                <c:pt idx="183">
                  <c:v>2012.3333333333333</c:v>
                </c:pt>
                <c:pt idx="184">
                  <c:v>2012.4166666666667</c:v>
                </c:pt>
                <c:pt idx="185">
                  <c:v>2012.5</c:v>
                </c:pt>
                <c:pt idx="186">
                  <c:v>2012.5833333333333</c:v>
                </c:pt>
                <c:pt idx="187">
                  <c:v>2012.6666666666667</c:v>
                </c:pt>
                <c:pt idx="188">
                  <c:v>2012.75</c:v>
                </c:pt>
                <c:pt idx="189">
                  <c:v>2012.8333333333333</c:v>
                </c:pt>
                <c:pt idx="190">
                  <c:v>2012.9166666666667</c:v>
                </c:pt>
                <c:pt idx="191">
                  <c:v>2013</c:v>
                </c:pt>
                <c:pt idx="192">
                  <c:v>2013.0833333333333</c:v>
                </c:pt>
                <c:pt idx="193">
                  <c:v>2013.1666666666667</c:v>
                </c:pt>
                <c:pt idx="194">
                  <c:v>2013.25</c:v>
                </c:pt>
                <c:pt idx="195">
                  <c:v>2013.3333333333333</c:v>
                </c:pt>
                <c:pt idx="196">
                  <c:v>2013.4166666666667</c:v>
                </c:pt>
                <c:pt idx="197">
                  <c:v>2013.5</c:v>
                </c:pt>
                <c:pt idx="198">
                  <c:v>2013.5833333333333</c:v>
                </c:pt>
                <c:pt idx="199">
                  <c:v>2013.6666666666667</c:v>
                </c:pt>
                <c:pt idx="200">
                  <c:v>2013.75</c:v>
                </c:pt>
                <c:pt idx="201">
                  <c:v>2013.8333333333333</c:v>
                </c:pt>
                <c:pt idx="202">
                  <c:v>2013.9166666666667</c:v>
                </c:pt>
                <c:pt idx="203">
                  <c:v>2014</c:v>
                </c:pt>
                <c:pt idx="204">
                  <c:v>2014.0833333333333</c:v>
                </c:pt>
                <c:pt idx="205">
                  <c:v>2014.1666666666667</c:v>
                </c:pt>
                <c:pt idx="206">
                  <c:v>2014.25</c:v>
                </c:pt>
                <c:pt idx="207">
                  <c:v>2014.3333333333333</c:v>
                </c:pt>
                <c:pt idx="208">
                  <c:v>2014.4166666666667</c:v>
                </c:pt>
                <c:pt idx="209">
                  <c:v>2014.5</c:v>
                </c:pt>
                <c:pt idx="210">
                  <c:v>2014.5833333333333</c:v>
                </c:pt>
                <c:pt idx="211">
                  <c:v>2014.6666666666667</c:v>
                </c:pt>
                <c:pt idx="212">
                  <c:v>2014.75</c:v>
                </c:pt>
                <c:pt idx="213">
                  <c:v>2014.8333333333333</c:v>
                </c:pt>
                <c:pt idx="214">
                  <c:v>2014.9166666666667</c:v>
                </c:pt>
                <c:pt idx="215">
                  <c:v>2015</c:v>
                </c:pt>
                <c:pt idx="216">
                  <c:v>2015.0833333333333</c:v>
                </c:pt>
                <c:pt idx="217">
                  <c:v>2015.1666666666667</c:v>
                </c:pt>
                <c:pt idx="218">
                  <c:v>2015.25</c:v>
                </c:pt>
                <c:pt idx="219">
                  <c:v>2015.3333333333333</c:v>
                </c:pt>
                <c:pt idx="220">
                  <c:v>2015.4166666666667</c:v>
                </c:pt>
                <c:pt idx="221">
                  <c:v>2015.5</c:v>
                </c:pt>
                <c:pt idx="222">
                  <c:v>2015.5833333333333</c:v>
                </c:pt>
                <c:pt idx="223">
                  <c:v>2015.6666666666667</c:v>
                </c:pt>
                <c:pt idx="224">
                  <c:v>2015.75</c:v>
                </c:pt>
                <c:pt idx="225">
                  <c:v>2015.8333333333333</c:v>
                </c:pt>
                <c:pt idx="226">
                  <c:v>2015.9166666666667</c:v>
                </c:pt>
                <c:pt idx="227">
                  <c:v>2016</c:v>
                </c:pt>
                <c:pt idx="228">
                  <c:v>2016.0833333333333</c:v>
                </c:pt>
                <c:pt idx="229">
                  <c:v>2016.1666666666667</c:v>
                </c:pt>
                <c:pt idx="230">
                  <c:v>2016.25</c:v>
                </c:pt>
                <c:pt idx="231">
                  <c:v>2016.3333333333333</c:v>
                </c:pt>
                <c:pt idx="232">
                  <c:v>2016.4166666666667</c:v>
                </c:pt>
                <c:pt idx="233">
                  <c:v>2016.5</c:v>
                </c:pt>
                <c:pt idx="234">
                  <c:v>2016.5833333333333</c:v>
                </c:pt>
                <c:pt idx="235">
                  <c:v>2016.6666666666667</c:v>
                </c:pt>
                <c:pt idx="236">
                  <c:v>2016.75</c:v>
                </c:pt>
                <c:pt idx="237">
                  <c:v>2016.8333333333333</c:v>
                </c:pt>
                <c:pt idx="238">
                  <c:v>2016.9166666666667</c:v>
                </c:pt>
                <c:pt idx="239">
                  <c:v>2017</c:v>
                </c:pt>
                <c:pt idx="240">
                  <c:v>2017.0833333333333</c:v>
                </c:pt>
                <c:pt idx="241">
                  <c:v>2017.1666666666667</c:v>
                </c:pt>
                <c:pt idx="242">
                  <c:v>2017.25</c:v>
                </c:pt>
                <c:pt idx="243">
                  <c:v>2017.3333333333333</c:v>
                </c:pt>
                <c:pt idx="244">
                  <c:v>2017.4166666666667</c:v>
                </c:pt>
                <c:pt idx="245">
                  <c:v>2017.5</c:v>
                </c:pt>
                <c:pt idx="246">
                  <c:v>2017.5833333333333</c:v>
                </c:pt>
                <c:pt idx="247">
                  <c:v>2017.6666666666667</c:v>
                </c:pt>
                <c:pt idx="248">
                  <c:v>2017.75</c:v>
                </c:pt>
                <c:pt idx="249">
                  <c:v>2017.8333333333333</c:v>
                </c:pt>
                <c:pt idx="250">
                  <c:v>2017.9166666666667</c:v>
                </c:pt>
                <c:pt idx="251">
                  <c:v>2018</c:v>
                </c:pt>
                <c:pt idx="252">
                  <c:v>2018.0833333333333</c:v>
                </c:pt>
                <c:pt idx="253">
                  <c:v>2018.1666666666667</c:v>
                </c:pt>
                <c:pt idx="254">
                  <c:v>2018.25</c:v>
                </c:pt>
                <c:pt idx="255">
                  <c:v>2018.3333333333333</c:v>
                </c:pt>
                <c:pt idx="256">
                  <c:v>2018.4166666666667</c:v>
                </c:pt>
                <c:pt idx="257">
                  <c:v>2018.5</c:v>
                </c:pt>
                <c:pt idx="258">
                  <c:v>2018.5833333333333</c:v>
                </c:pt>
                <c:pt idx="259">
                  <c:v>2018.6666666666667</c:v>
                </c:pt>
                <c:pt idx="260">
                  <c:v>2018.75</c:v>
                </c:pt>
                <c:pt idx="261">
                  <c:v>2018.8333333333333</c:v>
                </c:pt>
                <c:pt idx="262">
                  <c:v>2018.9166666666667</c:v>
                </c:pt>
                <c:pt idx="263">
                  <c:v>2019</c:v>
                </c:pt>
                <c:pt idx="264">
                  <c:v>2019.0833333333333</c:v>
                </c:pt>
                <c:pt idx="265">
                  <c:v>2019.1666666666667</c:v>
                </c:pt>
                <c:pt idx="266">
                  <c:v>2019.25</c:v>
                </c:pt>
                <c:pt idx="267">
                  <c:v>2019.3333333333333</c:v>
                </c:pt>
                <c:pt idx="268">
                  <c:v>2019.4166666666667</c:v>
                </c:pt>
                <c:pt idx="269">
                  <c:v>2019.5</c:v>
                </c:pt>
                <c:pt idx="270">
                  <c:v>2019.5833333333333</c:v>
                </c:pt>
                <c:pt idx="271">
                  <c:v>2019.6666666666667</c:v>
                </c:pt>
                <c:pt idx="272">
                  <c:v>2019.75</c:v>
                </c:pt>
                <c:pt idx="273">
                  <c:v>2019.8333333333333</c:v>
                </c:pt>
                <c:pt idx="274">
                  <c:v>2019.9166666666667</c:v>
                </c:pt>
                <c:pt idx="275">
                  <c:v>2020</c:v>
                </c:pt>
              </c:numCache>
            </c:numRef>
          </c:xVal>
          <c:yVal>
            <c:numRef>
              <c:f>'Thermosphere Values'!$H$25:$H$300</c:f>
              <c:numCache>
                <c:formatCode>General</c:formatCode>
                <c:ptCount val="276"/>
                <c:pt idx="0">
                  <c:v>0</c:v>
                </c:pt>
                <c:pt idx="1">
                  <c:v>0</c:v>
                </c:pt>
                <c:pt idx="2">
                  <c:v>0.9</c:v>
                </c:pt>
                <c:pt idx="3">
                  <c:v>2.1</c:v>
                </c:pt>
                <c:pt idx="4">
                  <c:v>3.4</c:v>
                </c:pt>
                <c:pt idx="5">
                  <c:v>4.9000000000000004</c:v>
                </c:pt>
                <c:pt idx="6">
                  <c:v>6.6</c:v>
                </c:pt>
                <c:pt idx="7">
                  <c:v>8.4</c:v>
                </c:pt>
                <c:pt idx="8">
                  <c:v>10.5</c:v>
                </c:pt>
                <c:pt idx="9">
                  <c:v>12.7</c:v>
                </c:pt>
                <c:pt idx="10">
                  <c:v>15</c:v>
                </c:pt>
                <c:pt idx="11">
                  <c:v>17.399999999999999</c:v>
                </c:pt>
                <c:pt idx="12">
                  <c:v>20</c:v>
                </c:pt>
                <c:pt idx="13">
                  <c:v>22.6</c:v>
                </c:pt>
                <c:pt idx="14">
                  <c:v>25.4</c:v>
                </c:pt>
                <c:pt idx="15">
                  <c:v>28.1</c:v>
                </c:pt>
                <c:pt idx="16">
                  <c:v>30.9</c:v>
                </c:pt>
                <c:pt idx="17">
                  <c:v>33.799999999999997</c:v>
                </c:pt>
                <c:pt idx="18">
                  <c:v>36.6</c:v>
                </c:pt>
                <c:pt idx="19">
                  <c:v>39.5</c:v>
                </c:pt>
                <c:pt idx="20">
                  <c:v>42.3</c:v>
                </c:pt>
                <c:pt idx="21">
                  <c:v>45.1</c:v>
                </c:pt>
                <c:pt idx="22">
                  <c:v>47.8</c:v>
                </c:pt>
                <c:pt idx="23">
                  <c:v>50.5</c:v>
                </c:pt>
                <c:pt idx="24">
                  <c:v>53.2</c:v>
                </c:pt>
                <c:pt idx="25">
                  <c:v>55.7</c:v>
                </c:pt>
                <c:pt idx="26">
                  <c:v>58.2</c:v>
                </c:pt>
                <c:pt idx="27">
                  <c:v>60.6</c:v>
                </c:pt>
                <c:pt idx="28">
                  <c:v>62.8</c:v>
                </c:pt>
                <c:pt idx="29">
                  <c:v>65</c:v>
                </c:pt>
                <c:pt idx="30">
                  <c:v>67.099999999999994</c:v>
                </c:pt>
                <c:pt idx="31">
                  <c:v>69</c:v>
                </c:pt>
                <c:pt idx="32">
                  <c:v>70.8</c:v>
                </c:pt>
                <c:pt idx="33">
                  <c:v>72.5</c:v>
                </c:pt>
                <c:pt idx="34">
                  <c:v>74.099999999999994</c:v>
                </c:pt>
                <c:pt idx="35">
                  <c:v>75.5</c:v>
                </c:pt>
                <c:pt idx="36">
                  <c:v>76.8</c:v>
                </c:pt>
                <c:pt idx="37">
                  <c:v>78</c:v>
                </c:pt>
                <c:pt idx="38">
                  <c:v>79</c:v>
                </c:pt>
                <c:pt idx="39">
                  <c:v>79.900000000000006</c:v>
                </c:pt>
                <c:pt idx="40">
                  <c:v>80.7</c:v>
                </c:pt>
                <c:pt idx="41">
                  <c:v>81.3</c:v>
                </c:pt>
                <c:pt idx="42">
                  <c:v>81.8</c:v>
                </c:pt>
                <c:pt idx="43">
                  <c:v>82.2</c:v>
                </c:pt>
                <c:pt idx="44">
                  <c:v>82.4</c:v>
                </c:pt>
                <c:pt idx="45">
                  <c:v>82.5</c:v>
                </c:pt>
                <c:pt idx="46">
                  <c:v>82.5</c:v>
                </c:pt>
                <c:pt idx="47">
                  <c:v>82.4</c:v>
                </c:pt>
                <c:pt idx="48">
                  <c:v>82.1</c:v>
                </c:pt>
                <c:pt idx="49">
                  <c:v>81.7</c:v>
                </c:pt>
                <c:pt idx="50">
                  <c:v>81.2</c:v>
                </c:pt>
                <c:pt idx="51">
                  <c:v>80.599999999999994</c:v>
                </c:pt>
                <c:pt idx="52">
                  <c:v>79.900000000000006</c:v>
                </c:pt>
                <c:pt idx="53">
                  <c:v>79</c:v>
                </c:pt>
                <c:pt idx="54">
                  <c:v>78.099999999999994</c:v>
                </c:pt>
                <c:pt idx="55">
                  <c:v>77.099999999999994</c:v>
                </c:pt>
                <c:pt idx="56">
                  <c:v>76</c:v>
                </c:pt>
                <c:pt idx="57">
                  <c:v>74.8</c:v>
                </c:pt>
                <c:pt idx="58">
                  <c:v>73.5</c:v>
                </c:pt>
                <c:pt idx="59">
                  <c:v>72.2</c:v>
                </c:pt>
                <c:pt idx="60">
                  <c:v>70.7</c:v>
                </c:pt>
                <c:pt idx="61">
                  <c:v>69.3</c:v>
                </c:pt>
                <c:pt idx="62">
                  <c:v>67.7</c:v>
                </c:pt>
                <c:pt idx="63">
                  <c:v>66.099999999999994</c:v>
                </c:pt>
                <c:pt idx="64">
                  <c:v>64.5</c:v>
                </c:pt>
                <c:pt idx="65">
                  <c:v>62.8</c:v>
                </c:pt>
                <c:pt idx="66">
                  <c:v>61.1</c:v>
                </c:pt>
                <c:pt idx="67">
                  <c:v>59.3</c:v>
                </c:pt>
                <c:pt idx="68">
                  <c:v>57.5</c:v>
                </c:pt>
                <c:pt idx="69">
                  <c:v>55.7</c:v>
                </c:pt>
                <c:pt idx="70">
                  <c:v>53.9</c:v>
                </c:pt>
                <c:pt idx="71">
                  <c:v>52.1</c:v>
                </c:pt>
                <c:pt idx="72">
                  <c:v>50.2</c:v>
                </c:pt>
                <c:pt idx="73">
                  <c:v>48.4</c:v>
                </c:pt>
                <c:pt idx="74">
                  <c:v>46.5</c:v>
                </c:pt>
                <c:pt idx="75">
                  <c:v>44.7</c:v>
                </c:pt>
                <c:pt idx="76">
                  <c:v>42.8</c:v>
                </c:pt>
                <c:pt idx="77">
                  <c:v>41</c:v>
                </c:pt>
                <c:pt idx="78">
                  <c:v>39.200000000000003</c:v>
                </c:pt>
                <c:pt idx="79">
                  <c:v>37.4</c:v>
                </c:pt>
                <c:pt idx="80">
                  <c:v>35.6</c:v>
                </c:pt>
                <c:pt idx="81">
                  <c:v>33.799999999999997</c:v>
                </c:pt>
                <c:pt idx="82">
                  <c:v>32.1</c:v>
                </c:pt>
                <c:pt idx="83">
                  <c:v>30.4</c:v>
                </c:pt>
                <c:pt idx="84">
                  <c:v>28.8</c:v>
                </c:pt>
                <c:pt idx="85">
                  <c:v>27.2</c:v>
                </c:pt>
                <c:pt idx="86">
                  <c:v>25.6</c:v>
                </c:pt>
                <c:pt idx="87">
                  <c:v>24.1</c:v>
                </c:pt>
                <c:pt idx="88">
                  <c:v>22.6</c:v>
                </c:pt>
                <c:pt idx="89">
                  <c:v>21.1</c:v>
                </c:pt>
                <c:pt idx="90">
                  <c:v>19.7</c:v>
                </c:pt>
                <c:pt idx="91">
                  <c:v>18.3</c:v>
                </c:pt>
                <c:pt idx="92">
                  <c:v>17</c:v>
                </c:pt>
                <c:pt idx="93">
                  <c:v>15.8</c:v>
                </c:pt>
                <c:pt idx="94">
                  <c:v>14.5</c:v>
                </c:pt>
                <c:pt idx="95">
                  <c:v>13.4</c:v>
                </c:pt>
                <c:pt idx="96">
                  <c:v>12.3</c:v>
                </c:pt>
                <c:pt idx="97">
                  <c:v>11.2</c:v>
                </c:pt>
                <c:pt idx="98">
                  <c:v>10.199999999999999</c:v>
                </c:pt>
                <c:pt idx="99">
                  <c:v>9.1999999999999993</c:v>
                </c:pt>
                <c:pt idx="100">
                  <c:v>8.1999999999999993</c:v>
                </c:pt>
                <c:pt idx="101">
                  <c:v>7.4</c:v>
                </c:pt>
                <c:pt idx="102">
                  <c:v>6.5</c:v>
                </c:pt>
                <c:pt idx="103">
                  <c:v>5.7</c:v>
                </c:pt>
                <c:pt idx="104">
                  <c:v>5</c:v>
                </c:pt>
                <c:pt idx="105">
                  <c:v>4.3</c:v>
                </c:pt>
                <c:pt idx="106">
                  <c:v>3.6</c:v>
                </c:pt>
                <c:pt idx="107">
                  <c:v>3</c:v>
                </c:pt>
                <c:pt idx="108">
                  <c:v>2.4</c:v>
                </c:pt>
                <c:pt idx="109">
                  <c:v>1.9</c:v>
                </c:pt>
                <c:pt idx="110">
                  <c:v>1.4</c:v>
                </c:pt>
                <c:pt idx="111">
                  <c:v>0.9</c:v>
                </c:pt>
                <c:pt idx="112">
                  <c:v>0.5</c:v>
                </c:pt>
                <c:pt idx="113">
                  <c:v>0.1</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numCache>
            </c:numRef>
          </c:yVal>
          <c:smooth val="1"/>
          <c:extLst>
            <c:ext xmlns:c16="http://schemas.microsoft.com/office/drawing/2014/chart" uri="{C3380CC4-5D6E-409C-BE32-E72D297353CC}">
              <c16:uniqueId val="{00000002-F4FA-41D7-A520-6CC513F8E188}"/>
            </c:ext>
          </c:extLst>
        </c:ser>
        <c:ser>
          <c:idx val="3"/>
          <c:order val="3"/>
          <c:tx>
            <c:strRef>
              <c:f>'Thermosphere Values'!$M$24</c:f>
              <c:strCache>
                <c:ptCount val="1"/>
                <c:pt idx="0">
                  <c:v>F10.7 (95%)</c:v>
                </c:pt>
              </c:strCache>
            </c:strRef>
          </c:tx>
          <c:spPr>
            <a:ln>
              <a:solidFill>
                <a:schemeClr val="tx2">
                  <a:lumMod val="60000"/>
                  <a:lumOff val="40000"/>
                </a:schemeClr>
              </a:solidFill>
              <a:prstDash val="sysDash"/>
            </a:ln>
          </c:spPr>
          <c:marker>
            <c:symbol val="none"/>
          </c:marker>
          <c:xVal>
            <c:numRef>
              <c:f>'Thermosphere Values'!$L$25:$L$324</c:f>
              <c:numCache>
                <c:formatCode>0.00</c:formatCode>
                <c:ptCount val="300"/>
                <c:pt idx="0">
                  <c:v>1995.0833333333333</c:v>
                </c:pt>
                <c:pt idx="1">
                  <c:v>1995.1666666666667</c:v>
                </c:pt>
                <c:pt idx="2">
                  <c:v>1995.25</c:v>
                </c:pt>
                <c:pt idx="3">
                  <c:v>1995.3333333333333</c:v>
                </c:pt>
                <c:pt idx="4">
                  <c:v>1995.4166666666667</c:v>
                </c:pt>
                <c:pt idx="5">
                  <c:v>1995.5</c:v>
                </c:pt>
                <c:pt idx="6">
                  <c:v>1995.5833333333333</c:v>
                </c:pt>
                <c:pt idx="7">
                  <c:v>1995.6666666666667</c:v>
                </c:pt>
                <c:pt idx="8">
                  <c:v>1995.75</c:v>
                </c:pt>
                <c:pt idx="9">
                  <c:v>1995.8333333333333</c:v>
                </c:pt>
                <c:pt idx="10">
                  <c:v>1995.9166666666667</c:v>
                </c:pt>
                <c:pt idx="11">
                  <c:v>1996</c:v>
                </c:pt>
                <c:pt idx="12">
                  <c:v>1996.0833333333333</c:v>
                </c:pt>
                <c:pt idx="13">
                  <c:v>1996.1666666666667</c:v>
                </c:pt>
                <c:pt idx="14">
                  <c:v>1996.25</c:v>
                </c:pt>
                <c:pt idx="15">
                  <c:v>1996.3333333333333</c:v>
                </c:pt>
                <c:pt idx="16">
                  <c:v>1996.4166666666667</c:v>
                </c:pt>
                <c:pt idx="17">
                  <c:v>1996.5</c:v>
                </c:pt>
                <c:pt idx="18">
                  <c:v>1996.5833333333333</c:v>
                </c:pt>
                <c:pt idx="19">
                  <c:v>1996.6666666666667</c:v>
                </c:pt>
                <c:pt idx="20">
                  <c:v>1996.75</c:v>
                </c:pt>
                <c:pt idx="21">
                  <c:v>1996.8333333333333</c:v>
                </c:pt>
                <c:pt idx="22">
                  <c:v>1996.9166666666667</c:v>
                </c:pt>
                <c:pt idx="23">
                  <c:v>1997</c:v>
                </c:pt>
                <c:pt idx="24">
                  <c:v>1997.0833333333333</c:v>
                </c:pt>
                <c:pt idx="25">
                  <c:v>1997.1666666666667</c:v>
                </c:pt>
                <c:pt idx="26">
                  <c:v>1997.25</c:v>
                </c:pt>
                <c:pt idx="27">
                  <c:v>1997.3333333333333</c:v>
                </c:pt>
                <c:pt idx="28">
                  <c:v>1997.4166666666667</c:v>
                </c:pt>
                <c:pt idx="29">
                  <c:v>1997.5</c:v>
                </c:pt>
                <c:pt idx="30">
                  <c:v>1997.5833333333333</c:v>
                </c:pt>
                <c:pt idx="31">
                  <c:v>1997.6666666666667</c:v>
                </c:pt>
                <c:pt idx="32">
                  <c:v>1997.75</c:v>
                </c:pt>
                <c:pt idx="33">
                  <c:v>1997.8333333333333</c:v>
                </c:pt>
                <c:pt idx="34">
                  <c:v>1997.9166666666667</c:v>
                </c:pt>
                <c:pt idx="35">
                  <c:v>1998</c:v>
                </c:pt>
                <c:pt idx="36">
                  <c:v>1998.0833333333333</c:v>
                </c:pt>
                <c:pt idx="37">
                  <c:v>1998.1666666666667</c:v>
                </c:pt>
                <c:pt idx="38">
                  <c:v>1998.25</c:v>
                </c:pt>
                <c:pt idx="39">
                  <c:v>1998.3333333333333</c:v>
                </c:pt>
                <c:pt idx="40">
                  <c:v>1998.4166666666667</c:v>
                </c:pt>
                <c:pt idx="41">
                  <c:v>1998.5</c:v>
                </c:pt>
                <c:pt idx="42">
                  <c:v>1998.5833333333333</c:v>
                </c:pt>
                <c:pt idx="43">
                  <c:v>1998.6666666666667</c:v>
                </c:pt>
                <c:pt idx="44">
                  <c:v>1998.75</c:v>
                </c:pt>
                <c:pt idx="45">
                  <c:v>1998.8333333333333</c:v>
                </c:pt>
                <c:pt idx="46">
                  <c:v>1998.9166666666667</c:v>
                </c:pt>
                <c:pt idx="47">
                  <c:v>1999</c:v>
                </c:pt>
                <c:pt idx="48">
                  <c:v>1999.0833333333333</c:v>
                </c:pt>
                <c:pt idx="49">
                  <c:v>1999.1666666666667</c:v>
                </c:pt>
                <c:pt idx="50">
                  <c:v>1999.25</c:v>
                </c:pt>
                <c:pt idx="51">
                  <c:v>1999.3333333333333</c:v>
                </c:pt>
                <c:pt idx="52">
                  <c:v>1999.4166666666667</c:v>
                </c:pt>
                <c:pt idx="53">
                  <c:v>1999.5</c:v>
                </c:pt>
                <c:pt idx="54">
                  <c:v>1999.5833333333333</c:v>
                </c:pt>
                <c:pt idx="55">
                  <c:v>1999.6666666666667</c:v>
                </c:pt>
                <c:pt idx="56">
                  <c:v>1999.75</c:v>
                </c:pt>
                <c:pt idx="57">
                  <c:v>1999.8333333333333</c:v>
                </c:pt>
                <c:pt idx="58">
                  <c:v>1999.9166666666667</c:v>
                </c:pt>
                <c:pt idx="59">
                  <c:v>2000</c:v>
                </c:pt>
                <c:pt idx="60">
                  <c:v>2000.0833333333333</c:v>
                </c:pt>
                <c:pt idx="61">
                  <c:v>2000.1666666666667</c:v>
                </c:pt>
                <c:pt idx="62">
                  <c:v>2000.25</c:v>
                </c:pt>
                <c:pt idx="63">
                  <c:v>2000.3333333333333</c:v>
                </c:pt>
                <c:pt idx="64">
                  <c:v>2000.4166666666667</c:v>
                </c:pt>
                <c:pt idx="65">
                  <c:v>2000.5</c:v>
                </c:pt>
                <c:pt idx="66">
                  <c:v>2000.5833333333333</c:v>
                </c:pt>
                <c:pt idx="67">
                  <c:v>2000.6666666666667</c:v>
                </c:pt>
                <c:pt idx="68">
                  <c:v>2000.75</c:v>
                </c:pt>
                <c:pt idx="69">
                  <c:v>2000.8333333333333</c:v>
                </c:pt>
                <c:pt idx="70">
                  <c:v>2000.9166666666667</c:v>
                </c:pt>
                <c:pt idx="71">
                  <c:v>2001</c:v>
                </c:pt>
                <c:pt idx="72">
                  <c:v>2001.0833333333333</c:v>
                </c:pt>
                <c:pt idx="73">
                  <c:v>2001.1666666666667</c:v>
                </c:pt>
                <c:pt idx="74">
                  <c:v>2001.25</c:v>
                </c:pt>
                <c:pt idx="75">
                  <c:v>2001.3333333333333</c:v>
                </c:pt>
                <c:pt idx="76">
                  <c:v>2001.4166666666667</c:v>
                </c:pt>
                <c:pt idx="77">
                  <c:v>2001.5</c:v>
                </c:pt>
                <c:pt idx="78">
                  <c:v>2001.5833333333333</c:v>
                </c:pt>
                <c:pt idx="79">
                  <c:v>2001.6666666666667</c:v>
                </c:pt>
                <c:pt idx="80">
                  <c:v>2001.75</c:v>
                </c:pt>
                <c:pt idx="81">
                  <c:v>2001.8333333333333</c:v>
                </c:pt>
                <c:pt idx="82">
                  <c:v>2001.9166666666667</c:v>
                </c:pt>
                <c:pt idx="83">
                  <c:v>2002</c:v>
                </c:pt>
                <c:pt idx="84">
                  <c:v>2002.0833333333333</c:v>
                </c:pt>
                <c:pt idx="85">
                  <c:v>2002.1666666666667</c:v>
                </c:pt>
                <c:pt idx="86">
                  <c:v>2002.25</c:v>
                </c:pt>
                <c:pt idx="87">
                  <c:v>2002.3333333333333</c:v>
                </c:pt>
                <c:pt idx="88">
                  <c:v>2002.4166666666667</c:v>
                </c:pt>
                <c:pt idx="89">
                  <c:v>2002.5</c:v>
                </c:pt>
                <c:pt idx="90">
                  <c:v>2002.5833333333333</c:v>
                </c:pt>
                <c:pt idx="91">
                  <c:v>2002.6666666666667</c:v>
                </c:pt>
                <c:pt idx="92">
                  <c:v>2002.75</c:v>
                </c:pt>
                <c:pt idx="93">
                  <c:v>2002.8333333333333</c:v>
                </c:pt>
                <c:pt idx="94">
                  <c:v>2002.9166666666667</c:v>
                </c:pt>
                <c:pt idx="95">
                  <c:v>2003</c:v>
                </c:pt>
                <c:pt idx="96">
                  <c:v>2003.0833333333333</c:v>
                </c:pt>
                <c:pt idx="97">
                  <c:v>2003.1666666666667</c:v>
                </c:pt>
                <c:pt idx="98">
                  <c:v>2003.25</c:v>
                </c:pt>
                <c:pt idx="99">
                  <c:v>2003.3333333333333</c:v>
                </c:pt>
                <c:pt idx="100">
                  <c:v>2003.4166666666667</c:v>
                </c:pt>
                <c:pt idx="101">
                  <c:v>2003.5</c:v>
                </c:pt>
                <c:pt idx="102">
                  <c:v>2003.5833333333333</c:v>
                </c:pt>
                <c:pt idx="103">
                  <c:v>2003.6666666666667</c:v>
                </c:pt>
                <c:pt idx="104">
                  <c:v>2003.75</c:v>
                </c:pt>
                <c:pt idx="105">
                  <c:v>2003.8333333333333</c:v>
                </c:pt>
                <c:pt idx="106">
                  <c:v>2003.9166666666667</c:v>
                </c:pt>
                <c:pt idx="107">
                  <c:v>2004</c:v>
                </c:pt>
                <c:pt idx="108">
                  <c:v>2004.0833333333333</c:v>
                </c:pt>
                <c:pt idx="109">
                  <c:v>2004.1666666666667</c:v>
                </c:pt>
                <c:pt idx="110">
                  <c:v>2004.25</c:v>
                </c:pt>
                <c:pt idx="111">
                  <c:v>2004.3333333333333</c:v>
                </c:pt>
                <c:pt idx="112">
                  <c:v>2004.4166666666667</c:v>
                </c:pt>
                <c:pt idx="113">
                  <c:v>2004.5</c:v>
                </c:pt>
                <c:pt idx="114">
                  <c:v>2004.5833333333333</c:v>
                </c:pt>
                <c:pt idx="115">
                  <c:v>2004.6666666666667</c:v>
                </c:pt>
                <c:pt idx="116">
                  <c:v>2004.75</c:v>
                </c:pt>
                <c:pt idx="117">
                  <c:v>2004.8333333333333</c:v>
                </c:pt>
                <c:pt idx="118">
                  <c:v>2004.9166666666667</c:v>
                </c:pt>
                <c:pt idx="119">
                  <c:v>2005</c:v>
                </c:pt>
                <c:pt idx="120">
                  <c:v>2005.0833333333333</c:v>
                </c:pt>
                <c:pt idx="121">
                  <c:v>2005.1666666666667</c:v>
                </c:pt>
                <c:pt idx="122">
                  <c:v>2005.25</c:v>
                </c:pt>
                <c:pt idx="123">
                  <c:v>2005.3333333333333</c:v>
                </c:pt>
                <c:pt idx="124">
                  <c:v>2005.4166666666667</c:v>
                </c:pt>
                <c:pt idx="125">
                  <c:v>2005.5</c:v>
                </c:pt>
                <c:pt idx="126">
                  <c:v>2005.5833333333333</c:v>
                </c:pt>
                <c:pt idx="127">
                  <c:v>2005.6666666666667</c:v>
                </c:pt>
                <c:pt idx="128">
                  <c:v>2005.75</c:v>
                </c:pt>
                <c:pt idx="129">
                  <c:v>2005.8333333333333</c:v>
                </c:pt>
                <c:pt idx="130">
                  <c:v>2005.9166666666667</c:v>
                </c:pt>
                <c:pt idx="131">
                  <c:v>2006</c:v>
                </c:pt>
                <c:pt idx="132">
                  <c:v>2006.0833333333333</c:v>
                </c:pt>
                <c:pt idx="133">
                  <c:v>2006.1666666666667</c:v>
                </c:pt>
                <c:pt idx="134">
                  <c:v>2006.25</c:v>
                </c:pt>
                <c:pt idx="135">
                  <c:v>2006.3333333333333</c:v>
                </c:pt>
                <c:pt idx="136">
                  <c:v>2006.4166666666667</c:v>
                </c:pt>
                <c:pt idx="137">
                  <c:v>2006.5</c:v>
                </c:pt>
                <c:pt idx="138">
                  <c:v>2006.5833333333333</c:v>
                </c:pt>
                <c:pt idx="139">
                  <c:v>2006.6666666666667</c:v>
                </c:pt>
                <c:pt idx="140">
                  <c:v>2006.75</c:v>
                </c:pt>
                <c:pt idx="141">
                  <c:v>2006.8333333333333</c:v>
                </c:pt>
                <c:pt idx="142">
                  <c:v>2006.9166666666667</c:v>
                </c:pt>
                <c:pt idx="143">
                  <c:v>2007</c:v>
                </c:pt>
                <c:pt idx="144">
                  <c:v>2007.0833333333333</c:v>
                </c:pt>
                <c:pt idx="145">
                  <c:v>2007.1666666666667</c:v>
                </c:pt>
                <c:pt idx="146">
                  <c:v>2007.25</c:v>
                </c:pt>
                <c:pt idx="147">
                  <c:v>2007.3333333333333</c:v>
                </c:pt>
                <c:pt idx="148">
                  <c:v>2007.4166666666667</c:v>
                </c:pt>
                <c:pt idx="149">
                  <c:v>2007.5</c:v>
                </c:pt>
                <c:pt idx="150">
                  <c:v>2007.5833333333333</c:v>
                </c:pt>
                <c:pt idx="151">
                  <c:v>2007.6666666666667</c:v>
                </c:pt>
                <c:pt idx="152">
                  <c:v>2007.75</c:v>
                </c:pt>
                <c:pt idx="153">
                  <c:v>2007.8333333333333</c:v>
                </c:pt>
                <c:pt idx="154">
                  <c:v>2007.9166666666667</c:v>
                </c:pt>
                <c:pt idx="155">
                  <c:v>2008</c:v>
                </c:pt>
                <c:pt idx="156">
                  <c:v>2008.0833333333333</c:v>
                </c:pt>
                <c:pt idx="157">
                  <c:v>2008.1666666666667</c:v>
                </c:pt>
                <c:pt idx="158">
                  <c:v>2008.25</c:v>
                </c:pt>
                <c:pt idx="159">
                  <c:v>2008.3333333333333</c:v>
                </c:pt>
                <c:pt idx="160">
                  <c:v>2008.4166666666667</c:v>
                </c:pt>
                <c:pt idx="161">
                  <c:v>2008.5</c:v>
                </c:pt>
                <c:pt idx="162">
                  <c:v>2008.5833333333333</c:v>
                </c:pt>
                <c:pt idx="163">
                  <c:v>2008.6666666666667</c:v>
                </c:pt>
                <c:pt idx="164">
                  <c:v>2008.75</c:v>
                </c:pt>
                <c:pt idx="165">
                  <c:v>2008.8333333333333</c:v>
                </c:pt>
                <c:pt idx="166">
                  <c:v>2008.9166666666667</c:v>
                </c:pt>
                <c:pt idx="167">
                  <c:v>2009</c:v>
                </c:pt>
                <c:pt idx="168">
                  <c:v>2009.0833333333333</c:v>
                </c:pt>
                <c:pt idx="169">
                  <c:v>2009.1666666666667</c:v>
                </c:pt>
                <c:pt idx="170">
                  <c:v>2009.25</c:v>
                </c:pt>
                <c:pt idx="171">
                  <c:v>2009.3333333333333</c:v>
                </c:pt>
                <c:pt idx="172">
                  <c:v>2009.4166666666667</c:v>
                </c:pt>
                <c:pt idx="173">
                  <c:v>2009.5</c:v>
                </c:pt>
                <c:pt idx="174">
                  <c:v>2009.5833333333333</c:v>
                </c:pt>
                <c:pt idx="175">
                  <c:v>2009.6666666666667</c:v>
                </c:pt>
                <c:pt idx="176">
                  <c:v>2009.75</c:v>
                </c:pt>
                <c:pt idx="177">
                  <c:v>2009.8333333333333</c:v>
                </c:pt>
                <c:pt idx="178">
                  <c:v>2009.9166666666667</c:v>
                </c:pt>
                <c:pt idx="179">
                  <c:v>2010</c:v>
                </c:pt>
                <c:pt idx="180">
                  <c:v>2010.0833333333333</c:v>
                </c:pt>
                <c:pt idx="181">
                  <c:v>2010.1666666666667</c:v>
                </c:pt>
                <c:pt idx="182">
                  <c:v>2010.25</c:v>
                </c:pt>
                <c:pt idx="183">
                  <c:v>2010.3333333333333</c:v>
                </c:pt>
                <c:pt idx="184">
                  <c:v>2010.4166666666667</c:v>
                </c:pt>
                <c:pt idx="185">
                  <c:v>2010.5</c:v>
                </c:pt>
                <c:pt idx="186">
                  <c:v>2010.5833333333333</c:v>
                </c:pt>
                <c:pt idx="187">
                  <c:v>2010.6666666666667</c:v>
                </c:pt>
                <c:pt idx="188">
                  <c:v>2010.75</c:v>
                </c:pt>
                <c:pt idx="189">
                  <c:v>2010.8333333333333</c:v>
                </c:pt>
                <c:pt idx="190">
                  <c:v>2010.9166666666667</c:v>
                </c:pt>
                <c:pt idx="191">
                  <c:v>2011</c:v>
                </c:pt>
                <c:pt idx="192">
                  <c:v>2011.0833333333333</c:v>
                </c:pt>
                <c:pt idx="193">
                  <c:v>2011.1666666666667</c:v>
                </c:pt>
                <c:pt idx="194">
                  <c:v>2011.25</c:v>
                </c:pt>
                <c:pt idx="195">
                  <c:v>2011.3333333333333</c:v>
                </c:pt>
                <c:pt idx="196">
                  <c:v>2011.4166666666667</c:v>
                </c:pt>
                <c:pt idx="197">
                  <c:v>2011.5</c:v>
                </c:pt>
                <c:pt idx="198">
                  <c:v>2011.5833333333333</c:v>
                </c:pt>
                <c:pt idx="199">
                  <c:v>2011.6666666666667</c:v>
                </c:pt>
                <c:pt idx="200">
                  <c:v>2011.75</c:v>
                </c:pt>
                <c:pt idx="201">
                  <c:v>2011.8333333333333</c:v>
                </c:pt>
                <c:pt idx="202">
                  <c:v>2011.9166666666667</c:v>
                </c:pt>
                <c:pt idx="203">
                  <c:v>2012</c:v>
                </c:pt>
                <c:pt idx="204">
                  <c:v>2012.0833333333333</c:v>
                </c:pt>
                <c:pt idx="205">
                  <c:v>2012.1666666666667</c:v>
                </c:pt>
                <c:pt idx="206">
                  <c:v>2012.25</c:v>
                </c:pt>
                <c:pt idx="207">
                  <c:v>2012.3333333333333</c:v>
                </c:pt>
                <c:pt idx="208">
                  <c:v>2012.4166666666667</c:v>
                </c:pt>
                <c:pt idx="209">
                  <c:v>2012.5</c:v>
                </c:pt>
                <c:pt idx="210">
                  <c:v>2012.5833333333333</c:v>
                </c:pt>
                <c:pt idx="211">
                  <c:v>2012.6666666666667</c:v>
                </c:pt>
                <c:pt idx="212">
                  <c:v>2012.75</c:v>
                </c:pt>
                <c:pt idx="213">
                  <c:v>2012.8333333333333</c:v>
                </c:pt>
                <c:pt idx="214">
                  <c:v>2012.9166666666667</c:v>
                </c:pt>
                <c:pt idx="215">
                  <c:v>2013</c:v>
                </c:pt>
                <c:pt idx="216">
                  <c:v>2013.0833333333333</c:v>
                </c:pt>
                <c:pt idx="217">
                  <c:v>2013.1666666666667</c:v>
                </c:pt>
                <c:pt idx="218">
                  <c:v>2013.25</c:v>
                </c:pt>
                <c:pt idx="219">
                  <c:v>2013.3333333333333</c:v>
                </c:pt>
                <c:pt idx="220">
                  <c:v>2013.4166666666667</c:v>
                </c:pt>
                <c:pt idx="221">
                  <c:v>2013.5</c:v>
                </c:pt>
                <c:pt idx="222">
                  <c:v>2013.5833333333333</c:v>
                </c:pt>
                <c:pt idx="223">
                  <c:v>2013.6666666666667</c:v>
                </c:pt>
                <c:pt idx="224">
                  <c:v>2013.75</c:v>
                </c:pt>
                <c:pt idx="225">
                  <c:v>2013.8333333333333</c:v>
                </c:pt>
                <c:pt idx="226">
                  <c:v>2013.9166666666667</c:v>
                </c:pt>
                <c:pt idx="227">
                  <c:v>2014</c:v>
                </c:pt>
                <c:pt idx="228">
                  <c:v>2014.0833333333333</c:v>
                </c:pt>
                <c:pt idx="229">
                  <c:v>2014.1666666666667</c:v>
                </c:pt>
                <c:pt idx="230">
                  <c:v>2014.25</c:v>
                </c:pt>
                <c:pt idx="231">
                  <c:v>2014.3333333333333</c:v>
                </c:pt>
                <c:pt idx="232">
                  <c:v>2014.4166666666667</c:v>
                </c:pt>
                <c:pt idx="233">
                  <c:v>2014.5</c:v>
                </c:pt>
                <c:pt idx="234">
                  <c:v>2014.5833333333333</c:v>
                </c:pt>
                <c:pt idx="235">
                  <c:v>2014.6666666666667</c:v>
                </c:pt>
                <c:pt idx="236">
                  <c:v>2014.75</c:v>
                </c:pt>
                <c:pt idx="237">
                  <c:v>2014.8333333333333</c:v>
                </c:pt>
                <c:pt idx="238">
                  <c:v>2014.9166666666667</c:v>
                </c:pt>
                <c:pt idx="239">
                  <c:v>2015</c:v>
                </c:pt>
                <c:pt idx="240">
                  <c:v>2015.0833333333333</c:v>
                </c:pt>
                <c:pt idx="241">
                  <c:v>2015.1666666666667</c:v>
                </c:pt>
                <c:pt idx="242">
                  <c:v>2015.25</c:v>
                </c:pt>
                <c:pt idx="243">
                  <c:v>2015.3333333333333</c:v>
                </c:pt>
                <c:pt idx="244">
                  <c:v>2015.4166666666667</c:v>
                </c:pt>
                <c:pt idx="245">
                  <c:v>2015.5</c:v>
                </c:pt>
                <c:pt idx="246">
                  <c:v>2015.5833333333333</c:v>
                </c:pt>
                <c:pt idx="247">
                  <c:v>2015.6666666666667</c:v>
                </c:pt>
                <c:pt idx="248">
                  <c:v>2015.75</c:v>
                </c:pt>
                <c:pt idx="249">
                  <c:v>2015.8333333333333</c:v>
                </c:pt>
                <c:pt idx="250">
                  <c:v>2015.9166666666667</c:v>
                </c:pt>
                <c:pt idx="251">
                  <c:v>2016</c:v>
                </c:pt>
                <c:pt idx="252">
                  <c:v>2016.0833333333333</c:v>
                </c:pt>
                <c:pt idx="253">
                  <c:v>2016.1666666666667</c:v>
                </c:pt>
                <c:pt idx="254">
                  <c:v>2016.25</c:v>
                </c:pt>
                <c:pt idx="255">
                  <c:v>2016.3333333333333</c:v>
                </c:pt>
                <c:pt idx="256">
                  <c:v>2016.4166666666667</c:v>
                </c:pt>
                <c:pt idx="257">
                  <c:v>2016.5</c:v>
                </c:pt>
                <c:pt idx="258">
                  <c:v>2016.5833333333333</c:v>
                </c:pt>
                <c:pt idx="259">
                  <c:v>2016.6666666666667</c:v>
                </c:pt>
                <c:pt idx="260">
                  <c:v>2016.75</c:v>
                </c:pt>
                <c:pt idx="261">
                  <c:v>2016.8333333333333</c:v>
                </c:pt>
                <c:pt idx="262">
                  <c:v>2016.9166666666667</c:v>
                </c:pt>
                <c:pt idx="263">
                  <c:v>2017</c:v>
                </c:pt>
                <c:pt idx="264">
                  <c:v>2017.0833333333333</c:v>
                </c:pt>
                <c:pt idx="265">
                  <c:v>2017.1666666666667</c:v>
                </c:pt>
                <c:pt idx="266">
                  <c:v>2017.25</c:v>
                </c:pt>
                <c:pt idx="267">
                  <c:v>2017.3333333333333</c:v>
                </c:pt>
                <c:pt idx="268">
                  <c:v>2017.4166666666667</c:v>
                </c:pt>
                <c:pt idx="269">
                  <c:v>2017.5</c:v>
                </c:pt>
                <c:pt idx="270">
                  <c:v>2017.5833333333333</c:v>
                </c:pt>
                <c:pt idx="271">
                  <c:v>2017.6666666666667</c:v>
                </c:pt>
                <c:pt idx="272">
                  <c:v>2017.75</c:v>
                </c:pt>
                <c:pt idx="273">
                  <c:v>2017.8333333333333</c:v>
                </c:pt>
                <c:pt idx="274">
                  <c:v>2017.9166666666667</c:v>
                </c:pt>
                <c:pt idx="275">
                  <c:v>2018</c:v>
                </c:pt>
                <c:pt idx="276">
                  <c:v>2018.0833333333333</c:v>
                </c:pt>
                <c:pt idx="277">
                  <c:v>2018.1666666666667</c:v>
                </c:pt>
                <c:pt idx="278">
                  <c:v>2018.25</c:v>
                </c:pt>
                <c:pt idx="279">
                  <c:v>2018.3333333333333</c:v>
                </c:pt>
                <c:pt idx="280">
                  <c:v>2018.4166666666667</c:v>
                </c:pt>
                <c:pt idx="281">
                  <c:v>2018.5</c:v>
                </c:pt>
                <c:pt idx="282">
                  <c:v>2018.5833333333333</c:v>
                </c:pt>
                <c:pt idx="283">
                  <c:v>2018.6666666666667</c:v>
                </c:pt>
                <c:pt idx="284">
                  <c:v>2018.75</c:v>
                </c:pt>
                <c:pt idx="285">
                  <c:v>2018.8333333333333</c:v>
                </c:pt>
                <c:pt idx="286">
                  <c:v>2018.9166666666667</c:v>
                </c:pt>
                <c:pt idx="287">
                  <c:v>2019</c:v>
                </c:pt>
                <c:pt idx="288">
                  <c:v>2019.0833333333333</c:v>
                </c:pt>
                <c:pt idx="289">
                  <c:v>2019.1666666666667</c:v>
                </c:pt>
                <c:pt idx="290">
                  <c:v>2019.25</c:v>
                </c:pt>
                <c:pt idx="291">
                  <c:v>2019.3333333333333</c:v>
                </c:pt>
                <c:pt idx="292">
                  <c:v>2019.4166666666667</c:v>
                </c:pt>
                <c:pt idx="293">
                  <c:v>2019.5</c:v>
                </c:pt>
                <c:pt idx="294">
                  <c:v>2019.5833333333333</c:v>
                </c:pt>
                <c:pt idx="295">
                  <c:v>2019.6666666666667</c:v>
                </c:pt>
                <c:pt idx="296">
                  <c:v>2019.75</c:v>
                </c:pt>
                <c:pt idx="297">
                  <c:v>2019.8333333333333</c:v>
                </c:pt>
                <c:pt idx="298">
                  <c:v>2019.9166666666667</c:v>
                </c:pt>
                <c:pt idx="299">
                  <c:v>2020</c:v>
                </c:pt>
              </c:numCache>
            </c:numRef>
          </c:xVal>
          <c:yVal>
            <c:numRef>
              <c:f>'Thermosphere Values'!$M$25:$M$324</c:f>
              <c:numCache>
                <c:formatCode>0.0</c:formatCode>
                <c:ptCount val="300"/>
                <c:pt idx="0">
                  <c:v>88.656414319250118</c:v>
                </c:pt>
                <c:pt idx="1">
                  <c:v>87.312828638496569</c:v>
                </c:pt>
                <c:pt idx="2">
                  <c:v>85.969242957746687</c:v>
                </c:pt>
                <c:pt idx="3">
                  <c:v>84.625657276996805</c:v>
                </c:pt>
                <c:pt idx="4">
                  <c:v>83.282071596243256</c:v>
                </c:pt>
                <c:pt idx="5">
                  <c:v>81.938485915493374</c:v>
                </c:pt>
                <c:pt idx="6">
                  <c:v>80.594900234743491</c:v>
                </c:pt>
                <c:pt idx="7">
                  <c:v>79.251314553989943</c:v>
                </c:pt>
                <c:pt idx="8">
                  <c:v>77.90772887324006</c:v>
                </c:pt>
                <c:pt idx="9">
                  <c:v>76.564143192490178</c:v>
                </c:pt>
                <c:pt idx="10">
                  <c:v>75.220557511736615</c:v>
                </c:pt>
                <c:pt idx="11">
                  <c:v>73.876971830986747</c:v>
                </c:pt>
                <c:pt idx="12">
                  <c:v>72.533386150236851</c:v>
                </c:pt>
                <c:pt idx="13">
                  <c:v>71.189800469483316</c:v>
                </c:pt>
                <c:pt idx="14">
                  <c:v>69.84621478873342</c:v>
                </c:pt>
                <c:pt idx="15">
                  <c:v>68.502629107983537</c:v>
                </c:pt>
                <c:pt idx="16">
                  <c:v>67.159043427229989</c:v>
                </c:pt>
                <c:pt idx="17">
                  <c:v>67.530584848484551</c:v>
                </c:pt>
                <c:pt idx="18">
                  <c:v>67.973589898989303</c:v>
                </c:pt>
                <c:pt idx="19">
                  <c:v>68.416594949495249</c:v>
                </c:pt>
                <c:pt idx="20">
                  <c:v>68.8596</c:v>
                </c:pt>
                <c:pt idx="21">
                  <c:v>70.687100000000001</c:v>
                </c:pt>
                <c:pt idx="22">
                  <c:v>72.514600000003938</c:v>
                </c:pt>
                <c:pt idx="23">
                  <c:v>74.342100000002034</c:v>
                </c:pt>
                <c:pt idx="24">
                  <c:v>76.169600000000145</c:v>
                </c:pt>
                <c:pt idx="25">
                  <c:v>78.149910606064154</c:v>
                </c:pt>
                <c:pt idx="26">
                  <c:v>80.14350909091057</c:v>
                </c:pt>
                <c:pt idx="27">
                  <c:v>83.028716666663925</c:v>
                </c:pt>
                <c:pt idx="28">
                  <c:v>88.206633333334906</c:v>
                </c:pt>
                <c:pt idx="29">
                  <c:v>92.105249999999998</c:v>
                </c:pt>
                <c:pt idx="30">
                  <c:v>95.955097777776587</c:v>
                </c:pt>
                <c:pt idx="31">
                  <c:v>100.82820888889361</c:v>
                </c:pt>
                <c:pt idx="32">
                  <c:v>105.17509999999908</c:v>
                </c:pt>
                <c:pt idx="33">
                  <c:v>108.58648888888537</c:v>
                </c:pt>
                <c:pt idx="34">
                  <c:v>111.99787777778099</c:v>
                </c:pt>
                <c:pt idx="35">
                  <c:v>115.40926666666728</c:v>
                </c:pt>
                <c:pt idx="36">
                  <c:v>121.78391666666666</c:v>
                </c:pt>
                <c:pt idx="37">
                  <c:v>125.97488888889406</c:v>
                </c:pt>
                <c:pt idx="38">
                  <c:v>129.386</c:v>
                </c:pt>
                <c:pt idx="39">
                  <c:v>134.25933333332594</c:v>
                </c:pt>
                <c:pt idx="40">
                  <c:v>139.05142592592591</c:v>
                </c:pt>
                <c:pt idx="41">
                  <c:v>143.51855555555554</c:v>
                </c:pt>
                <c:pt idx="42">
                  <c:v>148.02142222222187</c:v>
                </c:pt>
                <c:pt idx="43">
                  <c:v>153.38197777778393</c:v>
                </c:pt>
                <c:pt idx="44">
                  <c:v>158.85946666666453</c:v>
                </c:pt>
                <c:pt idx="45">
                  <c:v>164.70724444443346</c:v>
                </c:pt>
                <c:pt idx="46">
                  <c:v>169.79150000000001</c:v>
                </c:pt>
                <c:pt idx="47">
                  <c:v>174.31085714285715</c:v>
                </c:pt>
                <c:pt idx="48">
                  <c:v>179.2709761904762</c:v>
                </c:pt>
                <c:pt idx="49">
                  <c:v>183.34089473684892</c:v>
                </c:pt>
                <c:pt idx="50">
                  <c:v>187.18826315789696</c:v>
                </c:pt>
                <c:pt idx="51">
                  <c:v>190.63559649122615</c:v>
                </c:pt>
                <c:pt idx="52">
                  <c:v>193.71366666666947</c:v>
                </c:pt>
                <c:pt idx="53">
                  <c:v>196.78399999999908</c:v>
                </c:pt>
                <c:pt idx="54">
                  <c:v>199.82983333332857</c:v>
                </c:pt>
                <c:pt idx="55">
                  <c:v>202.9</c:v>
                </c:pt>
                <c:pt idx="56">
                  <c:v>206.25</c:v>
                </c:pt>
                <c:pt idx="57">
                  <c:v>208.66593103448179</c:v>
                </c:pt>
                <c:pt idx="58">
                  <c:v>210.5564482758648</c:v>
                </c:pt>
                <c:pt idx="59">
                  <c:v>212.44696551724263</c:v>
                </c:pt>
                <c:pt idx="60">
                  <c:v>214.24944444444429</c:v>
                </c:pt>
                <c:pt idx="61">
                  <c:v>215.58972222222471</c:v>
                </c:pt>
                <c:pt idx="62">
                  <c:v>216.93000000000146</c:v>
                </c:pt>
                <c:pt idx="63">
                  <c:v>218.27027777777823</c:v>
                </c:pt>
                <c:pt idx="64">
                  <c:v>219.06455555555627</c:v>
                </c:pt>
                <c:pt idx="65">
                  <c:v>219.42983333333348</c:v>
                </c:pt>
                <c:pt idx="66">
                  <c:v>219.79511111111071</c:v>
                </c:pt>
                <c:pt idx="67">
                  <c:v>220.16038888888892</c:v>
                </c:pt>
                <c:pt idx="68">
                  <c:v>220.05820000000008</c:v>
                </c:pt>
                <c:pt idx="69">
                  <c:v>219.93653333333353</c:v>
                </c:pt>
                <c:pt idx="70">
                  <c:v>219.8148666666666</c:v>
                </c:pt>
                <c:pt idx="71">
                  <c:v>219.52921052631604</c:v>
                </c:pt>
                <c:pt idx="72">
                  <c:v>218.95201754386059</c:v>
                </c:pt>
                <c:pt idx="73">
                  <c:v>218.32796969696977</c:v>
                </c:pt>
                <c:pt idx="74">
                  <c:v>217.16509090909221</c:v>
                </c:pt>
                <c:pt idx="75">
                  <c:v>216.00221212121463</c:v>
                </c:pt>
                <c:pt idx="76">
                  <c:v>214.54662500000001</c:v>
                </c:pt>
                <c:pt idx="77">
                  <c:v>212.71888888889001</c:v>
                </c:pt>
                <c:pt idx="78">
                  <c:v>210.89157407407748</c:v>
                </c:pt>
                <c:pt idx="79">
                  <c:v>209.09503508771931</c:v>
                </c:pt>
                <c:pt idx="80">
                  <c:v>207.3638947368421</c:v>
                </c:pt>
                <c:pt idx="81">
                  <c:v>205.60896969696989</c:v>
                </c:pt>
                <c:pt idx="82">
                  <c:v>203.28321212121077</c:v>
                </c:pt>
                <c:pt idx="83">
                  <c:v>201.40360000000001</c:v>
                </c:pt>
                <c:pt idx="84">
                  <c:v>199.6974888888889</c:v>
                </c:pt>
                <c:pt idx="85">
                  <c:v>196.50409090908818</c:v>
                </c:pt>
                <c:pt idx="86">
                  <c:v>193.97909090909093</c:v>
                </c:pt>
                <c:pt idx="87">
                  <c:v>191.65702222222359</c:v>
                </c:pt>
                <c:pt idx="88">
                  <c:v>188.48924444444197</c:v>
                </c:pt>
                <c:pt idx="89">
                  <c:v>185.73400000000134</c:v>
                </c:pt>
                <c:pt idx="90">
                  <c:v>183.42566666667076</c:v>
                </c:pt>
                <c:pt idx="91">
                  <c:v>181.04040350877193</c:v>
                </c:pt>
                <c:pt idx="92">
                  <c:v>178.34742105263157</c:v>
                </c:pt>
                <c:pt idx="93">
                  <c:v>175.65443859649122</c:v>
                </c:pt>
                <c:pt idx="94">
                  <c:v>172.07639999999512</c:v>
                </c:pt>
                <c:pt idx="95">
                  <c:v>168.42135714285786</c:v>
                </c:pt>
                <c:pt idx="96">
                  <c:v>164.76600000000664</c:v>
                </c:pt>
                <c:pt idx="97">
                  <c:v>161.74015942028984</c:v>
                </c:pt>
                <c:pt idx="98">
                  <c:v>159.51552173913043</c:v>
                </c:pt>
                <c:pt idx="99">
                  <c:v>157.29088405797103</c:v>
                </c:pt>
                <c:pt idx="100">
                  <c:v>153.86775757575231</c:v>
                </c:pt>
                <c:pt idx="101">
                  <c:v>150.3463684210538</c:v>
                </c:pt>
                <c:pt idx="102">
                  <c:v>147.65294736842546</c:v>
                </c:pt>
                <c:pt idx="103">
                  <c:v>145.00224242424261</c:v>
                </c:pt>
                <c:pt idx="104">
                  <c:v>142.84277272727513</c:v>
                </c:pt>
                <c:pt idx="105">
                  <c:v>140.68330303030766</c:v>
                </c:pt>
                <c:pt idx="106">
                  <c:v>138.45049999999998</c:v>
                </c:pt>
                <c:pt idx="107">
                  <c:v>136.12436363636363</c:v>
                </c:pt>
                <c:pt idx="108">
                  <c:v>133.79822727272727</c:v>
                </c:pt>
                <c:pt idx="109">
                  <c:v>129.67799999999446</c:v>
                </c:pt>
                <c:pt idx="110">
                  <c:v>125.70140000000001</c:v>
                </c:pt>
                <c:pt idx="111">
                  <c:v>122.77751111111111</c:v>
                </c:pt>
                <c:pt idx="112">
                  <c:v>120.2814848484802</c:v>
                </c:pt>
                <c:pt idx="113">
                  <c:v>118.12163636363395</c:v>
                </c:pt>
                <c:pt idx="114">
                  <c:v>115.9617878787877</c:v>
                </c:pt>
                <c:pt idx="115">
                  <c:v>114.19635087719017</c:v>
                </c:pt>
                <c:pt idx="116">
                  <c:v>112.46521052631505</c:v>
                </c:pt>
                <c:pt idx="117">
                  <c:v>110.28259259259455</c:v>
                </c:pt>
                <c:pt idx="118">
                  <c:v>107.84601851851691</c:v>
                </c:pt>
                <c:pt idx="119">
                  <c:v>105.90423076923135</c:v>
                </c:pt>
                <c:pt idx="120">
                  <c:v>104.49846153846336</c:v>
                </c:pt>
                <c:pt idx="121">
                  <c:v>103.09269230769152</c:v>
                </c:pt>
                <c:pt idx="122">
                  <c:v>101.44928695652247</c:v>
                </c:pt>
                <c:pt idx="123">
                  <c:v>99.383417391307134</c:v>
                </c:pt>
                <c:pt idx="124">
                  <c:v>97.317547826086141</c:v>
                </c:pt>
                <c:pt idx="125">
                  <c:v>95.494404545455581</c:v>
                </c:pt>
                <c:pt idx="126">
                  <c:v>93.833078787881533</c:v>
                </c:pt>
                <c:pt idx="127">
                  <c:v>92.171753030302966</c:v>
                </c:pt>
                <c:pt idx="128">
                  <c:v>91.169620000000705</c:v>
                </c:pt>
                <c:pt idx="129">
                  <c:v>90.19495333333478</c:v>
                </c:pt>
                <c:pt idx="130">
                  <c:v>89.220286666666198</c:v>
                </c:pt>
                <c:pt idx="131">
                  <c:v>88.1778363636368</c:v>
                </c:pt>
                <c:pt idx="132">
                  <c:v>87.014881818183454</c:v>
                </c:pt>
                <c:pt idx="133">
                  <c:v>85.85192727272694</c:v>
                </c:pt>
                <c:pt idx="134">
                  <c:v>84.746566666667334</c:v>
                </c:pt>
                <c:pt idx="135">
                  <c:v>83.663603703705277</c:v>
                </c:pt>
                <c:pt idx="136">
                  <c:v>82.580640740740265</c:v>
                </c:pt>
                <c:pt idx="137">
                  <c:v>81.698530303030523</c:v>
                </c:pt>
                <c:pt idx="138">
                  <c:v>81.034010101010779</c:v>
                </c:pt>
                <c:pt idx="139">
                  <c:v>80.369489898989215</c:v>
                </c:pt>
                <c:pt idx="140">
                  <c:v>79.704969696969471</c:v>
                </c:pt>
                <c:pt idx="141">
                  <c:v>79.005880000000289</c:v>
                </c:pt>
                <c:pt idx="142">
                  <c:v>78.274879999998845</c:v>
                </c:pt>
                <c:pt idx="143">
                  <c:v>77.543879999999405</c:v>
                </c:pt>
                <c:pt idx="144">
                  <c:v>76.812879999999964</c:v>
                </c:pt>
                <c:pt idx="145">
                  <c:v>76.259899999999206</c:v>
                </c:pt>
                <c:pt idx="146">
                  <c:v>75.722399999999922</c:v>
                </c:pt>
                <c:pt idx="147">
                  <c:v>75.184900000000638</c:v>
                </c:pt>
                <c:pt idx="148">
                  <c:v>74.647399999999891</c:v>
                </c:pt>
                <c:pt idx="149">
                  <c:v>74.186985365853872</c:v>
                </c:pt>
                <c:pt idx="150">
                  <c:v>73.741253658537047</c:v>
                </c:pt>
                <c:pt idx="151">
                  <c:v>73.295521951219001</c:v>
                </c:pt>
                <c:pt idx="152">
                  <c:v>72.849790243902163</c:v>
                </c:pt>
                <c:pt idx="153">
                  <c:v>72.404058536585339</c:v>
                </c:pt>
                <c:pt idx="154">
                  <c:v>72.040341463414023</c:v>
                </c:pt>
                <c:pt idx="155">
                  <c:v>71.68375609756076</c:v>
                </c:pt>
              </c:numCache>
            </c:numRef>
          </c:yVal>
          <c:smooth val="1"/>
          <c:extLst>
            <c:ext xmlns:c16="http://schemas.microsoft.com/office/drawing/2014/chart" uri="{C3380CC4-5D6E-409C-BE32-E72D297353CC}">
              <c16:uniqueId val="{00000003-F4FA-41D7-A520-6CC513F8E188}"/>
            </c:ext>
          </c:extLst>
        </c:ser>
        <c:ser>
          <c:idx val="4"/>
          <c:order val="4"/>
          <c:tx>
            <c:strRef>
              <c:f>'Thermosphere Values'!$N$24</c:f>
              <c:strCache>
                <c:ptCount val="1"/>
                <c:pt idx="0">
                  <c:v>F10.7 (50%)</c:v>
                </c:pt>
              </c:strCache>
            </c:strRef>
          </c:tx>
          <c:spPr>
            <a:ln>
              <a:solidFill>
                <a:schemeClr val="tx2">
                  <a:lumMod val="75000"/>
                </a:schemeClr>
              </a:solidFill>
            </a:ln>
          </c:spPr>
          <c:marker>
            <c:symbol val="none"/>
          </c:marker>
          <c:xVal>
            <c:numRef>
              <c:f>'Thermosphere Values'!$L$25:$L$324</c:f>
              <c:numCache>
                <c:formatCode>0.00</c:formatCode>
                <c:ptCount val="300"/>
                <c:pt idx="0">
                  <c:v>1995.0833333333333</c:v>
                </c:pt>
                <c:pt idx="1">
                  <c:v>1995.1666666666667</c:v>
                </c:pt>
                <c:pt idx="2">
                  <c:v>1995.25</c:v>
                </c:pt>
                <c:pt idx="3">
                  <c:v>1995.3333333333333</c:v>
                </c:pt>
                <c:pt idx="4">
                  <c:v>1995.4166666666667</c:v>
                </c:pt>
                <c:pt idx="5">
                  <c:v>1995.5</c:v>
                </c:pt>
                <c:pt idx="6">
                  <c:v>1995.5833333333333</c:v>
                </c:pt>
                <c:pt idx="7">
                  <c:v>1995.6666666666667</c:v>
                </c:pt>
                <c:pt idx="8">
                  <c:v>1995.75</c:v>
                </c:pt>
                <c:pt idx="9">
                  <c:v>1995.8333333333333</c:v>
                </c:pt>
                <c:pt idx="10">
                  <c:v>1995.9166666666667</c:v>
                </c:pt>
                <c:pt idx="11">
                  <c:v>1996</c:v>
                </c:pt>
                <c:pt idx="12">
                  <c:v>1996.0833333333333</c:v>
                </c:pt>
                <c:pt idx="13">
                  <c:v>1996.1666666666667</c:v>
                </c:pt>
                <c:pt idx="14">
                  <c:v>1996.25</c:v>
                </c:pt>
                <c:pt idx="15">
                  <c:v>1996.3333333333333</c:v>
                </c:pt>
                <c:pt idx="16">
                  <c:v>1996.4166666666667</c:v>
                </c:pt>
                <c:pt idx="17">
                  <c:v>1996.5</c:v>
                </c:pt>
                <c:pt idx="18">
                  <c:v>1996.5833333333333</c:v>
                </c:pt>
                <c:pt idx="19">
                  <c:v>1996.6666666666667</c:v>
                </c:pt>
                <c:pt idx="20">
                  <c:v>1996.75</c:v>
                </c:pt>
                <c:pt idx="21">
                  <c:v>1996.8333333333333</c:v>
                </c:pt>
                <c:pt idx="22">
                  <c:v>1996.9166666666667</c:v>
                </c:pt>
                <c:pt idx="23">
                  <c:v>1997</c:v>
                </c:pt>
                <c:pt idx="24">
                  <c:v>1997.0833333333333</c:v>
                </c:pt>
                <c:pt idx="25">
                  <c:v>1997.1666666666667</c:v>
                </c:pt>
                <c:pt idx="26">
                  <c:v>1997.25</c:v>
                </c:pt>
                <c:pt idx="27">
                  <c:v>1997.3333333333333</c:v>
                </c:pt>
                <c:pt idx="28">
                  <c:v>1997.4166666666667</c:v>
                </c:pt>
                <c:pt idx="29">
                  <c:v>1997.5</c:v>
                </c:pt>
                <c:pt idx="30">
                  <c:v>1997.5833333333333</c:v>
                </c:pt>
                <c:pt idx="31">
                  <c:v>1997.6666666666667</c:v>
                </c:pt>
                <c:pt idx="32">
                  <c:v>1997.75</c:v>
                </c:pt>
                <c:pt idx="33">
                  <c:v>1997.8333333333333</c:v>
                </c:pt>
                <c:pt idx="34">
                  <c:v>1997.9166666666667</c:v>
                </c:pt>
                <c:pt idx="35">
                  <c:v>1998</c:v>
                </c:pt>
                <c:pt idx="36">
                  <c:v>1998.0833333333333</c:v>
                </c:pt>
                <c:pt idx="37">
                  <c:v>1998.1666666666667</c:v>
                </c:pt>
                <c:pt idx="38">
                  <c:v>1998.25</c:v>
                </c:pt>
                <c:pt idx="39">
                  <c:v>1998.3333333333333</c:v>
                </c:pt>
                <c:pt idx="40">
                  <c:v>1998.4166666666667</c:v>
                </c:pt>
                <c:pt idx="41">
                  <c:v>1998.5</c:v>
                </c:pt>
                <c:pt idx="42">
                  <c:v>1998.5833333333333</c:v>
                </c:pt>
                <c:pt idx="43">
                  <c:v>1998.6666666666667</c:v>
                </c:pt>
                <c:pt idx="44">
                  <c:v>1998.75</c:v>
                </c:pt>
                <c:pt idx="45">
                  <c:v>1998.8333333333333</c:v>
                </c:pt>
                <c:pt idx="46">
                  <c:v>1998.9166666666667</c:v>
                </c:pt>
                <c:pt idx="47">
                  <c:v>1999</c:v>
                </c:pt>
                <c:pt idx="48">
                  <c:v>1999.0833333333333</c:v>
                </c:pt>
                <c:pt idx="49">
                  <c:v>1999.1666666666667</c:v>
                </c:pt>
                <c:pt idx="50">
                  <c:v>1999.25</c:v>
                </c:pt>
                <c:pt idx="51">
                  <c:v>1999.3333333333333</c:v>
                </c:pt>
                <c:pt idx="52">
                  <c:v>1999.4166666666667</c:v>
                </c:pt>
                <c:pt idx="53">
                  <c:v>1999.5</c:v>
                </c:pt>
                <c:pt idx="54">
                  <c:v>1999.5833333333333</c:v>
                </c:pt>
                <c:pt idx="55">
                  <c:v>1999.6666666666667</c:v>
                </c:pt>
                <c:pt idx="56">
                  <c:v>1999.75</c:v>
                </c:pt>
                <c:pt idx="57">
                  <c:v>1999.8333333333333</c:v>
                </c:pt>
                <c:pt idx="58">
                  <c:v>1999.9166666666667</c:v>
                </c:pt>
                <c:pt idx="59">
                  <c:v>2000</c:v>
                </c:pt>
                <c:pt idx="60">
                  <c:v>2000.0833333333333</c:v>
                </c:pt>
                <c:pt idx="61">
                  <c:v>2000.1666666666667</c:v>
                </c:pt>
                <c:pt idx="62">
                  <c:v>2000.25</c:v>
                </c:pt>
                <c:pt idx="63">
                  <c:v>2000.3333333333333</c:v>
                </c:pt>
                <c:pt idx="64">
                  <c:v>2000.4166666666667</c:v>
                </c:pt>
                <c:pt idx="65">
                  <c:v>2000.5</c:v>
                </c:pt>
                <c:pt idx="66">
                  <c:v>2000.5833333333333</c:v>
                </c:pt>
                <c:pt idx="67">
                  <c:v>2000.6666666666667</c:v>
                </c:pt>
                <c:pt idx="68">
                  <c:v>2000.75</c:v>
                </c:pt>
                <c:pt idx="69">
                  <c:v>2000.8333333333333</c:v>
                </c:pt>
                <c:pt idx="70">
                  <c:v>2000.9166666666667</c:v>
                </c:pt>
                <c:pt idx="71">
                  <c:v>2001</c:v>
                </c:pt>
                <c:pt idx="72">
                  <c:v>2001.0833333333333</c:v>
                </c:pt>
                <c:pt idx="73">
                  <c:v>2001.1666666666667</c:v>
                </c:pt>
                <c:pt idx="74">
                  <c:v>2001.25</c:v>
                </c:pt>
                <c:pt idx="75">
                  <c:v>2001.3333333333333</c:v>
                </c:pt>
                <c:pt idx="76">
                  <c:v>2001.4166666666667</c:v>
                </c:pt>
                <c:pt idx="77">
                  <c:v>2001.5</c:v>
                </c:pt>
                <c:pt idx="78">
                  <c:v>2001.5833333333333</c:v>
                </c:pt>
                <c:pt idx="79">
                  <c:v>2001.6666666666667</c:v>
                </c:pt>
                <c:pt idx="80">
                  <c:v>2001.75</c:v>
                </c:pt>
                <c:pt idx="81">
                  <c:v>2001.8333333333333</c:v>
                </c:pt>
                <c:pt idx="82">
                  <c:v>2001.9166666666667</c:v>
                </c:pt>
                <c:pt idx="83">
                  <c:v>2002</c:v>
                </c:pt>
                <c:pt idx="84">
                  <c:v>2002.0833333333333</c:v>
                </c:pt>
                <c:pt idx="85">
                  <c:v>2002.1666666666667</c:v>
                </c:pt>
                <c:pt idx="86">
                  <c:v>2002.25</c:v>
                </c:pt>
                <c:pt idx="87">
                  <c:v>2002.3333333333333</c:v>
                </c:pt>
                <c:pt idx="88">
                  <c:v>2002.4166666666667</c:v>
                </c:pt>
                <c:pt idx="89">
                  <c:v>2002.5</c:v>
                </c:pt>
                <c:pt idx="90">
                  <c:v>2002.5833333333333</c:v>
                </c:pt>
                <c:pt idx="91">
                  <c:v>2002.6666666666667</c:v>
                </c:pt>
                <c:pt idx="92">
                  <c:v>2002.75</c:v>
                </c:pt>
                <c:pt idx="93">
                  <c:v>2002.8333333333333</c:v>
                </c:pt>
                <c:pt idx="94">
                  <c:v>2002.9166666666667</c:v>
                </c:pt>
                <c:pt idx="95">
                  <c:v>2003</c:v>
                </c:pt>
                <c:pt idx="96">
                  <c:v>2003.0833333333333</c:v>
                </c:pt>
                <c:pt idx="97">
                  <c:v>2003.1666666666667</c:v>
                </c:pt>
                <c:pt idx="98">
                  <c:v>2003.25</c:v>
                </c:pt>
                <c:pt idx="99">
                  <c:v>2003.3333333333333</c:v>
                </c:pt>
                <c:pt idx="100">
                  <c:v>2003.4166666666667</c:v>
                </c:pt>
                <c:pt idx="101">
                  <c:v>2003.5</c:v>
                </c:pt>
                <c:pt idx="102">
                  <c:v>2003.5833333333333</c:v>
                </c:pt>
                <c:pt idx="103">
                  <c:v>2003.6666666666667</c:v>
                </c:pt>
                <c:pt idx="104">
                  <c:v>2003.75</c:v>
                </c:pt>
                <c:pt idx="105">
                  <c:v>2003.8333333333333</c:v>
                </c:pt>
                <c:pt idx="106">
                  <c:v>2003.9166666666667</c:v>
                </c:pt>
                <c:pt idx="107">
                  <c:v>2004</c:v>
                </c:pt>
                <c:pt idx="108">
                  <c:v>2004.0833333333333</c:v>
                </c:pt>
                <c:pt idx="109">
                  <c:v>2004.1666666666667</c:v>
                </c:pt>
                <c:pt idx="110">
                  <c:v>2004.25</c:v>
                </c:pt>
                <c:pt idx="111">
                  <c:v>2004.3333333333333</c:v>
                </c:pt>
                <c:pt idx="112">
                  <c:v>2004.4166666666667</c:v>
                </c:pt>
                <c:pt idx="113">
                  <c:v>2004.5</c:v>
                </c:pt>
                <c:pt idx="114">
                  <c:v>2004.5833333333333</c:v>
                </c:pt>
                <c:pt idx="115">
                  <c:v>2004.6666666666667</c:v>
                </c:pt>
                <c:pt idx="116">
                  <c:v>2004.75</c:v>
                </c:pt>
                <c:pt idx="117">
                  <c:v>2004.8333333333333</c:v>
                </c:pt>
                <c:pt idx="118">
                  <c:v>2004.9166666666667</c:v>
                </c:pt>
                <c:pt idx="119">
                  <c:v>2005</c:v>
                </c:pt>
                <c:pt idx="120">
                  <c:v>2005.0833333333333</c:v>
                </c:pt>
                <c:pt idx="121">
                  <c:v>2005.1666666666667</c:v>
                </c:pt>
                <c:pt idx="122">
                  <c:v>2005.25</c:v>
                </c:pt>
                <c:pt idx="123">
                  <c:v>2005.3333333333333</c:v>
                </c:pt>
                <c:pt idx="124">
                  <c:v>2005.4166666666667</c:v>
                </c:pt>
                <c:pt idx="125">
                  <c:v>2005.5</c:v>
                </c:pt>
                <c:pt idx="126">
                  <c:v>2005.5833333333333</c:v>
                </c:pt>
                <c:pt idx="127">
                  <c:v>2005.6666666666667</c:v>
                </c:pt>
                <c:pt idx="128">
                  <c:v>2005.75</c:v>
                </c:pt>
                <c:pt idx="129">
                  <c:v>2005.8333333333333</c:v>
                </c:pt>
                <c:pt idx="130">
                  <c:v>2005.9166666666667</c:v>
                </c:pt>
                <c:pt idx="131">
                  <c:v>2006</c:v>
                </c:pt>
                <c:pt idx="132">
                  <c:v>2006.0833333333333</c:v>
                </c:pt>
                <c:pt idx="133">
                  <c:v>2006.1666666666667</c:v>
                </c:pt>
                <c:pt idx="134">
                  <c:v>2006.25</c:v>
                </c:pt>
                <c:pt idx="135">
                  <c:v>2006.3333333333333</c:v>
                </c:pt>
                <c:pt idx="136">
                  <c:v>2006.4166666666667</c:v>
                </c:pt>
                <c:pt idx="137">
                  <c:v>2006.5</c:v>
                </c:pt>
                <c:pt idx="138">
                  <c:v>2006.5833333333333</c:v>
                </c:pt>
                <c:pt idx="139">
                  <c:v>2006.6666666666667</c:v>
                </c:pt>
                <c:pt idx="140">
                  <c:v>2006.75</c:v>
                </c:pt>
                <c:pt idx="141">
                  <c:v>2006.8333333333333</c:v>
                </c:pt>
                <c:pt idx="142">
                  <c:v>2006.9166666666667</c:v>
                </c:pt>
                <c:pt idx="143">
                  <c:v>2007</c:v>
                </c:pt>
                <c:pt idx="144">
                  <c:v>2007.0833333333333</c:v>
                </c:pt>
                <c:pt idx="145">
                  <c:v>2007.1666666666667</c:v>
                </c:pt>
                <c:pt idx="146">
                  <c:v>2007.25</c:v>
                </c:pt>
                <c:pt idx="147">
                  <c:v>2007.3333333333333</c:v>
                </c:pt>
                <c:pt idx="148">
                  <c:v>2007.4166666666667</c:v>
                </c:pt>
                <c:pt idx="149">
                  <c:v>2007.5</c:v>
                </c:pt>
                <c:pt idx="150">
                  <c:v>2007.5833333333333</c:v>
                </c:pt>
                <c:pt idx="151">
                  <c:v>2007.6666666666667</c:v>
                </c:pt>
                <c:pt idx="152">
                  <c:v>2007.75</c:v>
                </c:pt>
                <c:pt idx="153">
                  <c:v>2007.8333333333333</c:v>
                </c:pt>
                <c:pt idx="154">
                  <c:v>2007.9166666666667</c:v>
                </c:pt>
                <c:pt idx="155">
                  <c:v>2008</c:v>
                </c:pt>
                <c:pt idx="156">
                  <c:v>2008.0833333333333</c:v>
                </c:pt>
                <c:pt idx="157">
                  <c:v>2008.1666666666667</c:v>
                </c:pt>
                <c:pt idx="158">
                  <c:v>2008.25</c:v>
                </c:pt>
                <c:pt idx="159">
                  <c:v>2008.3333333333333</c:v>
                </c:pt>
                <c:pt idx="160">
                  <c:v>2008.4166666666667</c:v>
                </c:pt>
                <c:pt idx="161">
                  <c:v>2008.5</c:v>
                </c:pt>
                <c:pt idx="162">
                  <c:v>2008.5833333333333</c:v>
                </c:pt>
                <c:pt idx="163">
                  <c:v>2008.6666666666667</c:v>
                </c:pt>
                <c:pt idx="164">
                  <c:v>2008.75</c:v>
                </c:pt>
                <c:pt idx="165">
                  <c:v>2008.8333333333333</c:v>
                </c:pt>
                <c:pt idx="166">
                  <c:v>2008.9166666666667</c:v>
                </c:pt>
                <c:pt idx="167">
                  <c:v>2009</c:v>
                </c:pt>
                <c:pt idx="168">
                  <c:v>2009.0833333333333</c:v>
                </c:pt>
                <c:pt idx="169">
                  <c:v>2009.1666666666667</c:v>
                </c:pt>
                <c:pt idx="170">
                  <c:v>2009.25</c:v>
                </c:pt>
                <c:pt idx="171">
                  <c:v>2009.3333333333333</c:v>
                </c:pt>
                <c:pt idx="172">
                  <c:v>2009.4166666666667</c:v>
                </c:pt>
                <c:pt idx="173">
                  <c:v>2009.5</c:v>
                </c:pt>
                <c:pt idx="174">
                  <c:v>2009.5833333333333</c:v>
                </c:pt>
                <c:pt idx="175">
                  <c:v>2009.6666666666667</c:v>
                </c:pt>
                <c:pt idx="176">
                  <c:v>2009.75</c:v>
                </c:pt>
                <c:pt idx="177">
                  <c:v>2009.8333333333333</c:v>
                </c:pt>
                <c:pt idx="178">
                  <c:v>2009.9166666666667</c:v>
                </c:pt>
                <c:pt idx="179">
                  <c:v>2010</c:v>
                </c:pt>
                <c:pt idx="180">
                  <c:v>2010.0833333333333</c:v>
                </c:pt>
                <c:pt idx="181">
                  <c:v>2010.1666666666667</c:v>
                </c:pt>
                <c:pt idx="182">
                  <c:v>2010.25</c:v>
                </c:pt>
                <c:pt idx="183">
                  <c:v>2010.3333333333333</c:v>
                </c:pt>
                <c:pt idx="184">
                  <c:v>2010.4166666666667</c:v>
                </c:pt>
                <c:pt idx="185">
                  <c:v>2010.5</c:v>
                </c:pt>
                <c:pt idx="186">
                  <c:v>2010.5833333333333</c:v>
                </c:pt>
                <c:pt idx="187">
                  <c:v>2010.6666666666667</c:v>
                </c:pt>
                <c:pt idx="188">
                  <c:v>2010.75</c:v>
                </c:pt>
                <c:pt idx="189">
                  <c:v>2010.8333333333333</c:v>
                </c:pt>
                <c:pt idx="190">
                  <c:v>2010.9166666666667</c:v>
                </c:pt>
                <c:pt idx="191">
                  <c:v>2011</c:v>
                </c:pt>
                <c:pt idx="192">
                  <c:v>2011.0833333333333</c:v>
                </c:pt>
                <c:pt idx="193">
                  <c:v>2011.1666666666667</c:v>
                </c:pt>
                <c:pt idx="194">
                  <c:v>2011.25</c:v>
                </c:pt>
                <c:pt idx="195">
                  <c:v>2011.3333333333333</c:v>
                </c:pt>
                <c:pt idx="196">
                  <c:v>2011.4166666666667</c:v>
                </c:pt>
                <c:pt idx="197">
                  <c:v>2011.5</c:v>
                </c:pt>
                <c:pt idx="198">
                  <c:v>2011.5833333333333</c:v>
                </c:pt>
                <c:pt idx="199">
                  <c:v>2011.6666666666667</c:v>
                </c:pt>
                <c:pt idx="200">
                  <c:v>2011.75</c:v>
                </c:pt>
                <c:pt idx="201">
                  <c:v>2011.8333333333333</c:v>
                </c:pt>
                <c:pt idx="202">
                  <c:v>2011.9166666666667</c:v>
                </c:pt>
                <c:pt idx="203">
                  <c:v>2012</c:v>
                </c:pt>
                <c:pt idx="204">
                  <c:v>2012.0833333333333</c:v>
                </c:pt>
                <c:pt idx="205">
                  <c:v>2012.1666666666667</c:v>
                </c:pt>
                <c:pt idx="206">
                  <c:v>2012.25</c:v>
                </c:pt>
                <c:pt idx="207">
                  <c:v>2012.3333333333333</c:v>
                </c:pt>
                <c:pt idx="208">
                  <c:v>2012.4166666666667</c:v>
                </c:pt>
                <c:pt idx="209">
                  <c:v>2012.5</c:v>
                </c:pt>
                <c:pt idx="210">
                  <c:v>2012.5833333333333</c:v>
                </c:pt>
                <c:pt idx="211">
                  <c:v>2012.6666666666667</c:v>
                </c:pt>
                <c:pt idx="212">
                  <c:v>2012.75</c:v>
                </c:pt>
                <c:pt idx="213">
                  <c:v>2012.8333333333333</c:v>
                </c:pt>
                <c:pt idx="214">
                  <c:v>2012.9166666666667</c:v>
                </c:pt>
                <c:pt idx="215">
                  <c:v>2013</c:v>
                </c:pt>
                <c:pt idx="216">
                  <c:v>2013.0833333333333</c:v>
                </c:pt>
                <c:pt idx="217">
                  <c:v>2013.1666666666667</c:v>
                </c:pt>
                <c:pt idx="218">
                  <c:v>2013.25</c:v>
                </c:pt>
                <c:pt idx="219">
                  <c:v>2013.3333333333333</c:v>
                </c:pt>
                <c:pt idx="220">
                  <c:v>2013.4166666666667</c:v>
                </c:pt>
                <c:pt idx="221">
                  <c:v>2013.5</c:v>
                </c:pt>
                <c:pt idx="222">
                  <c:v>2013.5833333333333</c:v>
                </c:pt>
                <c:pt idx="223">
                  <c:v>2013.6666666666667</c:v>
                </c:pt>
                <c:pt idx="224">
                  <c:v>2013.75</c:v>
                </c:pt>
                <c:pt idx="225">
                  <c:v>2013.8333333333333</c:v>
                </c:pt>
                <c:pt idx="226">
                  <c:v>2013.9166666666667</c:v>
                </c:pt>
                <c:pt idx="227">
                  <c:v>2014</c:v>
                </c:pt>
                <c:pt idx="228">
                  <c:v>2014.0833333333333</c:v>
                </c:pt>
                <c:pt idx="229">
                  <c:v>2014.1666666666667</c:v>
                </c:pt>
                <c:pt idx="230">
                  <c:v>2014.25</c:v>
                </c:pt>
                <c:pt idx="231">
                  <c:v>2014.3333333333333</c:v>
                </c:pt>
                <c:pt idx="232">
                  <c:v>2014.4166666666667</c:v>
                </c:pt>
                <c:pt idx="233">
                  <c:v>2014.5</c:v>
                </c:pt>
                <c:pt idx="234">
                  <c:v>2014.5833333333333</c:v>
                </c:pt>
                <c:pt idx="235">
                  <c:v>2014.6666666666667</c:v>
                </c:pt>
                <c:pt idx="236">
                  <c:v>2014.75</c:v>
                </c:pt>
                <c:pt idx="237">
                  <c:v>2014.8333333333333</c:v>
                </c:pt>
                <c:pt idx="238">
                  <c:v>2014.9166666666667</c:v>
                </c:pt>
                <c:pt idx="239">
                  <c:v>2015</c:v>
                </c:pt>
                <c:pt idx="240">
                  <c:v>2015.0833333333333</c:v>
                </c:pt>
                <c:pt idx="241">
                  <c:v>2015.1666666666667</c:v>
                </c:pt>
                <c:pt idx="242">
                  <c:v>2015.25</c:v>
                </c:pt>
                <c:pt idx="243">
                  <c:v>2015.3333333333333</c:v>
                </c:pt>
                <c:pt idx="244">
                  <c:v>2015.4166666666667</c:v>
                </c:pt>
                <c:pt idx="245">
                  <c:v>2015.5</c:v>
                </c:pt>
                <c:pt idx="246">
                  <c:v>2015.5833333333333</c:v>
                </c:pt>
                <c:pt idx="247">
                  <c:v>2015.6666666666667</c:v>
                </c:pt>
                <c:pt idx="248">
                  <c:v>2015.75</c:v>
                </c:pt>
                <c:pt idx="249">
                  <c:v>2015.8333333333333</c:v>
                </c:pt>
                <c:pt idx="250">
                  <c:v>2015.9166666666667</c:v>
                </c:pt>
                <c:pt idx="251">
                  <c:v>2016</c:v>
                </c:pt>
                <c:pt idx="252">
                  <c:v>2016.0833333333333</c:v>
                </c:pt>
                <c:pt idx="253">
                  <c:v>2016.1666666666667</c:v>
                </c:pt>
                <c:pt idx="254">
                  <c:v>2016.25</c:v>
                </c:pt>
                <c:pt idx="255">
                  <c:v>2016.3333333333333</c:v>
                </c:pt>
                <c:pt idx="256">
                  <c:v>2016.4166666666667</c:v>
                </c:pt>
                <c:pt idx="257">
                  <c:v>2016.5</c:v>
                </c:pt>
                <c:pt idx="258">
                  <c:v>2016.5833333333333</c:v>
                </c:pt>
                <c:pt idx="259">
                  <c:v>2016.6666666666667</c:v>
                </c:pt>
                <c:pt idx="260">
                  <c:v>2016.75</c:v>
                </c:pt>
                <c:pt idx="261">
                  <c:v>2016.8333333333333</c:v>
                </c:pt>
                <c:pt idx="262">
                  <c:v>2016.9166666666667</c:v>
                </c:pt>
                <c:pt idx="263">
                  <c:v>2017</c:v>
                </c:pt>
                <c:pt idx="264">
                  <c:v>2017.0833333333333</c:v>
                </c:pt>
                <c:pt idx="265">
                  <c:v>2017.1666666666667</c:v>
                </c:pt>
                <c:pt idx="266">
                  <c:v>2017.25</c:v>
                </c:pt>
                <c:pt idx="267">
                  <c:v>2017.3333333333333</c:v>
                </c:pt>
                <c:pt idx="268">
                  <c:v>2017.4166666666667</c:v>
                </c:pt>
                <c:pt idx="269">
                  <c:v>2017.5</c:v>
                </c:pt>
                <c:pt idx="270">
                  <c:v>2017.5833333333333</c:v>
                </c:pt>
                <c:pt idx="271">
                  <c:v>2017.6666666666667</c:v>
                </c:pt>
                <c:pt idx="272">
                  <c:v>2017.75</c:v>
                </c:pt>
                <c:pt idx="273">
                  <c:v>2017.8333333333333</c:v>
                </c:pt>
                <c:pt idx="274">
                  <c:v>2017.9166666666667</c:v>
                </c:pt>
                <c:pt idx="275">
                  <c:v>2018</c:v>
                </c:pt>
                <c:pt idx="276">
                  <c:v>2018.0833333333333</c:v>
                </c:pt>
                <c:pt idx="277">
                  <c:v>2018.1666666666667</c:v>
                </c:pt>
                <c:pt idx="278">
                  <c:v>2018.25</c:v>
                </c:pt>
                <c:pt idx="279">
                  <c:v>2018.3333333333333</c:v>
                </c:pt>
                <c:pt idx="280">
                  <c:v>2018.4166666666667</c:v>
                </c:pt>
                <c:pt idx="281">
                  <c:v>2018.5</c:v>
                </c:pt>
                <c:pt idx="282">
                  <c:v>2018.5833333333333</c:v>
                </c:pt>
                <c:pt idx="283">
                  <c:v>2018.6666666666667</c:v>
                </c:pt>
                <c:pt idx="284">
                  <c:v>2018.75</c:v>
                </c:pt>
                <c:pt idx="285">
                  <c:v>2018.8333333333333</c:v>
                </c:pt>
                <c:pt idx="286">
                  <c:v>2018.9166666666667</c:v>
                </c:pt>
                <c:pt idx="287">
                  <c:v>2019</c:v>
                </c:pt>
                <c:pt idx="288">
                  <c:v>2019.0833333333333</c:v>
                </c:pt>
                <c:pt idx="289">
                  <c:v>2019.1666666666667</c:v>
                </c:pt>
                <c:pt idx="290">
                  <c:v>2019.25</c:v>
                </c:pt>
                <c:pt idx="291">
                  <c:v>2019.3333333333333</c:v>
                </c:pt>
                <c:pt idx="292">
                  <c:v>2019.4166666666667</c:v>
                </c:pt>
                <c:pt idx="293">
                  <c:v>2019.5</c:v>
                </c:pt>
                <c:pt idx="294">
                  <c:v>2019.5833333333333</c:v>
                </c:pt>
                <c:pt idx="295">
                  <c:v>2019.6666666666667</c:v>
                </c:pt>
                <c:pt idx="296">
                  <c:v>2019.75</c:v>
                </c:pt>
                <c:pt idx="297">
                  <c:v>2019.8333333333333</c:v>
                </c:pt>
                <c:pt idx="298">
                  <c:v>2019.9166666666667</c:v>
                </c:pt>
                <c:pt idx="299">
                  <c:v>2020</c:v>
                </c:pt>
              </c:numCache>
            </c:numRef>
          </c:xVal>
          <c:yVal>
            <c:numRef>
              <c:f>'Thermosphere Values'!$N$25:$N$324</c:f>
              <c:numCache>
                <c:formatCode>0.0</c:formatCode>
                <c:ptCount val="300"/>
                <c:pt idx="0">
                  <c:v>79.141878019324523</c:v>
                </c:pt>
                <c:pt idx="1">
                  <c:v>78.2837560386467</c:v>
                </c:pt>
                <c:pt idx="2">
                  <c:v>77.425634057971223</c:v>
                </c:pt>
                <c:pt idx="3">
                  <c:v>76.567512077295746</c:v>
                </c:pt>
                <c:pt idx="4">
                  <c:v>75.709390096617923</c:v>
                </c:pt>
                <c:pt idx="5">
                  <c:v>74.851268115942432</c:v>
                </c:pt>
                <c:pt idx="6">
                  <c:v>73.993146135266954</c:v>
                </c:pt>
                <c:pt idx="7">
                  <c:v>73.135024154589132</c:v>
                </c:pt>
                <c:pt idx="8">
                  <c:v>72.276902173913655</c:v>
                </c:pt>
                <c:pt idx="9">
                  <c:v>71.418780193238177</c:v>
                </c:pt>
                <c:pt idx="10">
                  <c:v>70.560658212560355</c:v>
                </c:pt>
                <c:pt idx="11">
                  <c:v>69.702536231884878</c:v>
                </c:pt>
                <c:pt idx="12">
                  <c:v>68.8444142512094</c:v>
                </c:pt>
                <c:pt idx="13">
                  <c:v>67.986292270531578</c:v>
                </c:pt>
                <c:pt idx="14">
                  <c:v>67.128170289856101</c:v>
                </c:pt>
                <c:pt idx="15">
                  <c:v>66.270048309180609</c:v>
                </c:pt>
                <c:pt idx="16">
                  <c:v>65.862599999999972</c:v>
                </c:pt>
                <c:pt idx="17">
                  <c:v>66.028736363636241</c:v>
                </c:pt>
                <c:pt idx="18">
                  <c:v>66.194872727272525</c:v>
                </c:pt>
                <c:pt idx="19">
                  <c:v>66.361009090909249</c:v>
                </c:pt>
                <c:pt idx="20">
                  <c:v>66.527145454545533</c:v>
                </c:pt>
                <c:pt idx="21">
                  <c:v>66.822642222222115</c:v>
                </c:pt>
                <c:pt idx="22">
                  <c:v>67.797281111112909</c:v>
                </c:pt>
                <c:pt idx="23">
                  <c:v>68.77192000000106</c:v>
                </c:pt>
                <c:pt idx="24">
                  <c:v>69.746558888889211</c:v>
                </c:pt>
                <c:pt idx="25">
                  <c:v>70.949864864867678</c:v>
                </c:pt>
                <c:pt idx="26">
                  <c:v>72.332837837838952</c:v>
                </c:pt>
                <c:pt idx="27">
                  <c:v>73.715810810810225</c:v>
                </c:pt>
                <c:pt idx="28">
                  <c:v>75.098783783785279</c:v>
                </c:pt>
                <c:pt idx="29">
                  <c:v>76.67464999999963</c:v>
                </c:pt>
                <c:pt idx="30">
                  <c:v>79.665066666663208</c:v>
                </c:pt>
                <c:pt idx="31">
                  <c:v>82.655483333334942</c:v>
                </c:pt>
                <c:pt idx="32">
                  <c:v>85.762453846152482</c:v>
                </c:pt>
                <c:pt idx="33">
                  <c:v>88.99569102563683</c:v>
                </c:pt>
                <c:pt idx="34">
                  <c:v>92.228928205130018</c:v>
                </c:pt>
                <c:pt idx="35">
                  <c:v>95.85326363636203</c:v>
                </c:pt>
                <c:pt idx="36">
                  <c:v>100.17288484847877</c:v>
                </c:pt>
                <c:pt idx="37">
                  <c:v>104.49250606060731</c:v>
                </c:pt>
                <c:pt idx="38">
                  <c:v>108.333599999998</c:v>
                </c:pt>
                <c:pt idx="39">
                  <c:v>111.98859999999523</c:v>
                </c:pt>
                <c:pt idx="40">
                  <c:v>115.64360000000244</c:v>
                </c:pt>
                <c:pt idx="41">
                  <c:v>119.39605555555488</c:v>
                </c:pt>
                <c:pt idx="42">
                  <c:v>123.86318518517886</c:v>
                </c:pt>
                <c:pt idx="43">
                  <c:v>128.33031481481504</c:v>
                </c:pt>
                <c:pt idx="44">
                  <c:v>132.32291304347447</c:v>
                </c:pt>
                <c:pt idx="45">
                  <c:v>136.29573913042708</c:v>
                </c:pt>
                <c:pt idx="46">
                  <c:v>140.17974712643621</c:v>
                </c:pt>
                <c:pt idx="47">
                  <c:v>143.70848275861735</c:v>
                </c:pt>
                <c:pt idx="48">
                  <c:v>147.23721839079849</c:v>
                </c:pt>
                <c:pt idx="49">
                  <c:v>150.76595402298926</c:v>
                </c:pt>
                <c:pt idx="50">
                  <c:v>154.26609090908832</c:v>
                </c:pt>
                <c:pt idx="51">
                  <c:v>157.75510606059987</c:v>
                </c:pt>
                <c:pt idx="52">
                  <c:v>161.31057575757575</c:v>
                </c:pt>
                <c:pt idx="53">
                  <c:v>165.63027272727274</c:v>
                </c:pt>
                <c:pt idx="54">
                  <c:v>167.99534782608563</c:v>
                </c:pt>
                <c:pt idx="55">
                  <c:v>169.74317391304521</c:v>
                </c:pt>
                <c:pt idx="56">
                  <c:v>171.49100000000001</c:v>
                </c:pt>
                <c:pt idx="57">
                  <c:v>173.72479629629348</c:v>
                </c:pt>
                <c:pt idx="58">
                  <c:v>175.95859259259305</c:v>
                </c:pt>
                <c:pt idx="59">
                  <c:v>177.33939999999922</c:v>
                </c:pt>
                <c:pt idx="60">
                  <c:v>178.55773333333164</c:v>
                </c:pt>
                <c:pt idx="61">
                  <c:v>179.77606666666736</c:v>
                </c:pt>
                <c:pt idx="62">
                  <c:v>180.94118181818158</c:v>
                </c:pt>
                <c:pt idx="63">
                  <c:v>181.93777272727144</c:v>
                </c:pt>
                <c:pt idx="64">
                  <c:v>182.93436363636405</c:v>
                </c:pt>
                <c:pt idx="65">
                  <c:v>183.51083783783773</c:v>
                </c:pt>
                <c:pt idx="66">
                  <c:v>183.80723423423393</c:v>
                </c:pt>
                <c:pt idx="67">
                  <c:v>184.10363063063096</c:v>
                </c:pt>
                <c:pt idx="68">
                  <c:v>184.40002702702719</c:v>
                </c:pt>
                <c:pt idx="69">
                  <c:v>184.54128070175452</c:v>
                </c:pt>
                <c:pt idx="70">
                  <c:v>183.8680350877184</c:v>
                </c:pt>
                <c:pt idx="71">
                  <c:v>183.19478947368412</c:v>
                </c:pt>
                <c:pt idx="72">
                  <c:v>182.52154385964982</c:v>
                </c:pt>
                <c:pt idx="73">
                  <c:v>181.84829824561373</c:v>
                </c:pt>
                <c:pt idx="74">
                  <c:v>180.99416666666713</c:v>
                </c:pt>
                <c:pt idx="75">
                  <c:v>180.01944444444564</c:v>
                </c:pt>
                <c:pt idx="76">
                  <c:v>179.04472222222148</c:v>
                </c:pt>
                <c:pt idx="77">
                  <c:v>178.07</c:v>
                </c:pt>
                <c:pt idx="78">
                  <c:v>176.48959459459556</c:v>
                </c:pt>
                <c:pt idx="79">
                  <c:v>174.9091891891868</c:v>
                </c:pt>
                <c:pt idx="80">
                  <c:v>173.32878378378237</c:v>
                </c:pt>
                <c:pt idx="81">
                  <c:v>171.74837837837794</c:v>
                </c:pt>
                <c:pt idx="82">
                  <c:v>169.65250877192469</c:v>
                </c:pt>
                <c:pt idx="83">
                  <c:v>167.1516315789452</c:v>
                </c:pt>
                <c:pt idx="84">
                  <c:v>164.61185185185278</c:v>
                </c:pt>
                <c:pt idx="85">
                  <c:v>161.97203703703411</c:v>
                </c:pt>
                <c:pt idx="86">
                  <c:v>159.41510000000017</c:v>
                </c:pt>
                <c:pt idx="87">
                  <c:v>157.46593333333499</c:v>
                </c:pt>
                <c:pt idx="88">
                  <c:v>155.51676666666449</c:v>
                </c:pt>
                <c:pt idx="89">
                  <c:v>153.56759999999929</c:v>
                </c:pt>
                <c:pt idx="90">
                  <c:v>151.64640740740825</c:v>
                </c:pt>
                <c:pt idx="91">
                  <c:v>149.75103703703431</c:v>
                </c:pt>
                <c:pt idx="92">
                  <c:v>147.85566666666554</c:v>
                </c:pt>
                <c:pt idx="93">
                  <c:v>145.80875925926014</c:v>
                </c:pt>
                <c:pt idx="94">
                  <c:v>143.37218518518247</c:v>
                </c:pt>
                <c:pt idx="95">
                  <c:v>140.90484210526355</c:v>
                </c:pt>
                <c:pt idx="96">
                  <c:v>138.21185964912641</c:v>
                </c:pt>
                <c:pt idx="97">
                  <c:v>135.51887719298193</c:v>
                </c:pt>
                <c:pt idx="98">
                  <c:v>133.149</c:v>
                </c:pt>
                <c:pt idx="99">
                  <c:v>130.84066666666666</c:v>
                </c:pt>
                <c:pt idx="100">
                  <c:v>128.31668421052078</c:v>
                </c:pt>
                <c:pt idx="101">
                  <c:v>125.62326315789241</c:v>
                </c:pt>
                <c:pt idx="102">
                  <c:v>123.03278787878855</c:v>
                </c:pt>
                <c:pt idx="103">
                  <c:v>120.70703030302703</c:v>
                </c:pt>
                <c:pt idx="104">
                  <c:v>118.38127272727186</c:v>
                </c:pt>
                <c:pt idx="105">
                  <c:v>115.98453333333451</c:v>
                </c:pt>
                <c:pt idx="106">
                  <c:v>113.54786666666305</c:v>
                </c:pt>
                <c:pt idx="107">
                  <c:v>111.11119999999823</c:v>
                </c:pt>
                <c:pt idx="108">
                  <c:v>108.69328205128213</c:v>
                </c:pt>
                <c:pt idx="109">
                  <c:v>106.72533333332976</c:v>
                </c:pt>
                <c:pt idx="110">
                  <c:v>104.75738461538276</c:v>
                </c:pt>
                <c:pt idx="111">
                  <c:v>102.78943589743577</c:v>
                </c:pt>
                <c:pt idx="112">
                  <c:v>101.06268444444217</c:v>
                </c:pt>
                <c:pt idx="113">
                  <c:v>99.356906666666987</c:v>
                </c:pt>
                <c:pt idx="114">
                  <c:v>97.65112888889179</c:v>
                </c:pt>
                <c:pt idx="115">
                  <c:v>95.861425641026202</c:v>
                </c:pt>
                <c:pt idx="116">
                  <c:v>93.893380769233048</c:v>
                </c:pt>
                <c:pt idx="117">
                  <c:v>91.925335897439894</c:v>
                </c:pt>
                <c:pt idx="118">
                  <c:v>90.083460975609896</c:v>
                </c:pt>
                <c:pt idx="119">
                  <c:v>88.746265853659423</c:v>
                </c:pt>
                <c:pt idx="120">
                  <c:v>87.409070731708951</c:v>
                </c:pt>
                <c:pt idx="121">
                  <c:v>86.071875609754827</c:v>
                </c:pt>
                <c:pt idx="122">
                  <c:v>84.73468048780434</c:v>
                </c:pt>
                <c:pt idx="123">
                  <c:v>83.521740740740995</c:v>
                </c:pt>
                <c:pt idx="124">
                  <c:v>82.628314814813535</c:v>
                </c:pt>
                <c:pt idx="125">
                  <c:v>81.734888888888506</c:v>
                </c:pt>
                <c:pt idx="126">
                  <c:v>80.84146296296349</c:v>
                </c:pt>
                <c:pt idx="127">
                  <c:v>79.94803703703603</c:v>
                </c:pt>
                <c:pt idx="128">
                  <c:v>79.054611111111001</c:v>
                </c:pt>
                <c:pt idx="129">
                  <c:v>78.304120000000495</c:v>
                </c:pt>
                <c:pt idx="130">
                  <c:v>77.573119999999051</c:v>
                </c:pt>
                <c:pt idx="131">
                  <c:v>76.842119999999611</c:v>
                </c:pt>
                <c:pt idx="132">
                  <c:v>76.111120000000156</c:v>
                </c:pt>
                <c:pt idx="133">
                  <c:v>75.380119999998712</c:v>
                </c:pt>
                <c:pt idx="134">
                  <c:v>74.649119999999272</c:v>
                </c:pt>
                <c:pt idx="135">
                  <c:v>73.918119999999831</c:v>
                </c:pt>
                <c:pt idx="136">
                  <c:v>73.387435820894638</c:v>
                </c:pt>
                <c:pt idx="137">
                  <c:v>72.95101791044732</c:v>
                </c:pt>
                <c:pt idx="138">
                  <c:v>72.514600000000002</c:v>
                </c:pt>
                <c:pt idx="139">
                  <c:v>72.07818208955149</c:v>
                </c:pt>
                <c:pt idx="140">
                  <c:v>71.641764179104172</c:v>
                </c:pt>
                <c:pt idx="141">
                  <c:v>71.205346268656854</c:v>
                </c:pt>
                <c:pt idx="142">
                  <c:v>70.768928358208342</c:v>
                </c:pt>
                <c:pt idx="143">
                  <c:v>70.332510447761024</c:v>
                </c:pt>
                <c:pt idx="144">
                  <c:v>69.965927363184292</c:v>
                </c:pt>
                <c:pt idx="145">
                  <c:v>69.638626368158853</c:v>
                </c:pt>
                <c:pt idx="146">
                  <c:v>69.311325373134309</c:v>
                </c:pt>
                <c:pt idx="147">
                  <c:v>68.984024378109766</c:v>
                </c:pt>
                <c:pt idx="148">
                  <c:v>68.656723383084326</c:v>
                </c:pt>
                <c:pt idx="149">
                  <c:v>68.329422388059783</c:v>
                </c:pt>
                <c:pt idx="150">
                  <c:v>68.002121393035253</c:v>
                </c:pt>
                <c:pt idx="151">
                  <c:v>67.674820398009814</c:v>
                </c:pt>
                <c:pt idx="152">
                  <c:v>67.490412195121991</c:v>
                </c:pt>
                <c:pt idx="153">
                  <c:v>67.401265853658657</c:v>
                </c:pt>
                <c:pt idx="154">
                  <c:v>67.312119512195068</c:v>
                </c:pt>
                <c:pt idx="155">
                  <c:v>67.222973170731734</c:v>
                </c:pt>
              </c:numCache>
            </c:numRef>
          </c:yVal>
          <c:smooth val="1"/>
          <c:extLst>
            <c:ext xmlns:c16="http://schemas.microsoft.com/office/drawing/2014/chart" uri="{C3380CC4-5D6E-409C-BE32-E72D297353CC}">
              <c16:uniqueId val="{00000004-F4FA-41D7-A520-6CC513F8E188}"/>
            </c:ext>
          </c:extLst>
        </c:ser>
        <c:ser>
          <c:idx val="5"/>
          <c:order val="5"/>
          <c:tx>
            <c:strRef>
              <c:f>'Thermosphere Values'!$O$24</c:f>
              <c:strCache>
                <c:ptCount val="1"/>
                <c:pt idx="0">
                  <c:v>F10.7 (5%)</c:v>
                </c:pt>
              </c:strCache>
            </c:strRef>
          </c:tx>
          <c:spPr>
            <a:ln>
              <a:solidFill>
                <a:schemeClr val="tx2">
                  <a:lumMod val="60000"/>
                  <a:lumOff val="40000"/>
                </a:schemeClr>
              </a:solidFill>
              <a:prstDash val="dash"/>
            </a:ln>
          </c:spPr>
          <c:marker>
            <c:symbol val="none"/>
          </c:marker>
          <c:xVal>
            <c:numRef>
              <c:f>'Thermosphere Values'!$L$25:$L$324</c:f>
              <c:numCache>
                <c:formatCode>0.00</c:formatCode>
                <c:ptCount val="300"/>
                <c:pt idx="0">
                  <c:v>1995.0833333333333</c:v>
                </c:pt>
                <c:pt idx="1">
                  <c:v>1995.1666666666667</c:v>
                </c:pt>
                <c:pt idx="2">
                  <c:v>1995.25</c:v>
                </c:pt>
                <c:pt idx="3">
                  <c:v>1995.3333333333333</c:v>
                </c:pt>
                <c:pt idx="4">
                  <c:v>1995.4166666666667</c:v>
                </c:pt>
                <c:pt idx="5">
                  <c:v>1995.5</c:v>
                </c:pt>
                <c:pt idx="6">
                  <c:v>1995.5833333333333</c:v>
                </c:pt>
                <c:pt idx="7">
                  <c:v>1995.6666666666667</c:v>
                </c:pt>
                <c:pt idx="8">
                  <c:v>1995.75</c:v>
                </c:pt>
                <c:pt idx="9">
                  <c:v>1995.8333333333333</c:v>
                </c:pt>
                <c:pt idx="10">
                  <c:v>1995.9166666666667</c:v>
                </c:pt>
                <c:pt idx="11">
                  <c:v>1996</c:v>
                </c:pt>
                <c:pt idx="12">
                  <c:v>1996.0833333333333</c:v>
                </c:pt>
                <c:pt idx="13">
                  <c:v>1996.1666666666667</c:v>
                </c:pt>
                <c:pt idx="14">
                  <c:v>1996.25</c:v>
                </c:pt>
                <c:pt idx="15">
                  <c:v>1996.3333333333333</c:v>
                </c:pt>
                <c:pt idx="16">
                  <c:v>1996.4166666666667</c:v>
                </c:pt>
                <c:pt idx="17">
                  <c:v>1996.5</c:v>
                </c:pt>
                <c:pt idx="18">
                  <c:v>1996.5833333333333</c:v>
                </c:pt>
                <c:pt idx="19">
                  <c:v>1996.6666666666667</c:v>
                </c:pt>
                <c:pt idx="20">
                  <c:v>1996.75</c:v>
                </c:pt>
                <c:pt idx="21">
                  <c:v>1996.8333333333333</c:v>
                </c:pt>
                <c:pt idx="22">
                  <c:v>1996.9166666666667</c:v>
                </c:pt>
                <c:pt idx="23">
                  <c:v>1997</c:v>
                </c:pt>
                <c:pt idx="24">
                  <c:v>1997.0833333333333</c:v>
                </c:pt>
                <c:pt idx="25">
                  <c:v>1997.1666666666667</c:v>
                </c:pt>
                <c:pt idx="26">
                  <c:v>1997.25</c:v>
                </c:pt>
                <c:pt idx="27">
                  <c:v>1997.3333333333333</c:v>
                </c:pt>
                <c:pt idx="28">
                  <c:v>1997.4166666666667</c:v>
                </c:pt>
                <c:pt idx="29">
                  <c:v>1997.5</c:v>
                </c:pt>
                <c:pt idx="30">
                  <c:v>1997.5833333333333</c:v>
                </c:pt>
                <c:pt idx="31">
                  <c:v>1997.6666666666667</c:v>
                </c:pt>
                <c:pt idx="32">
                  <c:v>1997.75</c:v>
                </c:pt>
                <c:pt idx="33">
                  <c:v>1997.8333333333333</c:v>
                </c:pt>
                <c:pt idx="34">
                  <c:v>1997.9166666666667</c:v>
                </c:pt>
                <c:pt idx="35">
                  <c:v>1998</c:v>
                </c:pt>
                <c:pt idx="36">
                  <c:v>1998.0833333333333</c:v>
                </c:pt>
                <c:pt idx="37">
                  <c:v>1998.1666666666667</c:v>
                </c:pt>
                <c:pt idx="38">
                  <c:v>1998.25</c:v>
                </c:pt>
                <c:pt idx="39">
                  <c:v>1998.3333333333333</c:v>
                </c:pt>
                <c:pt idx="40">
                  <c:v>1998.4166666666667</c:v>
                </c:pt>
                <c:pt idx="41">
                  <c:v>1998.5</c:v>
                </c:pt>
                <c:pt idx="42">
                  <c:v>1998.5833333333333</c:v>
                </c:pt>
                <c:pt idx="43">
                  <c:v>1998.6666666666667</c:v>
                </c:pt>
                <c:pt idx="44">
                  <c:v>1998.75</c:v>
                </c:pt>
                <c:pt idx="45">
                  <c:v>1998.8333333333333</c:v>
                </c:pt>
                <c:pt idx="46">
                  <c:v>1998.9166666666667</c:v>
                </c:pt>
                <c:pt idx="47">
                  <c:v>1999</c:v>
                </c:pt>
                <c:pt idx="48">
                  <c:v>1999.0833333333333</c:v>
                </c:pt>
                <c:pt idx="49">
                  <c:v>1999.1666666666667</c:v>
                </c:pt>
                <c:pt idx="50">
                  <c:v>1999.25</c:v>
                </c:pt>
                <c:pt idx="51">
                  <c:v>1999.3333333333333</c:v>
                </c:pt>
                <c:pt idx="52">
                  <c:v>1999.4166666666667</c:v>
                </c:pt>
                <c:pt idx="53">
                  <c:v>1999.5</c:v>
                </c:pt>
                <c:pt idx="54">
                  <c:v>1999.5833333333333</c:v>
                </c:pt>
                <c:pt idx="55">
                  <c:v>1999.6666666666667</c:v>
                </c:pt>
                <c:pt idx="56">
                  <c:v>1999.75</c:v>
                </c:pt>
                <c:pt idx="57">
                  <c:v>1999.8333333333333</c:v>
                </c:pt>
                <c:pt idx="58">
                  <c:v>1999.9166666666667</c:v>
                </c:pt>
                <c:pt idx="59">
                  <c:v>2000</c:v>
                </c:pt>
                <c:pt idx="60">
                  <c:v>2000.0833333333333</c:v>
                </c:pt>
                <c:pt idx="61">
                  <c:v>2000.1666666666667</c:v>
                </c:pt>
                <c:pt idx="62">
                  <c:v>2000.25</c:v>
                </c:pt>
                <c:pt idx="63">
                  <c:v>2000.3333333333333</c:v>
                </c:pt>
                <c:pt idx="64">
                  <c:v>2000.4166666666667</c:v>
                </c:pt>
                <c:pt idx="65">
                  <c:v>2000.5</c:v>
                </c:pt>
                <c:pt idx="66">
                  <c:v>2000.5833333333333</c:v>
                </c:pt>
                <c:pt idx="67">
                  <c:v>2000.6666666666667</c:v>
                </c:pt>
                <c:pt idx="68">
                  <c:v>2000.75</c:v>
                </c:pt>
                <c:pt idx="69">
                  <c:v>2000.8333333333333</c:v>
                </c:pt>
                <c:pt idx="70">
                  <c:v>2000.9166666666667</c:v>
                </c:pt>
                <c:pt idx="71">
                  <c:v>2001</c:v>
                </c:pt>
                <c:pt idx="72">
                  <c:v>2001.0833333333333</c:v>
                </c:pt>
                <c:pt idx="73">
                  <c:v>2001.1666666666667</c:v>
                </c:pt>
                <c:pt idx="74">
                  <c:v>2001.25</c:v>
                </c:pt>
                <c:pt idx="75">
                  <c:v>2001.3333333333333</c:v>
                </c:pt>
                <c:pt idx="76">
                  <c:v>2001.4166666666667</c:v>
                </c:pt>
                <c:pt idx="77">
                  <c:v>2001.5</c:v>
                </c:pt>
                <c:pt idx="78">
                  <c:v>2001.5833333333333</c:v>
                </c:pt>
                <c:pt idx="79">
                  <c:v>2001.6666666666667</c:v>
                </c:pt>
                <c:pt idx="80">
                  <c:v>2001.75</c:v>
                </c:pt>
                <c:pt idx="81">
                  <c:v>2001.8333333333333</c:v>
                </c:pt>
                <c:pt idx="82">
                  <c:v>2001.9166666666667</c:v>
                </c:pt>
                <c:pt idx="83">
                  <c:v>2002</c:v>
                </c:pt>
                <c:pt idx="84">
                  <c:v>2002.0833333333333</c:v>
                </c:pt>
                <c:pt idx="85">
                  <c:v>2002.1666666666667</c:v>
                </c:pt>
                <c:pt idx="86">
                  <c:v>2002.25</c:v>
                </c:pt>
                <c:pt idx="87">
                  <c:v>2002.3333333333333</c:v>
                </c:pt>
                <c:pt idx="88">
                  <c:v>2002.4166666666667</c:v>
                </c:pt>
                <c:pt idx="89">
                  <c:v>2002.5</c:v>
                </c:pt>
                <c:pt idx="90">
                  <c:v>2002.5833333333333</c:v>
                </c:pt>
                <c:pt idx="91">
                  <c:v>2002.6666666666667</c:v>
                </c:pt>
                <c:pt idx="92">
                  <c:v>2002.75</c:v>
                </c:pt>
                <c:pt idx="93">
                  <c:v>2002.8333333333333</c:v>
                </c:pt>
                <c:pt idx="94">
                  <c:v>2002.9166666666667</c:v>
                </c:pt>
                <c:pt idx="95">
                  <c:v>2003</c:v>
                </c:pt>
                <c:pt idx="96">
                  <c:v>2003.0833333333333</c:v>
                </c:pt>
                <c:pt idx="97">
                  <c:v>2003.1666666666667</c:v>
                </c:pt>
                <c:pt idx="98">
                  <c:v>2003.25</c:v>
                </c:pt>
                <c:pt idx="99">
                  <c:v>2003.3333333333333</c:v>
                </c:pt>
                <c:pt idx="100">
                  <c:v>2003.4166666666667</c:v>
                </c:pt>
                <c:pt idx="101">
                  <c:v>2003.5</c:v>
                </c:pt>
                <c:pt idx="102">
                  <c:v>2003.5833333333333</c:v>
                </c:pt>
                <c:pt idx="103">
                  <c:v>2003.6666666666667</c:v>
                </c:pt>
                <c:pt idx="104">
                  <c:v>2003.75</c:v>
                </c:pt>
                <c:pt idx="105">
                  <c:v>2003.8333333333333</c:v>
                </c:pt>
                <c:pt idx="106">
                  <c:v>2003.9166666666667</c:v>
                </c:pt>
                <c:pt idx="107">
                  <c:v>2004</c:v>
                </c:pt>
                <c:pt idx="108">
                  <c:v>2004.0833333333333</c:v>
                </c:pt>
                <c:pt idx="109">
                  <c:v>2004.1666666666667</c:v>
                </c:pt>
                <c:pt idx="110">
                  <c:v>2004.25</c:v>
                </c:pt>
                <c:pt idx="111">
                  <c:v>2004.3333333333333</c:v>
                </c:pt>
                <c:pt idx="112">
                  <c:v>2004.4166666666667</c:v>
                </c:pt>
                <c:pt idx="113">
                  <c:v>2004.5</c:v>
                </c:pt>
                <c:pt idx="114">
                  <c:v>2004.5833333333333</c:v>
                </c:pt>
                <c:pt idx="115">
                  <c:v>2004.6666666666667</c:v>
                </c:pt>
                <c:pt idx="116">
                  <c:v>2004.75</c:v>
                </c:pt>
                <c:pt idx="117">
                  <c:v>2004.8333333333333</c:v>
                </c:pt>
                <c:pt idx="118">
                  <c:v>2004.9166666666667</c:v>
                </c:pt>
                <c:pt idx="119">
                  <c:v>2005</c:v>
                </c:pt>
                <c:pt idx="120">
                  <c:v>2005.0833333333333</c:v>
                </c:pt>
                <c:pt idx="121">
                  <c:v>2005.1666666666667</c:v>
                </c:pt>
                <c:pt idx="122">
                  <c:v>2005.25</c:v>
                </c:pt>
                <c:pt idx="123">
                  <c:v>2005.3333333333333</c:v>
                </c:pt>
                <c:pt idx="124">
                  <c:v>2005.4166666666667</c:v>
                </c:pt>
                <c:pt idx="125">
                  <c:v>2005.5</c:v>
                </c:pt>
                <c:pt idx="126">
                  <c:v>2005.5833333333333</c:v>
                </c:pt>
                <c:pt idx="127">
                  <c:v>2005.6666666666667</c:v>
                </c:pt>
                <c:pt idx="128">
                  <c:v>2005.75</c:v>
                </c:pt>
                <c:pt idx="129">
                  <c:v>2005.8333333333333</c:v>
                </c:pt>
                <c:pt idx="130">
                  <c:v>2005.9166666666667</c:v>
                </c:pt>
                <c:pt idx="131">
                  <c:v>2006</c:v>
                </c:pt>
                <c:pt idx="132">
                  <c:v>2006.0833333333333</c:v>
                </c:pt>
                <c:pt idx="133">
                  <c:v>2006.1666666666667</c:v>
                </c:pt>
                <c:pt idx="134">
                  <c:v>2006.25</c:v>
                </c:pt>
                <c:pt idx="135">
                  <c:v>2006.3333333333333</c:v>
                </c:pt>
                <c:pt idx="136">
                  <c:v>2006.4166666666667</c:v>
                </c:pt>
                <c:pt idx="137">
                  <c:v>2006.5</c:v>
                </c:pt>
                <c:pt idx="138">
                  <c:v>2006.5833333333333</c:v>
                </c:pt>
                <c:pt idx="139">
                  <c:v>2006.6666666666667</c:v>
                </c:pt>
                <c:pt idx="140">
                  <c:v>2006.75</c:v>
                </c:pt>
                <c:pt idx="141">
                  <c:v>2006.8333333333333</c:v>
                </c:pt>
                <c:pt idx="142">
                  <c:v>2006.9166666666667</c:v>
                </c:pt>
                <c:pt idx="143">
                  <c:v>2007</c:v>
                </c:pt>
                <c:pt idx="144">
                  <c:v>2007.0833333333333</c:v>
                </c:pt>
                <c:pt idx="145">
                  <c:v>2007.1666666666667</c:v>
                </c:pt>
                <c:pt idx="146">
                  <c:v>2007.25</c:v>
                </c:pt>
                <c:pt idx="147">
                  <c:v>2007.3333333333333</c:v>
                </c:pt>
                <c:pt idx="148">
                  <c:v>2007.4166666666667</c:v>
                </c:pt>
                <c:pt idx="149">
                  <c:v>2007.5</c:v>
                </c:pt>
                <c:pt idx="150">
                  <c:v>2007.5833333333333</c:v>
                </c:pt>
                <c:pt idx="151">
                  <c:v>2007.6666666666667</c:v>
                </c:pt>
                <c:pt idx="152">
                  <c:v>2007.75</c:v>
                </c:pt>
                <c:pt idx="153">
                  <c:v>2007.8333333333333</c:v>
                </c:pt>
                <c:pt idx="154">
                  <c:v>2007.9166666666667</c:v>
                </c:pt>
                <c:pt idx="155">
                  <c:v>2008</c:v>
                </c:pt>
                <c:pt idx="156">
                  <c:v>2008.0833333333333</c:v>
                </c:pt>
                <c:pt idx="157">
                  <c:v>2008.1666666666667</c:v>
                </c:pt>
                <c:pt idx="158">
                  <c:v>2008.25</c:v>
                </c:pt>
                <c:pt idx="159">
                  <c:v>2008.3333333333333</c:v>
                </c:pt>
                <c:pt idx="160">
                  <c:v>2008.4166666666667</c:v>
                </c:pt>
                <c:pt idx="161">
                  <c:v>2008.5</c:v>
                </c:pt>
                <c:pt idx="162">
                  <c:v>2008.5833333333333</c:v>
                </c:pt>
                <c:pt idx="163">
                  <c:v>2008.6666666666667</c:v>
                </c:pt>
                <c:pt idx="164">
                  <c:v>2008.75</c:v>
                </c:pt>
                <c:pt idx="165">
                  <c:v>2008.8333333333333</c:v>
                </c:pt>
                <c:pt idx="166">
                  <c:v>2008.9166666666667</c:v>
                </c:pt>
                <c:pt idx="167">
                  <c:v>2009</c:v>
                </c:pt>
                <c:pt idx="168">
                  <c:v>2009.0833333333333</c:v>
                </c:pt>
                <c:pt idx="169">
                  <c:v>2009.1666666666667</c:v>
                </c:pt>
                <c:pt idx="170">
                  <c:v>2009.25</c:v>
                </c:pt>
                <c:pt idx="171">
                  <c:v>2009.3333333333333</c:v>
                </c:pt>
                <c:pt idx="172">
                  <c:v>2009.4166666666667</c:v>
                </c:pt>
                <c:pt idx="173">
                  <c:v>2009.5</c:v>
                </c:pt>
                <c:pt idx="174">
                  <c:v>2009.5833333333333</c:v>
                </c:pt>
                <c:pt idx="175">
                  <c:v>2009.6666666666667</c:v>
                </c:pt>
                <c:pt idx="176">
                  <c:v>2009.75</c:v>
                </c:pt>
                <c:pt idx="177">
                  <c:v>2009.8333333333333</c:v>
                </c:pt>
                <c:pt idx="178">
                  <c:v>2009.9166666666667</c:v>
                </c:pt>
                <c:pt idx="179">
                  <c:v>2010</c:v>
                </c:pt>
                <c:pt idx="180">
                  <c:v>2010.0833333333333</c:v>
                </c:pt>
                <c:pt idx="181">
                  <c:v>2010.1666666666667</c:v>
                </c:pt>
                <c:pt idx="182">
                  <c:v>2010.25</c:v>
                </c:pt>
                <c:pt idx="183">
                  <c:v>2010.3333333333333</c:v>
                </c:pt>
                <c:pt idx="184">
                  <c:v>2010.4166666666667</c:v>
                </c:pt>
                <c:pt idx="185">
                  <c:v>2010.5</c:v>
                </c:pt>
                <c:pt idx="186">
                  <c:v>2010.5833333333333</c:v>
                </c:pt>
                <c:pt idx="187">
                  <c:v>2010.6666666666667</c:v>
                </c:pt>
                <c:pt idx="188">
                  <c:v>2010.75</c:v>
                </c:pt>
                <c:pt idx="189">
                  <c:v>2010.8333333333333</c:v>
                </c:pt>
                <c:pt idx="190">
                  <c:v>2010.9166666666667</c:v>
                </c:pt>
                <c:pt idx="191">
                  <c:v>2011</c:v>
                </c:pt>
                <c:pt idx="192">
                  <c:v>2011.0833333333333</c:v>
                </c:pt>
                <c:pt idx="193">
                  <c:v>2011.1666666666667</c:v>
                </c:pt>
                <c:pt idx="194">
                  <c:v>2011.25</c:v>
                </c:pt>
                <c:pt idx="195">
                  <c:v>2011.3333333333333</c:v>
                </c:pt>
                <c:pt idx="196">
                  <c:v>2011.4166666666667</c:v>
                </c:pt>
                <c:pt idx="197">
                  <c:v>2011.5</c:v>
                </c:pt>
                <c:pt idx="198">
                  <c:v>2011.5833333333333</c:v>
                </c:pt>
                <c:pt idx="199">
                  <c:v>2011.6666666666667</c:v>
                </c:pt>
                <c:pt idx="200">
                  <c:v>2011.75</c:v>
                </c:pt>
                <c:pt idx="201">
                  <c:v>2011.8333333333333</c:v>
                </c:pt>
                <c:pt idx="202">
                  <c:v>2011.9166666666667</c:v>
                </c:pt>
                <c:pt idx="203">
                  <c:v>2012</c:v>
                </c:pt>
                <c:pt idx="204">
                  <c:v>2012.0833333333333</c:v>
                </c:pt>
                <c:pt idx="205">
                  <c:v>2012.1666666666667</c:v>
                </c:pt>
                <c:pt idx="206">
                  <c:v>2012.25</c:v>
                </c:pt>
                <c:pt idx="207">
                  <c:v>2012.3333333333333</c:v>
                </c:pt>
                <c:pt idx="208">
                  <c:v>2012.4166666666667</c:v>
                </c:pt>
                <c:pt idx="209">
                  <c:v>2012.5</c:v>
                </c:pt>
                <c:pt idx="210">
                  <c:v>2012.5833333333333</c:v>
                </c:pt>
                <c:pt idx="211">
                  <c:v>2012.6666666666667</c:v>
                </c:pt>
                <c:pt idx="212">
                  <c:v>2012.75</c:v>
                </c:pt>
                <c:pt idx="213">
                  <c:v>2012.8333333333333</c:v>
                </c:pt>
                <c:pt idx="214">
                  <c:v>2012.9166666666667</c:v>
                </c:pt>
                <c:pt idx="215">
                  <c:v>2013</c:v>
                </c:pt>
                <c:pt idx="216">
                  <c:v>2013.0833333333333</c:v>
                </c:pt>
                <c:pt idx="217">
                  <c:v>2013.1666666666667</c:v>
                </c:pt>
                <c:pt idx="218">
                  <c:v>2013.25</c:v>
                </c:pt>
                <c:pt idx="219">
                  <c:v>2013.3333333333333</c:v>
                </c:pt>
                <c:pt idx="220">
                  <c:v>2013.4166666666667</c:v>
                </c:pt>
                <c:pt idx="221">
                  <c:v>2013.5</c:v>
                </c:pt>
                <c:pt idx="222">
                  <c:v>2013.5833333333333</c:v>
                </c:pt>
                <c:pt idx="223">
                  <c:v>2013.6666666666667</c:v>
                </c:pt>
                <c:pt idx="224">
                  <c:v>2013.75</c:v>
                </c:pt>
                <c:pt idx="225">
                  <c:v>2013.8333333333333</c:v>
                </c:pt>
                <c:pt idx="226">
                  <c:v>2013.9166666666667</c:v>
                </c:pt>
                <c:pt idx="227">
                  <c:v>2014</c:v>
                </c:pt>
                <c:pt idx="228">
                  <c:v>2014.0833333333333</c:v>
                </c:pt>
                <c:pt idx="229">
                  <c:v>2014.1666666666667</c:v>
                </c:pt>
                <c:pt idx="230">
                  <c:v>2014.25</c:v>
                </c:pt>
                <c:pt idx="231">
                  <c:v>2014.3333333333333</c:v>
                </c:pt>
                <c:pt idx="232">
                  <c:v>2014.4166666666667</c:v>
                </c:pt>
                <c:pt idx="233">
                  <c:v>2014.5</c:v>
                </c:pt>
                <c:pt idx="234">
                  <c:v>2014.5833333333333</c:v>
                </c:pt>
                <c:pt idx="235">
                  <c:v>2014.6666666666667</c:v>
                </c:pt>
                <c:pt idx="236">
                  <c:v>2014.75</c:v>
                </c:pt>
                <c:pt idx="237">
                  <c:v>2014.8333333333333</c:v>
                </c:pt>
                <c:pt idx="238">
                  <c:v>2014.9166666666667</c:v>
                </c:pt>
                <c:pt idx="239">
                  <c:v>2015</c:v>
                </c:pt>
                <c:pt idx="240">
                  <c:v>2015.0833333333333</c:v>
                </c:pt>
                <c:pt idx="241">
                  <c:v>2015.1666666666667</c:v>
                </c:pt>
                <c:pt idx="242">
                  <c:v>2015.25</c:v>
                </c:pt>
                <c:pt idx="243">
                  <c:v>2015.3333333333333</c:v>
                </c:pt>
                <c:pt idx="244">
                  <c:v>2015.4166666666667</c:v>
                </c:pt>
                <c:pt idx="245">
                  <c:v>2015.5</c:v>
                </c:pt>
                <c:pt idx="246">
                  <c:v>2015.5833333333333</c:v>
                </c:pt>
                <c:pt idx="247">
                  <c:v>2015.6666666666667</c:v>
                </c:pt>
                <c:pt idx="248">
                  <c:v>2015.75</c:v>
                </c:pt>
                <c:pt idx="249">
                  <c:v>2015.8333333333333</c:v>
                </c:pt>
                <c:pt idx="250">
                  <c:v>2015.9166666666667</c:v>
                </c:pt>
                <c:pt idx="251">
                  <c:v>2016</c:v>
                </c:pt>
                <c:pt idx="252">
                  <c:v>2016.0833333333333</c:v>
                </c:pt>
                <c:pt idx="253">
                  <c:v>2016.1666666666667</c:v>
                </c:pt>
                <c:pt idx="254">
                  <c:v>2016.25</c:v>
                </c:pt>
                <c:pt idx="255">
                  <c:v>2016.3333333333333</c:v>
                </c:pt>
                <c:pt idx="256">
                  <c:v>2016.4166666666667</c:v>
                </c:pt>
                <c:pt idx="257">
                  <c:v>2016.5</c:v>
                </c:pt>
                <c:pt idx="258">
                  <c:v>2016.5833333333333</c:v>
                </c:pt>
                <c:pt idx="259">
                  <c:v>2016.6666666666667</c:v>
                </c:pt>
                <c:pt idx="260">
                  <c:v>2016.75</c:v>
                </c:pt>
                <c:pt idx="261">
                  <c:v>2016.8333333333333</c:v>
                </c:pt>
                <c:pt idx="262">
                  <c:v>2016.9166666666667</c:v>
                </c:pt>
                <c:pt idx="263">
                  <c:v>2017</c:v>
                </c:pt>
                <c:pt idx="264">
                  <c:v>2017.0833333333333</c:v>
                </c:pt>
                <c:pt idx="265">
                  <c:v>2017.1666666666667</c:v>
                </c:pt>
                <c:pt idx="266">
                  <c:v>2017.25</c:v>
                </c:pt>
                <c:pt idx="267">
                  <c:v>2017.3333333333333</c:v>
                </c:pt>
                <c:pt idx="268">
                  <c:v>2017.4166666666667</c:v>
                </c:pt>
                <c:pt idx="269">
                  <c:v>2017.5</c:v>
                </c:pt>
                <c:pt idx="270">
                  <c:v>2017.5833333333333</c:v>
                </c:pt>
                <c:pt idx="271">
                  <c:v>2017.6666666666667</c:v>
                </c:pt>
                <c:pt idx="272">
                  <c:v>2017.75</c:v>
                </c:pt>
                <c:pt idx="273">
                  <c:v>2017.8333333333333</c:v>
                </c:pt>
                <c:pt idx="274">
                  <c:v>2017.9166666666667</c:v>
                </c:pt>
                <c:pt idx="275">
                  <c:v>2018</c:v>
                </c:pt>
                <c:pt idx="276">
                  <c:v>2018.0833333333333</c:v>
                </c:pt>
                <c:pt idx="277">
                  <c:v>2018.1666666666667</c:v>
                </c:pt>
                <c:pt idx="278">
                  <c:v>2018.25</c:v>
                </c:pt>
                <c:pt idx="279">
                  <c:v>2018.3333333333333</c:v>
                </c:pt>
                <c:pt idx="280">
                  <c:v>2018.4166666666667</c:v>
                </c:pt>
                <c:pt idx="281">
                  <c:v>2018.5</c:v>
                </c:pt>
                <c:pt idx="282">
                  <c:v>2018.5833333333333</c:v>
                </c:pt>
                <c:pt idx="283">
                  <c:v>2018.6666666666667</c:v>
                </c:pt>
                <c:pt idx="284">
                  <c:v>2018.75</c:v>
                </c:pt>
                <c:pt idx="285">
                  <c:v>2018.8333333333333</c:v>
                </c:pt>
                <c:pt idx="286">
                  <c:v>2018.9166666666667</c:v>
                </c:pt>
                <c:pt idx="287">
                  <c:v>2019</c:v>
                </c:pt>
                <c:pt idx="288">
                  <c:v>2019.0833333333333</c:v>
                </c:pt>
                <c:pt idx="289">
                  <c:v>2019.1666666666667</c:v>
                </c:pt>
                <c:pt idx="290">
                  <c:v>2019.25</c:v>
                </c:pt>
                <c:pt idx="291">
                  <c:v>2019.3333333333333</c:v>
                </c:pt>
                <c:pt idx="292">
                  <c:v>2019.4166666666667</c:v>
                </c:pt>
                <c:pt idx="293">
                  <c:v>2019.5</c:v>
                </c:pt>
                <c:pt idx="294">
                  <c:v>2019.5833333333333</c:v>
                </c:pt>
                <c:pt idx="295">
                  <c:v>2019.6666666666667</c:v>
                </c:pt>
                <c:pt idx="296">
                  <c:v>2019.75</c:v>
                </c:pt>
                <c:pt idx="297">
                  <c:v>2019.8333333333333</c:v>
                </c:pt>
                <c:pt idx="298">
                  <c:v>2019.9166666666667</c:v>
                </c:pt>
                <c:pt idx="299">
                  <c:v>2020</c:v>
                </c:pt>
              </c:numCache>
            </c:numRef>
          </c:xVal>
          <c:yVal>
            <c:numRef>
              <c:f>'Thermosphere Values'!$O$25:$O$324</c:f>
              <c:numCache>
                <c:formatCode>0.0</c:formatCode>
                <c:ptCount val="300"/>
                <c:pt idx="0">
                  <c:v>71.61663580246946</c:v>
                </c:pt>
                <c:pt idx="1">
                  <c:v>71.233271604937869</c:v>
                </c:pt>
                <c:pt idx="2">
                  <c:v>70.849907407407329</c:v>
                </c:pt>
                <c:pt idx="3">
                  <c:v>70.466543209876789</c:v>
                </c:pt>
                <c:pt idx="4">
                  <c:v>70.083179012345198</c:v>
                </c:pt>
                <c:pt idx="5">
                  <c:v>69.699814814814658</c:v>
                </c:pt>
                <c:pt idx="6">
                  <c:v>69.316450617284119</c:v>
                </c:pt>
                <c:pt idx="7">
                  <c:v>68.933086419752527</c:v>
                </c:pt>
                <c:pt idx="8">
                  <c:v>68.549722222221988</c:v>
                </c:pt>
                <c:pt idx="9">
                  <c:v>68.166358024691448</c:v>
                </c:pt>
                <c:pt idx="10">
                  <c:v>67.782993827159871</c:v>
                </c:pt>
                <c:pt idx="11">
                  <c:v>67.399629629629317</c:v>
                </c:pt>
                <c:pt idx="12">
                  <c:v>67.016265432098777</c:v>
                </c:pt>
                <c:pt idx="13">
                  <c:v>66.6329012345672</c:v>
                </c:pt>
                <c:pt idx="14">
                  <c:v>66.24953703703666</c:v>
                </c:pt>
                <c:pt idx="15">
                  <c:v>65.866172839506106</c:v>
                </c:pt>
                <c:pt idx="16">
                  <c:v>65.789500000000004</c:v>
                </c:pt>
                <c:pt idx="17">
                  <c:v>65.789500000000004</c:v>
                </c:pt>
                <c:pt idx="18">
                  <c:v>65.789500000000004</c:v>
                </c:pt>
                <c:pt idx="19">
                  <c:v>65.789500000000004</c:v>
                </c:pt>
                <c:pt idx="20">
                  <c:v>65.789500000000004</c:v>
                </c:pt>
                <c:pt idx="21">
                  <c:v>65.789500000000004</c:v>
                </c:pt>
                <c:pt idx="22">
                  <c:v>65.789500000000004</c:v>
                </c:pt>
                <c:pt idx="23">
                  <c:v>65.789500000000004</c:v>
                </c:pt>
                <c:pt idx="24">
                  <c:v>65.789500000000004</c:v>
                </c:pt>
                <c:pt idx="25">
                  <c:v>65.789500000000004</c:v>
                </c:pt>
                <c:pt idx="26">
                  <c:v>65.789500000000004</c:v>
                </c:pt>
                <c:pt idx="27">
                  <c:v>66.035731578947079</c:v>
                </c:pt>
                <c:pt idx="28">
                  <c:v>66.420468421052931</c:v>
                </c:pt>
                <c:pt idx="29">
                  <c:v>67.017580000000009</c:v>
                </c:pt>
                <c:pt idx="30">
                  <c:v>67.992246666666659</c:v>
                </c:pt>
                <c:pt idx="31">
                  <c:v>69.537515151519429</c:v>
                </c:pt>
                <c:pt idx="32">
                  <c:v>71.531113636365859</c:v>
                </c:pt>
                <c:pt idx="33">
                  <c:v>73.524712121212289</c:v>
                </c:pt>
                <c:pt idx="34">
                  <c:v>76.374280000003907</c:v>
                </c:pt>
                <c:pt idx="35">
                  <c:v>79.201321052631272</c:v>
                </c:pt>
                <c:pt idx="36">
                  <c:v>81.31732982455857</c:v>
                </c:pt>
                <c:pt idx="37">
                  <c:v>83.433338596491637</c:v>
                </c:pt>
                <c:pt idx="38">
                  <c:v>86.432739999999995</c:v>
                </c:pt>
                <c:pt idx="39">
                  <c:v>89.619896969696654</c:v>
                </c:pt>
                <c:pt idx="40">
                  <c:v>93.274821212123328</c:v>
                </c:pt>
                <c:pt idx="41">
                  <c:v>96.228039999999993</c:v>
                </c:pt>
                <c:pt idx="42">
                  <c:v>98.90837333333333</c:v>
                </c:pt>
                <c:pt idx="43">
                  <c:v>102.17984848485123</c:v>
                </c:pt>
                <c:pt idx="44">
                  <c:v>105.50263636363636</c:v>
                </c:pt>
                <c:pt idx="45">
                  <c:v>108.57726666666564</c:v>
                </c:pt>
                <c:pt idx="46">
                  <c:v>111.01393333333526</c:v>
                </c:pt>
                <c:pt idx="47">
                  <c:v>113.87590909090909</c:v>
                </c:pt>
                <c:pt idx="48">
                  <c:v>117.10555555555473</c:v>
                </c:pt>
                <c:pt idx="49">
                  <c:v>119.84652777777923</c:v>
                </c:pt>
                <c:pt idx="50">
                  <c:v>122.68185714285714</c:v>
                </c:pt>
                <c:pt idx="51">
                  <c:v>125.53644444444426</c:v>
                </c:pt>
                <c:pt idx="52">
                  <c:v>127.97255555555741</c:v>
                </c:pt>
                <c:pt idx="53">
                  <c:v>130.04366666666527</c:v>
                </c:pt>
                <c:pt idx="54">
                  <c:v>131.87144444444075</c:v>
                </c:pt>
                <c:pt idx="55">
                  <c:v>134.07420000000002</c:v>
                </c:pt>
                <c:pt idx="56">
                  <c:v>136.7542</c:v>
                </c:pt>
                <c:pt idx="57">
                  <c:v>138.6186923076915</c:v>
                </c:pt>
                <c:pt idx="58">
                  <c:v>140.02446153846336</c:v>
                </c:pt>
                <c:pt idx="59">
                  <c:v>141.43023076923134</c:v>
                </c:pt>
                <c:pt idx="60">
                  <c:v>142.90529824561307</c:v>
                </c:pt>
                <c:pt idx="61">
                  <c:v>144.44433333333473</c:v>
                </c:pt>
                <c:pt idx="62">
                  <c:v>145.76019999999988</c:v>
                </c:pt>
                <c:pt idx="63">
                  <c:v>146.36936666666608</c:v>
                </c:pt>
                <c:pt idx="64">
                  <c:v>146.97853333333396</c:v>
                </c:pt>
                <c:pt idx="65">
                  <c:v>147.58770000000015</c:v>
                </c:pt>
                <c:pt idx="66">
                  <c:v>147.88504444444439</c:v>
                </c:pt>
                <c:pt idx="67">
                  <c:v>148.00698888888905</c:v>
                </c:pt>
                <c:pt idx="68">
                  <c:v>148.12893333333344</c:v>
                </c:pt>
                <c:pt idx="69">
                  <c:v>148.23137777777782</c:v>
                </c:pt>
                <c:pt idx="70">
                  <c:v>147.86582222222182</c:v>
                </c:pt>
                <c:pt idx="71">
                  <c:v>147.50026666666682</c:v>
                </c:pt>
                <c:pt idx="72">
                  <c:v>147.13471111111181</c:v>
                </c:pt>
                <c:pt idx="73">
                  <c:v>146.49705128205167</c:v>
                </c:pt>
                <c:pt idx="74">
                  <c:v>145.51307692307816</c:v>
                </c:pt>
                <c:pt idx="75">
                  <c:v>144.52910256410468</c:v>
                </c:pt>
                <c:pt idx="76">
                  <c:v>143.30589473684211</c:v>
                </c:pt>
                <c:pt idx="77">
                  <c:v>141.5743157894737</c:v>
                </c:pt>
                <c:pt idx="78">
                  <c:v>139.87302222222229</c:v>
                </c:pt>
                <c:pt idx="79">
                  <c:v>138.89857777777667</c:v>
                </c:pt>
                <c:pt idx="80">
                  <c:v>137.92413333333369</c:v>
                </c:pt>
                <c:pt idx="81">
                  <c:v>136.94968888889071</c:v>
                </c:pt>
                <c:pt idx="82">
                  <c:v>135.673</c:v>
                </c:pt>
                <c:pt idx="83">
                  <c:v>134.01163636363637</c:v>
                </c:pt>
                <c:pt idx="84">
                  <c:v>132.35027272727274</c:v>
                </c:pt>
                <c:pt idx="85">
                  <c:v>130.55587878787532</c:v>
                </c:pt>
                <c:pt idx="86">
                  <c:v>128.72822727272569</c:v>
                </c:pt>
                <c:pt idx="87">
                  <c:v>126.88789855072494</c:v>
                </c:pt>
                <c:pt idx="88">
                  <c:v>124.9810144927506</c:v>
                </c:pt>
                <c:pt idx="89">
                  <c:v>123.07413043478148</c:v>
                </c:pt>
                <c:pt idx="90">
                  <c:v>121.0660606060615</c:v>
                </c:pt>
                <c:pt idx="91">
                  <c:v>118.90621212120935</c:v>
                </c:pt>
                <c:pt idx="92">
                  <c:v>116.7463636363631</c:v>
                </c:pt>
                <c:pt idx="93">
                  <c:v>114.83905128205249</c:v>
                </c:pt>
                <c:pt idx="94">
                  <c:v>113.011487179485</c:v>
                </c:pt>
                <c:pt idx="95">
                  <c:v>111.1839230769225</c:v>
                </c:pt>
                <c:pt idx="96">
                  <c:v>109.39987654321082</c:v>
                </c:pt>
                <c:pt idx="97">
                  <c:v>107.64030864197294</c:v>
                </c:pt>
                <c:pt idx="98">
                  <c:v>105.88074074073985</c:v>
                </c:pt>
                <c:pt idx="99">
                  <c:v>104.01277777777881</c:v>
                </c:pt>
                <c:pt idx="100">
                  <c:v>101.98222222222027</c:v>
                </c:pt>
                <c:pt idx="101">
                  <c:v>99.9311052631585</c:v>
                </c:pt>
                <c:pt idx="102">
                  <c:v>97.814877192985591</c:v>
                </c:pt>
                <c:pt idx="103">
                  <c:v>95.698649122806927</c:v>
                </c:pt>
                <c:pt idx="104">
                  <c:v>94.019127272728923</c:v>
                </c:pt>
                <c:pt idx="105">
                  <c:v>92.357801515154875</c:v>
                </c:pt>
                <c:pt idx="106">
                  <c:v>90.721273333333713</c:v>
                </c:pt>
                <c:pt idx="107">
                  <c:v>89.13744000000159</c:v>
                </c:pt>
                <c:pt idx="108">
                  <c:v>87.553606666669452</c:v>
                </c:pt>
                <c:pt idx="109">
                  <c:v>85.969773333333009</c:v>
                </c:pt>
                <c:pt idx="110">
                  <c:v>84.649120000000664</c:v>
                </c:pt>
                <c:pt idx="111">
                  <c:v>83.430814444446042</c:v>
                </c:pt>
                <c:pt idx="112">
                  <c:v>82.212508888888081</c:v>
                </c:pt>
                <c:pt idx="113">
                  <c:v>81.0088200000001</c:v>
                </c:pt>
                <c:pt idx="114">
                  <c:v>79.912320000000932</c:v>
                </c:pt>
                <c:pt idx="115">
                  <c:v>78.815819999998766</c:v>
                </c:pt>
                <c:pt idx="116">
                  <c:v>77.719319999999598</c:v>
                </c:pt>
                <c:pt idx="117">
                  <c:v>76.501872727273437</c:v>
                </c:pt>
                <c:pt idx="118">
                  <c:v>75.172781818180283</c:v>
                </c:pt>
                <c:pt idx="119">
                  <c:v>73.843690909090753</c:v>
                </c:pt>
                <c:pt idx="120">
                  <c:v>72.969444444445045</c:v>
                </c:pt>
                <c:pt idx="121">
                  <c:v>72.157222222221293</c:v>
                </c:pt>
                <c:pt idx="122">
                  <c:v>71.344999999999757</c:v>
                </c:pt>
                <c:pt idx="123">
                  <c:v>70.62730707070736</c:v>
                </c:pt>
                <c:pt idx="124">
                  <c:v>69.962786868685811</c:v>
                </c:pt>
                <c:pt idx="125">
                  <c:v>69.298266666666052</c:v>
                </c:pt>
                <c:pt idx="126">
                  <c:v>68.633746464646308</c:v>
                </c:pt>
                <c:pt idx="127">
                  <c:v>67.988856521737816</c:v>
                </c:pt>
                <c:pt idx="128">
                  <c:v>67.353204347825411</c:v>
                </c:pt>
                <c:pt idx="129">
                  <c:v>66.717552173912992</c:v>
                </c:pt>
                <c:pt idx="130">
                  <c:v>66.666700000000006</c:v>
                </c:pt>
                <c:pt idx="131">
                  <c:v>66.666700000000006</c:v>
                </c:pt>
                <c:pt idx="132">
                  <c:v>66.666700000000006</c:v>
                </c:pt>
                <c:pt idx="133">
                  <c:v>66.666700000000006</c:v>
                </c:pt>
                <c:pt idx="134">
                  <c:v>66.666700000000006</c:v>
                </c:pt>
                <c:pt idx="135">
                  <c:v>66.666700000000006</c:v>
                </c:pt>
                <c:pt idx="136">
                  <c:v>66.666700000000006</c:v>
                </c:pt>
                <c:pt idx="137">
                  <c:v>66.666700000000006</c:v>
                </c:pt>
                <c:pt idx="138">
                  <c:v>66.666700000000006</c:v>
                </c:pt>
                <c:pt idx="139">
                  <c:v>66.666700000000006</c:v>
                </c:pt>
                <c:pt idx="140">
                  <c:v>66.666700000000006</c:v>
                </c:pt>
                <c:pt idx="141">
                  <c:v>66.666700000000006</c:v>
                </c:pt>
                <c:pt idx="142">
                  <c:v>66.666700000000006</c:v>
                </c:pt>
                <c:pt idx="143">
                  <c:v>66.666700000000006</c:v>
                </c:pt>
                <c:pt idx="144">
                  <c:v>66.666700000000006</c:v>
                </c:pt>
                <c:pt idx="145">
                  <c:v>66.666700000000006</c:v>
                </c:pt>
                <c:pt idx="146">
                  <c:v>66.666700000000006</c:v>
                </c:pt>
                <c:pt idx="147">
                  <c:v>66.666700000000006</c:v>
                </c:pt>
                <c:pt idx="148">
                  <c:v>66.666700000000006</c:v>
                </c:pt>
                <c:pt idx="149">
                  <c:v>66.666700000000006</c:v>
                </c:pt>
                <c:pt idx="150">
                  <c:v>66.666700000000006</c:v>
                </c:pt>
                <c:pt idx="151">
                  <c:v>66.666700000000006</c:v>
                </c:pt>
                <c:pt idx="152">
                  <c:v>66.666700000000006</c:v>
                </c:pt>
                <c:pt idx="153">
                  <c:v>66.666700000000006</c:v>
                </c:pt>
                <c:pt idx="154">
                  <c:v>66.666700000000006</c:v>
                </c:pt>
                <c:pt idx="155">
                  <c:v>66.666700000000006</c:v>
                </c:pt>
              </c:numCache>
            </c:numRef>
          </c:yVal>
          <c:smooth val="1"/>
          <c:extLst>
            <c:ext xmlns:c16="http://schemas.microsoft.com/office/drawing/2014/chart" uri="{C3380CC4-5D6E-409C-BE32-E72D297353CC}">
              <c16:uniqueId val="{00000005-F4FA-41D7-A520-6CC513F8E188}"/>
            </c:ext>
          </c:extLst>
        </c:ser>
        <c:dLbls>
          <c:showLegendKey val="0"/>
          <c:showVal val="0"/>
          <c:showCatName val="0"/>
          <c:showSerName val="0"/>
          <c:showPercent val="0"/>
          <c:showBubbleSize val="0"/>
        </c:dLbls>
        <c:axId val="36625024"/>
        <c:axId val="36627200"/>
      </c:scatterChart>
      <c:valAx>
        <c:axId val="36625024"/>
        <c:scaling>
          <c:orientation val="minMax"/>
          <c:min val="1995"/>
        </c:scaling>
        <c:delete val="0"/>
        <c:axPos val="b"/>
        <c:title>
          <c:tx>
            <c:rich>
              <a:bodyPr/>
              <a:lstStyle/>
              <a:p>
                <a:pPr>
                  <a:defRPr/>
                </a:pPr>
                <a:r>
                  <a:rPr lang="en-US"/>
                  <a:t>Year</a:t>
                </a:r>
              </a:p>
            </c:rich>
          </c:tx>
          <c:overlay val="0"/>
        </c:title>
        <c:numFmt formatCode="0" sourceLinked="0"/>
        <c:majorTickMark val="out"/>
        <c:minorTickMark val="none"/>
        <c:tickLblPos val="nextTo"/>
        <c:crossAx val="36627200"/>
        <c:crosses val="autoZero"/>
        <c:crossBetween val="midCat"/>
      </c:valAx>
      <c:valAx>
        <c:axId val="36627200"/>
        <c:scaling>
          <c:orientation val="minMax"/>
          <c:max val="200"/>
        </c:scaling>
        <c:delete val="0"/>
        <c:axPos val="l"/>
        <c:majorGridlines/>
        <c:title>
          <c:tx>
            <c:rich>
              <a:bodyPr rot="-5400000" vert="horz"/>
              <a:lstStyle/>
              <a:p>
                <a:pPr>
                  <a:defRPr/>
                </a:pPr>
                <a:r>
                  <a:rPr lang="en-US"/>
                  <a:t>Index Value</a:t>
                </a:r>
              </a:p>
            </c:rich>
          </c:tx>
          <c:overlay val="0"/>
        </c:title>
        <c:numFmt formatCode="General" sourceLinked="1"/>
        <c:majorTickMark val="out"/>
        <c:minorTickMark val="none"/>
        <c:tickLblPos val="nextTo"/>
        <c:crossAx val="36625024"/>
        <c:crosses val="autoZero"/>
        <c:crossBetween val="midCat"/>
      </c:valAx>
    </c:plotArea>
    <c:legend>
      <c:legendPos val="r"/>
      <c:overlay val="0"/>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Night MSIS Model</a:t>
            </a:r>
          </a:p>
        </c:rich>
      </c:tx>
      <c:overlay val="0"/>
    </c:title>
    <c:autoTitleDeleted val="0"/>
    <c:plotArea>
      <c:layout/>
      <c:scatterChart>
        <c:scatterStyle val="smoothMarker"/>
        <c:varyColors val="0"/>
        <c:ser>
          <c:idx val="1"/>
          <c:order val="0"/>
          <c:tx>
            <c:strRef>
              <c:f>'Thermosphere Values'!$R$25</c:f>
              <c:strCache>
                <c:ptCount val="1"/>
                <c:pt idx="0">
                  <c:v>50</c:v>
                </c:pt>
              </c:strCache>
            </c:strRef>
          </c:tx>
          <c:marker>
            <c:symbol val="none"/>
          </c:marker>
          <c:xVal>
            <c:numRef>
              <c:f>'Thermosphere Values'!$R$26:$R$126</c:f>
              <c:numCache>
                <c:formatCode>0.00E+00</c:formatCode>
                <c:ptCount val="101"/>
                <c:pt idx="0">
                  <c:v>1.1659999999999999E-3</c:v>
                </c:pt>
                <c:pt idx="1">
                  <c:v>4.1530000000000001E-4</c:v>
                </c:pt>
                <c:pt idx="2">
                  <c:v>9.4370000000000006E-5</c:v>
                </c:pt>
                <c:pt idx="3">
                  <c:v>1.8099999999999999E-5</c:v>
                </c:pt>
                <c:pt idx="4">
                  <c:v>4.0539999999999996E-6</c:v>
                </c:pt>
                <c:pt idx="5">
                  <c:v>1.108E-6</c:v>
                </c:pt>
                <c:pt idx="6">
                  <c:v>3.3340000000000001E-7</c:v>
                </c:pt>
                <c:pt idx="7">
                  <c:v>8.6589999999999996E-8</c:v>
                </c:pt>
                <c:pt idx="8">
                  <c:v>1.843E-8</c:v>
                </c:pt>
                <c:pt idx="9">
                  <c:v>3.34E-9</c:v>
                </c:pt>
              </c:numCache>
            </c:numRef>
          </c:xVal>
          <c:yVal>
            <c:numRef>
              <c:f>'Thermosphere Values'!$Q$26:$Q$126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39F3-4134-AEC4-20B2B01E5FFA}"/>
            </c:ext>
          </c:extLst>
        </c:ser>
        <c:ser>
          <c:idx val="2"/>
          <c:order val="1"/>
          <c:tx>
            <c:strRef>
              <c:f>'Thermosphere Values'!$S$25</c:f>
              <c:strCache>
                <c:ptCount val="1"/>
                <c:pt idx="0">
                  <c:v>100</c:v>
                </c:pt>
              </c:strCache>
            </c:strRef>
          </c:tx>
          <c:marker>
            <c:symbol val="none"/>
          </c:marker>
          <c:xVal>
            <c:numRef>
              <c:f>'Thermosphere Values'!$S$26:$S$126</c:f>
              <c:numCache>
                <c:formatCode>0.00E+00</c:formatCode>
                <c:ptCount val="101"/>
                <c:pt idx="0">
                  <c:v>1.168E-3</c:v>
                </c:pt>
                <c:pt idx="1">
                  <c:v>4.1570000000000002E-4</c:v>
                </c:pt>
                <c:pt idx="2">
                  <c:v>9.446E-5</c:v>
                </c:pt>
                <c:pt idx="3">
                  <c:v>1.8119999999999999E-5</c:v>
                </c:pt>
                <c:pt idx="4">
                  <c:v>4.0579999999999999E-6</c:v>
                </c:pt>
                <c:pt idx="5">
                  <c:v>1.1090000000000001E-6</c:v>
                </c:pt>
                <c:pt idx="6">
                  <c:v>3.3369999999999998E-7</c:v>
                </c:pt>
                <c:pt idx="7">
                  <c:v>8.6669999999999995E-8</c:v>
                </c:pt>
                <c:pt idx="8">
                  <c:v>1.8410000000000001E-8</c:v>
                </c:pt>
                <c:pt idx="9">
                  <c:v>3.3419999999999998E-9</c:v>
                </c:pt>
              </c:numCache>
            </c:numRef>
          </c:xVal>
          <c:yVal>
            <c:numRef>
              <c:f>'Thermosphere Values'!$Q$26:$Q$126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39F3-4134-AEC4-20B2B01E5FFA}"/>
            </c:ext>
          </c:extLst>
        </c:ser>
        <c:ser>
          <c:idx val="3"/>
          <c:order val="2"/>
          <c:tx>
            <c:strRef>
              <c:f>'Thermosphere Values'!$T$25</c:f>
              <c:strCache>
                <c:ptCount val="1"/>
                <c:pt idx="0">
                  <c:v>150</c:v>
                </c:pt>
              </c:strCache>
            </c:strRef>
          </c:tx>
          <c:marker>
            <c:symbol val="none"/>
          </c:marker>
          <c:xVal>
            <c:numRef>
              <c:f>'Thermosphere Values'!$T$26:$T$126</c:f>
              <c:numCache>
                <c:formatCode>0.00E+00</c:formatCode>
                <c:ptCount val="101"/>
                <c:pt idx="0">
                  <c:v>1.168E-3</c:v>
                </c:pt>
                <c:pt idx="1">
                  <c:v>4.1599999999999997E-4</c:v>
                </c:pt>
                <c:pt idx="2">
                  <c:v>9.4519999999999996E-5</c:v>
                </c:pt>
                <c:pt idx="3">
                  <c:v>1.8130000000000001E-5</c:v>
                </c:pt>
                <c:pt idx="4">
                  <c:v>4.0600000000000001E-6</c:v>
                </c:pt>
                <c:pt idx="5">
                  <c:v>1.11E-6</c:v>
                </c:pt>
                <c:pt idx="6">
                  <c:v>3.3389999999999999E-7</c:v>
                </c:pt>
                <c:pt idx="7">
                  <c:v>8.671E-8</c:v>
                </c:pt>
                <c:pt idx="8">
                  <c:v>1.838E-8</c:v>
                </c:pt>
                <c:pt idx="9">
                  <c:v>3.3430000000000001E-9</c:v>
                </c:pt>
              </c:numCache>
            </c:numRef>
          </c:xVal>
          <c:yVal>
            <c:numRef>
              <c:f>'Thermosphere Values'!$Q$26:$Q$126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39F3-4134-AEC4-20B2B01E5FFA}"/>
            </c:ext>
          </c:extLst>
        </c:ser>
        <c:ser>
          <c:idx val="4"/>
          <c:order val="3"/>
          <c:tx>
            <c:strRef>
              <c:f>'Thermosphere Values'!$U$25</c:f>
              <c:strCache>
                <c:ptCount val="1"/>
                <c:pt idx="0">
                  <c:v>200</c:v>
                </c:pt>
              </c:strCache>
            </c:strRef>
          </c:tx>
          <c:marker>
            <c:symbol val="none"/>
          </c:marker>
          <c:xVal>
            <c:numRef>
              <c:f>'Thermosphere Values'!$U$26:$U$126</c:f>
              <c:numCache>
                <c:formatCode>0.00E+00</c:formatCode>
                <c:ptCount val="101"/>
                <c:pt idx="0">
                  <c:v>1.1689999999999999E-3</c:v>
                </c:pt>
                <c:pt idx="1">
                  <c:v>4.1609999999999998E-4</c:v>
                </c:pt>
                <c:pt idx="2">
                  <c:v>9.4539999999999999E-5</c:v>
                </c:pt>
                <c:pt idx="3">
                  <c:v>1.8130000000000001E-5</c:v>
                </c:pt>
                <c:pt idx="4">
                  <c:v>4.0609999999999997E-6</c:v>
                </c:pt>
                <c:pt idx="5">
                  <c:v>1.11E-6</c:v>
                </c:pt>
                <c:pt idx="6">
                  <c:v>3.34E-7</c:v>
                </c:pt>
                <c:pt idx="7">
                  <c:v>8.6729999999999996E-8</c:v>
                </c:pt>
                <c:pt idx="8">
                  <c:v>1.8349999999999999E-8</c:v>
                </c:pt>
                <c:pt idx="9">
                  <c:v>3.3430000000000001E-9</c:v>
                </c:pt>
              </c:numCache>
            </c:numRef>
          </c:xVal>
          <c:yVal>
            <c:numRef>
              <c:f>'Thermosphere Values'!$Q$26:$Q$126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3-39F3-4134-AEC4-20B2B01E5FFA}"/>
            </c:ext>
          </c:extLst>
        </c:ser>
        <c:dLbls>
          <c:showLegendKey val="0"/>
          <c:showVal val="0"/>
          <c:showCatName val="0"/>
          <c:showSerName val="0"/>
          <c:showPercent val="0"/>
          <c:showBubbleSize val="0"/>
        </c:dLbls>
        <c:axId val="20303232"/>
        <c:axId val="20350464"/>
      </c:scatterChart>
      <c:valAx>
        <c:axId val="20303232"/>
        <c:scaling>
          <c:logBase val="10"/>
          <c:orientation val="minMax"/>
          <c:max val="1E-13"/>
        </c:scaling>
        <c:delete val="0"/>
        <c:axPos val="b"/>
        <c:title>
          <c:tx>
            <c:rich>
              <a:bodyPr/>
              <a:lstStyle/>
              <a:p>
                <a:pPr>
                  <a:defRPr/>
                </a:pPr>
                <a:r>
                  <a:rPr lang="en-US"/>
                  <a:t>Density (g cm</a:t>
                </a:r>
                <a:r>
                  <a:rPr lang="en-US" baseline="30000"/>
                  <a:t>-3</a:t>
                </a:r>
                <a:r>
                  <a:rPr lang="en-US"/>
                  <a:t>)</a:t>
                </a:r>
              </a:p>
            </c:rich>
          </c:tx>
          <c:overlay val="0"/>
        </c:title>
        <c:numFmt formatCode="0.E+00" sourceLinked="0"/>
        <c:majorTickMark val="out"/>
        <c:minorTickMark val="none"/>
        <c:tickLblPos val="nextTo"/>
        <c:crossAx val="20350464"/>
        <c:crosses val="autoZero"/>
        <c:crossBetween val="midCat"/>
      </c:valAx>
      <c:valAx>
        <c:axId val="20350464"/>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20303232"/>
        <c:crossesAt val="9.9999999999999995E-21"/>
        <c:crossBetween val="midCat"/>
      </c:valAx>
    </c:plotArea>
    <c:legend>
      <c:legendPos val="r"/>
      <c:layout>
        <c:manualLayout>
          <c:xMode val="edge"/>
          <c:yMode val="edge"/>
          <c:x val="0.71676133573727097"/>
          <c:y val="0.19538442042198301"/>
          <c:w val="0.17940476190476201"/>
          <c:h val="0.28703037120359998"/>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Night</a:t>
            </a:r>
            <a:r>
              <a:rPr lang="en-US" baseline="0"/>
              <a:t> MSIS Model</a:t>
            </a:r>
            <a:endParaRPr lang="en-US"/>
          </a:p>
        </c:rich>
      </c:tx>
      <c:overlay val="0"/>
    </c:title>
    <c:autoTitleDeleted val="0"/>
    <c:plotArea>
      <c:layout/>
      <c:scatterChart>
        <c:scatterStyle val="smoothMarker"/>
        <c:varyColors val="0"/>
        <c:ser>
          <c:idx val="1"/>
          <c:order val="0"/>
          <c:tx>
            <c:strRef>
              <c:f>'Thermosphere Values'!$V$25</c:f>
              <c:strCache>
                <c:ptCount val="1"/>
                <c:pt idx="0">
                  <c:v>50</c:v>
                </c:pt>
              </c:strCache>
            </c:strRef>
          </c:tx>
          <c:marker>
            <c:symbol val="none"/>
          </c:marker>
          <c:xVal>
            <c:numRef>
              <c:f>'Thermosphere Values'!$V$26:$V$126</c:f>
              <c:numCache>
                <c:formatCode>General</c:formatCode>
                <c:ptCount val="101"/>
                <c:pt idx="0">
                  <c:v>299.5</c:v>
                </c:pt>
                <c:pt idx="1">
                  <c:v>237.9</c:v>
                </c:pt>
                <c:pt idx="2">
                  <c:v>206.9</c:v>
                </c:pt>
                <c:pt idx="3">
                  <c:v>230.3</c:v>
                </c:pt>
                <c:pt idx="4">
                  <c:v>258.5</c:v>
                </c:pt>
                <c:pt idx="5">
                  <c:v>267.89999999999998</c:v>
                </c:pt>
                <c:pt idx="6">
                  <c:v>242.1</c:v>
                </c:pt>
                <c:pt idx="7">
                  <c:v>212.1</c:v>
                </c:pt>
                <c:pt idx="8">
                  <c:v>194.5</c:v>
                </c:pt>
                <c:pt idx="9">
                  <c:v>181.3</c:v>
                </c:pt>
              </c:numCache>
            </c:numRef>
          </c:xVal>
          <c:yVal>
            <c:numRef>
              <c:f>'Thermosphere Values'!$Q$26:$Q$126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1923-432B-88A2-7C245222F60C}"/>
            </c:ext>
          </c:extLst>
        </c:ser>
        <c:ser>
          <c:idx val="2"/>
          <c:order val="1"/>
          <c:tx>
            <c:strRef>
              <c:f>'Thermosphere Values'!$W$25</c:f>
              <c:strCache>
                <c:ptCount val="1"/>
                <c:pt idx="0">
                  <c:v>100</c:v>
                </c:pt>
              </c:strCache>
            </c:strRef>
          </c:tx>
          <c:marker>
            <c:symbol val="none"/>
          </c:marker>
          <c:xVal>
            <c:numRef>
              <c:f>'Thermosphere Values'!$W$26:$W$126</c:f>
              <c:numCache>
                <c:formatCode>General</c:formatCode>
                <c:ptCount val="101"/>
                <c:pt idx="0">
                  <c:v>299.5</c:v>
                </c:pt>
                <c:pt idx="1">
                  <c:v>237.9</c:v>
                </c:pt>
                <c:pt idx="2">
                  <c:v>206.9</c:v>
                </c:pt>
                <c:pt idx="3">
                  <c:v>230.3</c:v>
                </c:pt>
                <c:pt idx="4">
                  <c:v>258.5</c:v>
                </c:pt>
                <c:pt idx="5">
                  <c:v>267.89999999999998</c:v>
                </c:pt>
                <c:pt idx="6">
                  <c:v>242.1</c:v>
                </c:pt>
                <c:pt idx="7">
                  <c:v>212.1</c:v>
                </c:pt>
                <c:pt idx="8">
                  <c:v>194.6</c:v>
                </c:pt>
                <c:pt idx="9">
                  <c:v>181.3</c:v>
                </c:pt>
              </c:numCache>
            </c:numRef>
          </c:xVal>
          <c:yVal>
            <c:numRef>
              <c:f>'Thermosphere Values'!$Q$26:$Q$126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1923-432B-88A2-7C245222F60C}"/>
            </c:ext>
          </c:extLst>
        </c:ser>
        <c:ser>
          <c:idx val="3"/>
          <c:order val="2"/>
          <c:tx>
            <c:strRef>
              <c:f>'Thermosphere Values'!$X$25</c:f>
              <c:strCache>
                <c:ptCount val="1"/>
                <c:pt idx="0">
                  <c:v>150</c:v>
                </c:pt>
              </c:strCache>
            </c:strRef>
          </c:tx>
          <c:marker>
            <c:symbol val="none"/>
          </c:marker>
          <c:xVal>
            <c:numRef>
              <c:f>'Thermosphere Values'!$X$26:$X$126</c:f>
              <c:numCache>
                <c:formatCode>General</c:formatCode>
                <c:ptCount val="101"/>
                <c:pt idx="0">
                  <c:v>299.5</c:v>
                </c:pt>
                <c:pt idx="1">
                  <c:v>237.9</c:v>
                </c:pt>
                <c:pt idx="2">
                  <c:v>206.9</c:v>
                </c:pt>
                <c:pt idx="3">
                  <c:v>230.3</c:v>
                </c:pt>
                <c:pt idx="4">
                  <c:v>258.5</c:v>
                </c:pt>
                <c:pt idx="5">
                  <c:v>267.89999999999998</c:v>
                </c:pt>
                <c:pt idx="6">
                  <c:v>242.1</c:v>
                </c:pt>
                <c:pt idx="7">
                  <c:v>212.1</c:v>
                </c:pt>
                <c:pt idx="8">
                  <c:v>194.8</c:v>
                </c:pt>
                <c:pt idx="9">
                  <c:v>181.3</c:v>
                </c:pt>
              </c:numCache>
            </c:numRef>
          </c:xVal>
          <c:yVal>
            <c:numRef>
              <c:f>'Thermosphere Values'!$Q$26:$Q$126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1923-432B-88A2-7C245222F60C}"/>
            </c:ext>
          </c:extLst>
        </c:ser>
        <c:ser>
          <c:idx val="4"/>
          <c:order val="3"/>
          <c:tx>
            <c:strRef>
              <c:f>'Thermosphere Values'!$Y$25</c:f>
              <c:strCache>
                <c:ptCount val="1"/>
                <c:pt idx="0">
                  <c:v>200</c:v>
                </c:pt>
              </c:strCache>
            </c:strRef>
          </c:tx>
          <c:marker>
            <c:symbol val="none"/>
          </c:marker>
          <c:xVal>
            <c:numRef>
              <c:f>'Thermosphere Values'!$Y$26:$Y$126</c:f>
              <c:numCache>
                <c:formatCode>General</c:formatCode>
                <c:ptCount val="101"/>
                <c:pt idx="0">
                  <c:v>299.5</c:v>
                </c:pt>
                <c:pt idx="1">
                  <c:v>237.9</c:v>
                </c:pt>
                <c:pt idx="2">
                  <c:v>206.9</c:v>
                </c:pt>
                <c:pt idx="3">
                  <c:v>230.3</c:v>
                </c:pt>
                <c:pt idx="4">
                  <c:v>258.5</c:v>
                </c:pt>
                <c:pt idx="5">
                  <c:v>267.89999999999998</c:v>
                </c:pt>
                <c:pt idx="6">
                  <c:v>242.1</c:v>
                </c:pt>
                <c:pt idx="7">
                  <c:v>212.1</c:v>
                </c:pt>
                <c:pt idx="8">
                  <c:v>194.9</c:v>
                </c:pt>
                <c:pt idx="9">
                  <c:v>181.3</c:v>
                </c:pt>
              </c:numCache>
            </c:numRef>
          </c:xVal>
          <c:yVal>
            <c:numRef>
              <c:f>'Thermosphere Values'!$Q$26:$Q$126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3-1923-432B-88A2-7C245222F60C}"/>
            </c:ext>
          </c:extLst>
        </c:ser>
        <c:dLbls>
          <c:showLegendKey val="0"/>
          <c:showVal val="0"/>
          <c:showCatName val="0"/>
          <c:showSerName val="0"/>
          <c:showPercent val="0"/>
          <c:showBubbleSize val="0"/>
        </c:dLbls>
        <c:axId val="89858432"/>
        <c:axId val="89860352"/>
      </c:scatterChart>
      <c:valAx>
        <c:axId val="89858432"/>
        <c:scaling>
          <c:orientation val="minMax"/>
        </c:scaling>
        <c:delete val="0"/>
        <c:axPos val="b"/>
        <c:title>
          <c:tx>
            <c:rich>
              <a:bodyPr/>
              <a:lstStyle/>
              <a:p>
                <a:pPr>
                  <a:defRPr/>
                </a:pPr>
                <a:r>
                  <a:rPr lang="en-US"/>
                  <a:t>Temperature (K)</a:t>
                </a:r>
              </a:p>
            </c:rich>
          </c:tx>
          <c:overlay val="0"/>
        </c:title>
        <c:numFmt formatCode="General" sourceLinked="1"/>
        <c:majorTickMark val="out"/>
        <c:minorTickMark val="none"/>
        <c:tickLblPos val="nextTo"/>
        <c:crossAx val="89860352"/>
        <c:crosses val="autoZero"/>
        <c:crossBetween val="midCat"/>
      </c:valAx>
      <c:valAx>
        <c:axId val="89860352"/>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89858432"/>
        <c:crosses val="autoZero"/>
        <c:crossBetween val="midCat"/>
      </c:valAx>
    </c:plotArea>
    <c:legend>
      <c:legendPos val="r"/>
      <c:layout>
        <c:manualLayout>
          <c:xMode val="edge"/>
          <c:yMode val="edge"/>
          <c:x val="0.25886590390851899"/>
          <c:y val="0.24246841462765201"/>
          <c:w val="0.17994024211533099"/>
          <c:h val="0.30960574148359399"/>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Day MSIS Model</a:t>
            </a:r>
          </a:p>
        </c:rich>
      </c:tx>
      <c:overlay val="0"/>
    </c:title>
    <c:autoTitleDeleted val="0"/>
    <c:plotArea>
      <c:layout/>
      <c:scatterChart>
        <c:scatterStyle val="smoothMarker"/>
        <c:varyColors val="0"/>
        <c:ser>
          <c:idx val="1"/>
          <c:order val="0"/>
          <c:tx>
            <c:strRef>
              <c:f>'Thermosphere Values'!$AE$25</c:f>
              <c:strCache>
                <c:ptCount val="1"/>
                <c:pt idx="0">
                  <c:v>50</c:v>
                </c:pt>
              </c:strCache>
            </c:strRef>
          </c:tx>
          <c:marker>
            <c:symbol val="none"/>
          </c:marker>
          <c:xVal>
            <c:numRef>
              <c:f>'Thermosphere Values'!$AE$26:$AE$126</c:f>
              <c:numCache>
                <c:formatCode>0.00E+00</c:formatCode>
                <c:ptCount val="101"/>
                <c:pt idx="0">
                  <c:v>1.1659999999999999E-3</c:v>
                </c:pt>
                <c:pt idx="1">
                  <c:v>4.1530000000000001E-4</c:v>
                </c:pt>
                <c:pt idx="2">
                  <c:v>9.4370000000000006E-5</c:v>
                </c:pt>
                <c:pt idx="3">
                  <c:v>1.8099999999999999E-5</c:v>
                </c:pt>
                <c:pt idx="4">
                  <c:v>4.0539999999999996E-6</c:v>
                </c:pt>
                <c:pt idx="5">
                  <c:v>1.108E-6</c:v>
                </c:pt>
                <c:pt idx="6">
                  <c:v>3.333E-7</c:v>
                </c:pt>
                <c:pt idx="7">
                  <c:v>8.6599999999999995E-8</c:v>
                </c:pt>
                <c:pt idx="8">
                  <c:v>1.8419999999999999E-8</c:v>
                </c:pt>
                <c:pt idx="9">
                  <c:v>3.3179999999999999E-9</c:v>
                </c:pt>
              </c:numCache>
            </c:numRef>
          </c:xVal>
          <c:yVal>
            <c:numRef>
              <c:f>'Thermosphere Values'!$AD$26:$AD$126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6414-4E53-8463-4D9F5FABDC02}"/>
            </c:ext>
          </c:extLst>
        </c:ser>
        <c:ser>
          <c:idx val="2"/>
          <c:order val="1"/>
          <c:tx>
            <c:strRef>
              <c:f>'Thermosphere Values'!$AF$25</c:f>
              <c:strCache>
                <c:ptCount val="1"/>
                <c:pt idx="0">
                  <c:v>100</c:v>
                </c:pt>
              </c:strCache>
            </c:strRef>
          </c:tx>
          <c:marker>
            <c:symbol val="none"/>
          </c:marker>
          <c:xVal>
            <c:numRef>
              <c:f>'Thermosphere Values'!$AF$26:$AF$126</c:f>
              <c:numCache>
                <c:formatCode>0.00E+00</c:formatCode>
                <c:ptCount val="101"/>
                <c:pt idx="0">
                  <c:v>1.1670000000000001E-3</c:v>
                </c:pt>
                <c:pt idx="1">
                  <c:v>4.1550000000000002E-4</c:v>
                </c:pt>
                <c:pt idx="2">
                  <c:v>9.4419999999999994E-5</c:v>
                </c:pt>
                <c:pt idx="3">
                  <c:v>1.8110000000000001E-5</c:v>
                </c:pt>
                <c:pt idx="4">
                  <c:v>4.0559999999999998E-6</c:v>
                </c:pt>
                <c:pt idx="5">
                  <c:v>1.1090000000000001E-6</c:v>
                </c:pt>
                <c:pt idx="6">
                  <c:v>3.3340000000000001E-7</c:v>
                </c:pt>
                <c:pt idx="7">
                  <c:v>8.664E-8</c:v>
                </c:pt>
                <c:pt idx="8">
                  <c:v>1.8399999999999999E-8</c:v>
                </c:pt>
                <c:pt idx="9">
                  <c:v>3.3189999999999998E-9</c:v>
                </c:pt>
              </c:numCache>
            </c:numRef>
          </c:xVal>
          <c:yVal>
            <c:numRef>
              <c:f>'Thermosphere Values'!$AD$26:$AD$126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6414-4E53-8463-4D9F5FABDC02}"/>
            </c:ext>
          </c:extLst>
        </c:ser>
        <c:ser>
          <c:idx val="3"/>
          <c:order val="2"/>
          <c:tx>
            <c:strRef>
              <c:f>'Thermosphere Values'!$AG$25</c:f>
              <c:strCache>
                <c:ptCount val="1"/>
                <c:pt idx="0">
                  <c:v>150</c:v>
                </c:pt>
              </c:strCache>
            </c:strRef>
          </c:tx>
          <c:marker>
            <c:symbol val="none"/>
          </c:marker>
          <c:xVal>
            <c:numRef>
              <c:f>'Thermosphere Values'!$AG$26:$AG$126</c:f>
              <c:numCache>
                <c:formatCode>0.00E+00</c:formatCode>
                <c:ptCount val="101"/>
                <c:pt idx="0">
                  <c:v>1.1670000000000001E-3</c:v>
                </c:pt>
                <c:pt idx="1">
                  <c:v>4.1560000000000002E-4</c:v>
                </c:pt>
                <c:pt idx="2">
                  <c:v>9.4430000000000002E-5</c:v>
                </c:pt>
                <c:pt idx="3">
                  <c:v>1.8110000000000001E-5</c:v>
                </c:pt>
                <c:pt idx="4">
                  <c:v>4.0559999999999998E-6</c:v>
                </c:pt>
                <c:pt idx="5">
                  <c:v>1.1090000000000001E-6</c:v>
                </c:pt>
                <c:pt idx="6">
                  <c:v>3.3350000000000002E-7</c:v>
                </c:pt>
                <c:pt idx="7">
                  <c:v>8.664E-8</c:v>
                </c:pt>
                <c:pt idx="8">
                  <c:v>1.8369999999999998E-8</c:v>
                </c:pt>
                <c:pt idx="9">
                  <c:v>3.3189999999999998E-9</c:v>
                </c:pt>
              </c:numCache>
            </c:numRef>
          </c:xVal>
          <c:yVal>
            <c:numRef>
              <c:f>'Thermosphere Values'!$AD$26:$AD$126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6414-4E53-8463-4D9F5FABDC02}"/>
            </c:ext>
          </c:extLst>
        </c:ser>
        <c:ser>
          <c:idx val="4"/>
          <c:order val="3"/>
          <c:tx>
            <c:strRef>
              <c:f>'Thermosphere Values'!$AH$25</c:f>
              <c:strCache>
                <c:ptCount val="1"/>
                <c:pt idx="0">
                  <c:v>200</c:v>
                </c:pt>
              </c:strCache>
            </c:strRef>
          </c:tx>
          <c:marker>
            <c:symbol val="none"/>
          </c:marker>
          <c:xVal>
            <c:numRef>
              <c:f>'Thermosphere Values'!$AH$26:$AH$126</c:f>
              <c:numCache>
                <c:formatCode>0.00E+00</c:formatCode>
                <c:ptCount val="101"/>
                <c:pt idx="0">
                  <c:v>1.1670000000000001E-3</c:v>
                </c:pt>
                <c:pt idx="1">
                  <c:v>4.1550000000000002E-4</c:v>
                </c:pt>
                <c:pt idx="2">
                  <c:v>9.4419999999999994E-5</c:v>
                </c:pt>
                <c:pt idx="3">
                  <c:v>1.8110000000000001E-5</c:v>
                </c:pt>
                <c:pt idx="4">
                  <c:v>4.0559999999999998E-6</c:v>
                </c:pt>
                <c:pt idx="5">
                  <c:v>1.1090000000000001E-6</c:v>
                </c:pt>
                <c:pt idx="6">
                  <c:v>3.3340000000000001E-7</c:v>
                </c:pt>
                <c:pt idx="7">
                  <c:v>8.6620000000000004E-8</c:v>
                </c:pt>
                <c:pt idx="8">
                  <c:v>1.8329999999999999E-8</c:v>
                </c:pt>
                <c:pt idx="9">
                  <c:v>3.3179999999999999E-9</c:v>
                </c:pt>
              </c:numCache>
            </c:numRef>
          </c:xVal>
          <c:yVal>
            <c:numRef>
              <c:f>'Thermosphere Values'!$AD$26:$AD$126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3-6414-4E53-8463-4D9F5FABDC02}"/>
            </c:ext>
          </c:extLst>
        </c:ser>
        <c:dLbls>
          <c:showLegendKey val="0"/>
          <c:showVal val="0"/>
          <c:showCatName val="0"/>
          <c:showSerName val="0"/>
          <c:showPercent val="0"/>
          <c:showBubbleSize val="0"/>
        </c:dLbls>
        <c:axId val="89945216"/>
        <c:axId val="89947136"/>
      </c:scatterChart>
      <c:valAx>
        <c:axId val="89945216"/>
        <c:scaling>
          <c:logBase val="10"/>
          <c:orientation val="minMax"/>
          <c:max val="1E-13"/>
        </c:scaling>
        <c:delete val="0"/>
        <c:axPos val="b"/>
        <c:title>
          <c:tx>
            <c:rich>
              <a:bodyPr/>
              <a:lstStyle/>
              <a:p>
                <a:pPr>
                  <a:defRPr/>
                </a:pPr>
                <a:r>
                  <a:rPr lang="en-US"/>
                  <a:t>Density (g cm</a:t>
                </a:r>
                <a:r>
                  <a:rPr lang="en-US" baseline="30000"/>
                  <a:t>-3</a:t>
                </a:r>
                <a:r>
                  <a:rPr lang="en-US"/>
                  <a:t>)</a:t>
                </a:r>
              </a:p>
            </c:rich>
          </c:tx>
          <c:overlay val="0"/>
        </c:title>
        <c:numFmt formatCode="0.E+00" sourceLinked="0"/>
        <c:majorTickMark val="out"/>
        <c:minorTickMark val="none"/>
        <c:tickLblPos val="nextTo"/>
        <c:crossAx val="89947136"/>
        <c:crosses val="autoZero"/>
        <c:crossBetween val="midCat"/>
      </c:valAx>
      <c:valAx>
        <c:axId val="89947136"/>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89945216"/>
        <c:crossesAt val="9.9999999999999995E-21"/>
        <c:crossBetween val="midCat"/>
      </c:valAx>
    </c:plotArea>
    <c:legend>
      <c:legendPos val="r"/>
      <c:layout>
        <c:manualLayout>
          <c:xMode val="edge"/>
          <c:yMode val="edge"/>
          <c:x val="0.71676133573727097"/>
          <c:y val="0.19538442042198301"/>
          <c:w val="0.17940476190476201"/>
          <c:h val="0.28703037120359998"/>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Day</a:t>
            </a:r>
            <a:r>
              <a:rPr lang="en-US" baseline="0"/>
              <a:t> MSIS Model</a:t>
            </a:r>
            <a:endParaRPr lang="en-US"/>
          </a:p>
        </c:rich>
      </c:tx>
      <c:overlay val="0"/>
    </c:title>
    <c:autoTitleDeleted val="0"/>
    <c:plotArea>
      <c:layout/>
      <c:scatterChart>
        <c:scatterStyle val="smoothMarker"/>
        <c:varyColors val="0"/>
        <c:ser>
          <c:idx val="1"/>
          <c:order val="0"/>
          <c:tx>
            <c:strRef>
              <c:f>'Thermosphere Values'!$AI$25</c:f>
              <c:strCache>
                <c:ptCount val="1"/>
                <c:pt idx="0">
                  <c:v>50</c:v>
                </c:pt>
              </c:strCache>
            </c:strRef>
          </c:tx>
          <c:marker>
            <c:symbol val="none"/>
          </c:marker>
          <c:xVal>
            <c:numRef>
              <c:f>'Thermosphere Values'!$AI$26:$AI$126</c:f>
              <c:numCache>
                <c:formatCode>General</c:formatCode>
                <c:ptCount val="101"/>
                <c:pt idx="0">
                  <c:v>299.5</c:v>
                </c:pt>
                <c:pt idx="1">
                  <c:v>237.9</c:v>
                </c:pt>
                <c:pt idx="2">
                  <c:v>206.9</c:v>
                </c:pt>
                <c:pt idx="3">
                  <c:v>230.3</c:v>
                </c:pt>
                <c:pt idx="4">
                  <c:v>258.5</c:v>
                </c:pt>
                <c:pt idx="5">
                  <c:v>267.89999999999998</c:v>
                </c:pt>
                <c:pt idx="6">
                  <c:v>242.2</c:v>
                </c:pt>
                <c:pt idx="7">
                  <c:v>212.4</c:v>
                </c:pt>
                <c:pt idx="8">
                  <c:v>195.2</c:v>
                </c:pt>
                <c:pt idx="9">
                  <c:v>188.8</c:v>
                </c:pt>
              </c:numCache>
            </c:numRef>
          </c:xVal>
          <c:yVal>
            <c:numRef>
              <c:f>'Thermosphere Values'!$AD$26:$AD$126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A9BE-4655-BE68-88363DD9B417}"/>
            </c:ext>
          </c:extLst>
        </c:ser>
        <c:ser>
          <c:idx val="2"/>
          <c:order val="1"/>
          <c:tx>
            <c:strRef>
              <c:f>'Thermosphere Values'!$AJ$25</c:f>
              <c:strCache>
                <c:ptCount val="1"/>
                <c:pt idx="0">
                  <c:v>100</c:v>
                </c:pt>
              </c:strCache>
            </c:strRef>
          </c:tx>
          <c:marker>
            <c:symbol val="none"/>
          </c:marker>
          <c:xVal>
            <c:numRef>
              <c:f>'Thermosphere Values'!$AJ$26:$AJ$126</c:f>
              <c:numCache>
                <c:formatCode>General</c:formatCode>
                <c:ptCount val="101"/>
                <c:pt idx="0">
                  <c:v>299.5</c:v>
                </c:pt>
                <c:pt idx="1">
                  <c:v>237.9</c:v>
                </c:pt>
                <c:pt idx="2">
                  <c:v>206.9</c:v>
                </c:pt>
                <c:pt idx="3">
                  <c:v>230.3</c:v>
                </c:pt>
                <c:pt idx="4">
                  <c:v>258.5</c:v>
                </c:pt>
                <c:pt idx="5">
                  <c:v>267.89999999999998</c:v>
                </c:pt>
                <c:pt idx="6">
                  <c:v>242.2</c:v>
                </c:pt>
                <c:pt idx="7">
                  <c:v>212.4</c:v>
                </c:pt>
                <c:pt idx="8">
                  <c:v>195.3</c:v>
                </c:pt>
                <c:pt idx="9">
                  <c:v>188.8</c:v>
                </c:pt>
              </c:numCache>
            </c:numRef>
          </c:xVal>
          <c:yVal>
            <c:numRef>
              <c:f>'Thermosphere Values'!$AD$26:$AD$126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A9BE-4655-BE68-88363DD9B417}"/>
            </c:ext>
          </c:extLst>
        </c:ser>
        <c:ser>
          <c:idx val="3"/>
          <c:order val="2"/>
          <c:tx>
            <c:strRef>
              <c:f>'Thermosphere Values'!$AK$25</c:f>
              <c:strCache>
                <c:ptCount val="1"/>
                <c:pt idx="0">
                  <c:v>150</c:v>
                </c:pt>
              </c:strCache>
            </c:strRef>
          </c:tx>
          <c:marker>
            <c:symbol val="none"/>
          </c:marker>
          <c:xVal>
            <c:numRef>
              <c:f>'Thermosphere Values'!$AK$26:$AK$126</c:f>
              <c:numCache>
                <c:formatCode>General</c:formatCode>
                <c:ptCount val="101"/>
                <c:pt idx="0">
                  <c:v>299.5</c:v>
                </c:pt>
                <c:pt idx="1">
                  <c:v>237.9</c:v>
                </c:pt>
                <c:pt idx="2">
                  <c:v>206.9</c:v>
                </c:pt>
                <c:pt idx="3">
                  <c:v>230.3</c:v>
                </c:pt>
                <c:pt idx="4">
                  <c:v>258.5</c:v>
                </c:pt>
                <c:pt idx="5">
                  <c:v>267.89999999999998</c:v>
                </c:pt>
                <c:pt idx="6">
                  <c:v>242.2</c:v>
                </c:pt>
                <c:pt idx="7">
                  <c:v>212.4</c:v>
                </c:pt>
                <c:pt idx="8">
                  <c:v>195.5</c:v>
                </c:pt>
                <c:pt idx="9">
                  <c:v>188.8</c:v>
                </c:pt>
              </c:numCache>
            </c:numRef>
          </c:xVal>
          <c:yVal>
            <c:numRef>
              <c:f>'Thermosphere Values'!$AD$26:$AD$126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A9BE-4655-BE68-88363DD9B417}"/>
            </c:ext>
          </c:extLst>
        </c:ser>
        <c:ser>
          <c:idx val="4"/>
          <c:order val="3"/>
          <c:tx>
            <c:strRef>
              <c:f>'Thermosphere Values'!$AL$25</c:f>
              <c:strCache>
                <c:ptCount val="1"/>
                <c:pt idx="0">
                  <c:v>200</c:v>
                </c:pt>
              </c:strCache>
            </c:strRef>
          </c:tx>
          <c:marker>
            <c:symbol val="none"/>
          </c:marker>
          <c:xVal>
            <c:numRef>
              <c:f>'Thermosphere Values'!$AL$26:$AL$126</c:f>
              <c:numCache>
                <c:formatCode>General</c:formatCode>
                <c:ptCount val="101"/>
                <c:pt idx="0">
                  <c:v>299.5</c:v>
                </c:pt>
                <c:pt idx="1">
                  <c:v>237.9</c:v>
                </c:pt>
                <c:pt idx="2">
                  <c:v>206.9</c:v>
                </c:pt>
                <c:pt idx="3">
                  <c:v>230.3</c:v>
                </c:pt>
                <c:pt idx="4">
                  <c:v>258.5</c:v>
                </c:pt>
                <c:pt idx="5">
                  <c:v>267.89999999999998</c:v>
                </c:pt>
                <c:pt idx="6">
                  <c:v>242.2</c:v>
                </c:pt>
                <c:pt idx="7">
                  <c:v>212.4</c:v>
                </c:pt>
                <c:pt idx="8">
                  <c:v>195.6</c:v>
                </c:pt>
                <c:pt idx="9">
                  <c:v>188.8</c:v>
                </c:pt>
              </c:numCache>
            </c:numRef>
          </c:xVal>
          <c:yVal>
            <c:numRef>
              <c:f>'Thermosphere Values'!$AD$26:$AD$126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3-A9BE-4655-BE68-88363DD9B417}"/>
            </c:ext>
          </c:extLst>
        </c:ser>
        <c:dLbls>
          <c:showLegendKey val="0"/>
          <c:showVal val="0"/>
          <c:showCatName val="0"/>
          <c:showSerName val="0"/>
          <c:showPercent val="0"/>
          <c:showBubbleSize val="0"/>
        </c:dLbls>
        <c:axId val="90036096"/>
        <c:axId val="95039488"/>
      </c:scatterChart>
      <c:valAx>
        <c:axId val="90036096"/>
        <c:scaling>
          <c:orientation val="minMax"/>
        </c:scaling>
        <c:delete val="0"/>
        <c:axPos val="b"/>
        <c:title>
          <c:tx>
            <c:rich>
              <a:bodyPr/>
              <a:lstStyle/>
              <a:p>
                <a:pPr>
                  <a:defRPr/>
                </a:pPr>
                <a:r>
                  <a:rPr lang="en-US"/>
                  <a:t>Temperature (K)</a:t>
                </a:r>
              </a:p>
            </c:rich>
          </c:tx>
          <c:overlay val="0"/>
        </c:title>
        <c:numFmt formatCode="General" sourceLinked="1"/>
        <c:majorTickMark val="out"/>
        <c:minorTickMark val="none"/>
        <c:tickLblPos val="nextTo"/>
        <c:crossAx val="95039488"/>
        <c:crosses val="autoZero"/>
        <c:crossBetween val="midCat"/>
      </c:valAx>
      <c:valAx>
        <c:axId val="95039488"/>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90036096"/>
        <c:crosses val="autoZero"/>
        <c:crossBetween val="midCat"/>
      </c:valAx>
    </c:plotArea>
    <c:legend>
      <c:legendPos val="r"/>
      <c:layout>
        <c:manualLayout>
          <c:xMode val="edge"/>
          <c:yMode val="edge"/>
          <c:x val="0.25886590390851899"/>
          <c:y val="0.24246841462765201"/>
          <c:w val="0.17994024211533099"/>
          <c:h val="0.30960574148359399"/>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Model for Date</a:t>
            </a:r>
          </a:p>
        </c:rich>
      </c:tx>
      <c:overlay val="0"/>
    </c:title>
    <c:autoTitleDeleted val="0"/>
    <c:plotArea>
      <c:layout>
        <c:manualLayout>
          <c:layoutTarget val="inner"/>
          <c:xMode val="edge"/>
          <c:yMode val="edge"/>
          <c:x val="0.235162167229096"/>
          <c:y val="0.16697444069491299"/>
          <c:w val="0.678171166104237"/>
          <c:h val="0.64946725409323802"/>
        </c:manualLayout>
      </c:layout>
      <c:scatterChart>
        <c:scatterStyle val="smoothMarker"/>
        <c:varyColors val="0"/>
        <c:ser>
          <c:idx val="2"/>
          <c:order val="0"/>
          <c:tx>
            <c:strRef>
              <c:f>'Thermosphere Values'!$AR$25</c:f>
              <c:strCache>
                <c:ptCount val="1"/>
                <c:pt idx="0">
                  <c:v>F10.7 (95%)</c:v>
                </c:pt>
              </c:strCache>
            </c:strRef>
          </c:tx>
          <c:marker>
            <c:symbol val="none"/>
          </c:marker>
          <c:xVal>
            <c:numRef>
              <c:f>'Thermosphere Values'!$AR$26:$AR$126</c:f>
              <c:numCache>
                <c:formatCode>0.00E+00</c:formatCode>
                <c:ptCount val="101"/>
                <c:pt idx="0">
                  <c:v>1.1675000000000001E-3</c:v>
                </c:pt>
                <c:pt idx="1">
                  <c:v>4.1579532088016326E-4</c:v>
                </c:pt>
                <c:pt idx="2">
                  <c:v>9.4474181154028563E-5</c:v>
                </c:pt>
                <c:pt idx="3">
                  <c:v>1.8119883022004082E-5</c:v>
                </c:pt>
                <c:pt idx="4">
                  <c:v>4.0579766044008162E-6</c:v>
                </c:pt>
                <c:pt idx="5">
                  <c:v>1.1094883022004083E-6</c:v>
                </c:pt>
                <c:pt idx="6">
                  <c:v>3.3369649066012248E-7</c:v>
                </c:pt>
                <c:pt idx="7">
                  <c:v>8.6674532088016328E-8</c:v>
                </c:pt>
                <c:pt idx="8">
                  <c:v>1.8375701867975505E-8</c:v>
                </c:pt>
                <c:pt idx="9">
                  <c:v>3.3309883022004081E-9</c:v>
                </c:pt>
              </c:numCache>
            </c:numRef>
          </c:xVal>
          <c:yVal>
            <c:numRef>
              <c:f>'Thermosphere Values'!$AQ$26:$AQ$126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8B9F-4424-8B8E-C6D627E409FF}"/>
            </c:ext>
          </c:extLst>
        </c:ser>
        <c:ser>
          <c:idx val="3"/>
          <c:order val="1"/>
          <c:tx>
            <c:strRef>
              <c:f>'Thermosphere Values'!$AS$25</c:f>
              <c:strCache>
                <c:ptCount val="1"/>
                <c:pt idx="0">
                  <c:v>F10.7 (50%)</c:v>
                </c:pt>
              </c:strCache>
            </c:strRef>
          </c:tx>
          <c:marker>
            <c:symbol val="none"/>
          </c:marker>
          <c:xVal>
            <c:numRef>
              <c:f>'Thermosphere Values'!$AS$26:$AS$126</c:f>
              <c:numCache>
                <c:formatCode>0.00E+00</c:formatCode>
                <c:ptCount val="101"/>
                <c:pt idx="0">
                  <c:v>1.1675000000000001E-3</c:v>
                </c:pt>
                <c:pt idx="1">
                  <c:v>4.1569549090123394E-4</c:v>
                </c:pt>
                <c:pt idx="2">
                  <c:v>9.445671090771592E-5</c:v>
                </c:pt>
                <c:pt idx="3">
                  <c:v>1.8117387272530847E-5</c:v>
                </c:pt>
                <c:pt idx="4">
                  <c:v>4.0574774545061694E-6</c:v>
                </c:pt>
                <c:pt idx="5">
                  <c:v>1.1092387272530849E-6</c:v>
                </c:pt>
                <c:pt idx="6">
                  <c:v>3.3362161817592539E-7</c:v>
                </c:pt>
                <c:pt idx="7">
                  <c:v>8.6664549090123386E-8</c:v>
                </c:pt>
                <c:pt idx="8">
                  <c:v>1.8390676364814918E-8</c:v>
                </c:pt>
                <c:pt idx="9">
                  <c:v>3.3307387272530845E-9</c:v>
                </c:pt>
              </c:numCache>
            </c:numRef>
          </c:xVal>
          <c:yVal>
            <c:numRef>
              <c:f>'Thermosphere Values'!$AQ$26:$AQ$126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8B9F-4424-8B8E-C6D627E409FF}"/>
            </c:ext>
          </c:extLst>
        </c:ser>
        <c:ser>
          <c:idx val="4"/>
          <c:order val="2"/>
          <c:tx>
            <c:strRef>
              <c:f>'Thermosphere Values'!$AT$25</c:f>
              <c:strCache>
                <c:ptCount val="1"/>
                <c:pt idx="0">
                  <c:v>F10.7 (5%)</c:v>
                </c:pt>
              </c:strCache>
            </c:strRef>
          </c:tx>
          <c:marker>
            <c:symbol val="none"/>
          </c:marker>
          <c:xVal>
            <c:numRef>
              <c:f>'Thermosphere Values'!$AT$26:$AT$126</c:f>
              <c:numCache>
                <c:formatCode>0.00E+00</c:formatCode>
                <c:ptCount val="101"/>
                <c:pt idx="0">
                  <c:v>1.1674425513417959E-3</c:v>
                </c:pt>
                <c:pt idx="1">
                  <c:v>4.1558851026835919E-4</c:v>
                </c:pt>
                <c:pt idx="2">
                  <c:v>9.4437319062617124E-5</c:v>
                </c:pt>
                <c:pt idx="3">
                  <c:v>1.8114425513417958E-5</c:v>
                </c:pt>
                <c:pt idx="4">
                  <c:v>4.0568851026835908E-6</c:v>
                </c:pt>
                <c:pt idx="5">
                  <c:v>1.1089617008945306E-6</c:v>
                </c:pt>
                <c:pt idx="6">
                  <c:v>3.3354234017890609E-7</c:v>
                </c:pt>
                <c:pt idx="7">
                  <c:v>8.6652702053671825E-8</c:v>
                </c:pt>
                <c:pt idx="8">
                  <c:v>1.8405765982109391E-8</c:v>
                </c:pt>
                <c:pt idx="9">
                  <c:v>3.3304425513417956E-9</c:v>
                </c:pt>
              </c:numCache>
            </c:numRef>
          </c:xVal>
          <c:yVal>
            <c:numRef>
              <c:f>'Thermosphere Values'!$AQ$26:$AQ$126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8B9F-4424-8B8E-C6D627E409FF}"/>
            </c:ext>
          </c:extLst>
        </c:ser>
        <c:dLbls>
          <c:showLegendKey val="0"/>
          <c:showVal val="0"/>
          <c:showCatName val="0"/>
          <c:showSerName val="0"/>
          <c:showPercent val="0"/>
          <c:showBubbleSize val="0"/>
        </c:dLbls>
        <c:axId val="95073792"/>
        <c:axId val="95075712"/>
      </c:scatterChart>
      <c:valAx>
        <c:axId val="95073792"/>
        <c:scaling>
          <c:logBase val="10"/>
          <c:orientation val="minMax"/>
          <c:max val="1E-13"/>
        </c:scaling>
        <c:delete val="0"/>
        <c:axPos val="b"/>
        <c:title>
          <c:tx>
            <c:rich>
              <a:bodyPr/>
              <a:lstStyle/>
              <a:p>
                <a:pPr>
                  <a:defRPr/>
                </a:pPr>
                <a:r>
                  <a:rPr lang="en-US"/>
                  <a:t>Density (g cm</a:t>
                </a:r>
                <a:r>
                  <a:rPr lang="en-US" baseline="30000"/>
                  <a:t>-3</a:t>
                </a:r>
                <a:r>
                  <a:rPr lang="en-US"/>
                  <a:t>)</a:t>
                </a:r>
              </a:p>
            </c:rich>
          </c:tx>
          <c:overlay val="0"/>
        </c:title>
        <c:numFmt formatCode="0.E+00" sourceLinked="0"/>
        <c:majorTickMark val="out"/>
        <c:minorTickMark val="none"/>
        <c:tickLblPos val="nextTo"/>
        <c:crossAx val="95075712"/>
        <c:crosses val="autoZero"/>
        <c:crossBetween val="midCat"/>
      </c:valAx>
      <c:valAx>
        <c:axId val="95075712"/>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95073792"/>
        <c:crossesAt val="9.9999999999999995E-21"/>
        <c:crossBetween val="midCat"/>
      </c:valAx>
    </c:plotArea>
    <c:legend>
      <c:legendPos val="r"/>
      <c:layout>
        <c:manualLayout>
          <c:xMode val="edge"/>
          <c:yMode val="edge"/>
          <c:x val="0.60961848518935102"/>
          <c:y val="0.19538442042198301"/>
          <c:w val="0.34210317460317502"/>
          <c:h val="0.17591926009248801"/>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5162167229096"/>
          <c:y val="7.5020363833831094E-2"/>
          <c:w val="0.678171166104237"/>
          <c:h val="0.74142139560141196"/>
        </c:manualLayout>
      </c:layout>
      <c:scatterChart>
        <c:scatterStyle val="smoothMarker"/>
        <c:varyColors val="0"/>
        <c:ser>
          <c:idx val="2"/>
          <c:order val="0"/>
          <c:tx>
            <c:strRef>
              <c:f>'Thermosphere Values'!$AR$25</c:f>
              <c:strCache>
                <c:ptCount val="1"/>
                <c:pt idx="0">
                  <c:v>F10.7 (95%)</c:v>
                </c:pt>
              </c:strCache>
            </c:strRef>
          </c:tx>
          <c:marker>
            <c:symbol val="none"/>
          </c:marker>
          <c:xVal>
            <c:numRef>
              <c:f>'Thermosphere Values'!$AR$26:$AR$126</c:f>
              <c:numCache>
                <c:formatCode>0.00E+00</c:formatCode>
                <c:ptCount val="101"/>
                <c:pt idx="0">
                  <c:v>1.1675000000000001E-3</c:v>
                </c:pt>
                <c:pt idx="1">
                  <c:v>4.1579532088016326E-4</c:v>
                </c:pt>
                <c:pt idx="2">
                  <c:v>9.4474181154028563E-5</c:v>
                </c:pt>
                <c:pt idx="3">
                  <c:v>1.8119883022004082E-5</c:v>
                </c:pt>
                <c:pt idx="4">
                  <c:v>4.0579766044008162E-6</c:v>
                </c:pt>
                <c:pt idx="5">
                  <c:v>1.1094883022004083E-6</c:v>
                </c:pt>
                <c:pt idx="6">
                  <c:v>3.3369649066012248E-7</c:v>
                </c:pt>
                <c:pt idx="7">
                  <c:v>8.6674532088016328E-8</c:v>
                </c:pt>
                <c:pt idx="8">
                  <c:v>1.8375701867975505E-8</c:v>
                </c:pt>
                <c:pt idx="9">
                  <c:v>3.3309883022004081E-9</c:v>
                </c:pt>
              </c:numCache>
            </c:numRef>
          </c:xVal>
          <c:yVal>
            <c:numRef>
              <c:f>'Thermosphere Values'!$AQ$26:$AQ$126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A452-4711-B066-2BEB3DA6ACD2}"/>
            </c:ext>
          </c:extLst>
        </c:ser>
        <c:ser>
          <c:idx val="3"/>
          <c:order val="1"/>
          <c:tx>
            <c:strRef>
              <c:f>'Thermosphere Values'!$AS$25</c:f>
              <c:strCache>
                <c:ptCount val="1"/>
                <c:pt idx="0">
                  <c:v>F10.7 (50%)</c:v>
                </c:pt>
              </c:strCache>
            </c:strRef>
          </c:tx>
          <c:marker>
            <c:symbol val="none"/>
          </c:marker>
          <c:xVal>
            <c:numRef>
              <c:f>'Thermosphere Values'!$AS$26:$AS$126</c:f>
              <c:numCache>
                <c:formatCode>0.00E+00</c:formatCode>
                <c:ptCount val="101"/>
                <c:pt idx="0">
                  <c:v>1.1675000000000001E-3</c:v>
                </c:pt>
                <c:pt idx="1">
                  <c:v>4.1569549090123394E-4</c:v>
                </c:pt>
                <c:pt idx="2">
                  <c:v>9.445671090771592E-5</c:v>
                </c:pt>
                <c:pt idx="3">
                  <c:v>1.8117387272530847E-5</c:v>
                </c:pt>
                <c:pt idx="4">
                  <c:v>4.0574774545061694E-6</c:v>
                </c:pt>
                <c:pt idx="5">
                  <c:v>1.1092387272530849E-6</c:v>
                </c:pt>
                <c:pt idx="6">
                  <c:v>3.3362161817592539E-7</c:v>
                </c:pt>
                <c:pt idx="7">
                  <c:v>8.6664549090123386E-8</c:v>
                </c:pt>
                <c:pt idx="8">
                  <c:v>1.8390676364814918E-8</c:v>
                </c:pt>
                <c:pt idx="9">
                  <c:v>3.3307387272530845E-9</c:v>
                </c:pt>
              </c:numCache>
            </c:numRef>
          </c:xVal>
          <c:yVal>
            <c:numRef>
              <c:f>'Thermosphere Values'!$AQ$26:$AQ$126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A452-4711-B066-2BEB3DA6ACD2}"/>
            </c:ext>
          </c:extLst>
        </c:ser>
        <c:ser>
          <c:idx val="4"/>
          <c:order val="2"/>
          <c:tx>
            <c:strRef>
              <c:f>'Thermosphere Values'!$AT$25</c:f>
              <c:strCache>
                <c:ptCount val="1"/>
                <c:pt idx="0">
                  <c:v>F10.7 (5%)</c:v>
                </c:pt>
              </c:strCache>
            </c:strRef>
          </c:tx>
          <c:marker>
            <c:symbol val="none"/>
          </c:marker>
          <c:xVal>
            <c:numRef>
              <c:f>'Thermosphere Values'!$AT$26:$AT$126</c:f>
              <c:numCache>
                <c:formatCode>0.00E+00</c:formatCode>
                <c:ptCount val="101"/>
                <c:pt idx="0">
                  <c:v>1.1674425513417959E-3</c:v>
                </c:pt>
                <c:pt idx="1">
                  <c:v>4.1558851026835919E-4</c:v>
                </c:pt>
                <c:pt idx="2">
                  <c:v>9.4437319062617124E-5</c:v>
                </c:pt>
                <c:pt idx="3">
                  <c:v>1.8114425513417958E-5</c:v>
                </c:pt>
                <c:pt idx="4">
                  <c:v>4.0568851026835908E-6</c:v>
                </c:pt>
                <c:pt idx="5">
                  <c:v>1.1089617008945306E-6</c:v>
                </c:pt>
                <c:pt idx="6">
                  <c:v>3.3354234017890609E-7</c:v>
                </c:pt>
                <c:pt idx="7">
                  <c:v>8.6652702053671825E-8</c:v>
                </c:pt>
                <c:pt idx="8">
                  <c:v>1.8405765982109391E-8</c:v>
                </c:pt>
                <c:pt idx="9">
                  <c:v>3.3304425513417956E-9</c:v>
                </c:pt>
              </c:numCache>
            </c:numRef>
          </c:xVal>
          <c:yVal>
            <c:numRef>
              <c:f>'Thermosphere Values'!$AQ$26:$AQ$126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A452-4711-B066-2BEB3DA6ACD2}"/>
            </c:ext>
          </c:extLst>
        </c:ser>
        <c:ser>
          <c:idx val="0"/>
          <c:order val="3"/>
          <c:tx>
            <c:v>Altitude</c:v>
          </c:tx>
          <c:spPr>
            <a:ln>
              <a:solidFill>
                <a:srgbClr val="FF0000"/>
              </a:solidFill>
            </a:ln>
          </c:spPr>
          <c:marker>
            <c:symbol val="none"/>
          </c:marker>
          <c:xVal>
            <c:numRef>
              <c:f>'Thermosphere Values'!$AS$26:$AS$126</c:f>
              <c:numCache>
                <c:formatCode>0.00E+00</c:formatCode>
                <c:ptCount val="101"/>
                <c:pt idx="0">
                  <c:v>1.1675000000000001E-3</c:v>
                </c:pt>
                <c:pt idx="1">
                  <c:v>4.1569549090123394E-4</c:v>
                </c:pt>
                <c:pt idx="2">
                  <c:v>9.445671090771592E-5</c:v>
                </c:pt>
                <c:pt idx="3">
                  <c:v>1.8117387272530847E-5</c:v>
                </c:pt>
                <c:pt idx="4">
                  <c:v>4.0574774545061694E-6</c:v>
                </c:pt>
                <c:pt idx="5">
                  <c:v>1.1092387272530849E-6</c:v>
                </c:pt>
                <c:pt idx="6">
                  <c:v>3.3362161817592539E-7</c:v>
                </c:pt>
                <c:pt idx="7">
                  <c:v>8.6664549090123386E-8</c:v>
                </c:pt>
                <c:pt idx="8">
                  <c:v>1.8390676364814918E-8</c:v>
                </c:pt>
                <c:pt idx="9">
                  <c:v>3.3307387272530845E-9</c:v>
                </c:pt>
              </c:numCache>
            </c:numRef>
          </c:xVal>
          <c:yVal>
            <c:numRef>
              <c:f>'Thermosphere Values'!$AU$26:$AU$126</c:f>
              <c:numCache>
                <c:formatCode>0</c:formatCode>
                <c:ptCount val="101"/>
                <c:pt idx="0">
                  <c:v>700</c:v>
                </c:pt>
                <c:pt idx="1">
                  <c:v>700</c:v>
                </c:pt>
                <c:pt idx="2">
                  <c:v>700</c:v>
                </c:pt>
                <c:pt idx="3">
                  <c:v>700</c:v>
                </c:pt>
                <c:pt idx="4">
                  <c:v>700</c:v>
                </c:pt>
                <c:pt idx="5">
                  <c:v>700</c:v>
                </c:pt>
                <c:pt idx="6">
                  <c:v>700</c:v>
                </c:pt>
                <c:pt idx="7">
                  <c:v>700</c:v>
                </c:pt>
                <c:pt idx="8">
                  <c:v>700</c:v>
                </c:pt>
                <c:pt idx="9">
                  <c:v>700</c:v>
                </c:pt>
                <c:pt idx="10">
                  <c:v>700</c:v>
                </c:pt>
                <c:pt idx="11">
                  <c:v>700</c:v>
                </c:pt>
                <c:pt idx="12">
                  <c:v>700</c:v>
                </c:pt>
                <c:pt idx="13">
                  <c:v>700</c:v>
                </c:pt>
                <c:pt idx="14">
                  <c:v>700</c:v>
                </c:pt>
                <c:pt idx="15">
                  <c:v>700</c:v>
                </c:pt>
                <c:pt idx="16">
                  <c:v>700</c:v>
                </c:pt>
                <c:pt idx="17">
                  <c:v>700</c:v>
                </c:pt>
                <c:pt idx="18">
                  <c:v>700</c:v>
                </c:pt>
                <c:pt idx="19">
                  <c:v>700</c:v>
                </c:pt>
                <c:pt idx="20">
                  <c:v>700</c:v>
                </c:pt>
                <c:pt idx="21">
                  <c:v>700</c:v>
                </c:pt>
                <c:pt idx="22">
                  <c:v>700</c:v>
                </c:pt>
                <c:pt idx="23">
                  <c:v>700</c:v>
                </c:pt>
                <c:pt idx="24">
                  <c:v>700</c:v>
                </c:pt>
                <c:pt idx="25">
                  <c:v>700</c:v>
                </c:pt>
                <c:pt idx="26">
                  <c:v>700</c:v>
                </c:pt>
                <c:pt idx="27">
                  <c:v>700</c:v>
                </c:pt>
                <c:pt idx="28">
                  <c:v>700</c:v>
                </c:pt>
                <c:pt idx="29">
                  <c:v>700</c:v>
                </c:pt>
                <c:pt idx="30">
                  <c:v>700</c:v>
                </c:pt>
                <c:pt idx="31">
                  <c:v>700</c:v>
                </c:pt>
                <c:pt idx="32">
                  <c:v>700</c:v>
                </c:pt>
                <c:pt idx="33">
                  <c:v>700</c:v>
                </c:pt>
                <c:pt idx="34">
                  <c:v>700</c:v>
                </c:pt>
                <c:pt idx="35">
                  <c:v>700</c:v>
                </c:pt>
                <c:pt idx="36">
                  <c:v>700</c:v>
                </c:pt>
                <c:pt idx="37">
                  <c:v>700</c:v>
                </c:pt>
                <c:pt idx="38">
                  <c:v>700</c:v>
                </c:pt>
                <c:pt idx="39">
                  <c:v>700</c:v>
                </c:pt>
                <c:pt idx="40">
                  <c:v>700</c:v>
                </c:pt>
                <c:pt idx="41">
                  <c:v>700</c:v>
                </c:pt>
                <c:pt idx="42">
                  <c:v>700</c:v>
                </c:pt>
                <c:pt idx="43">
                  <c:v>700</c:v>
                </c:pt>
                <c:pt idx="44">
                  <c:v>700</c:v>
                </c:pt>
                <c:pt idx="45">
                  <c:v>700</c:v>
                </c:pt>
                <c:pt idx="46">
                  <c:v>700</c:v>
                </c:pt>
                <c:pt idx="47">
                  <c:v>700</c:v>
                </c:pt>
                <c:pt idx="48">
                  <c:v>700</c:v>
                </c:pt>
                <c:pt idx="49">
                  <c:v>700</c:v>
                </c:pt>
                <c:pt idx="50">
                  <c:v>700</c:v>
                </c:pt>
                <c:pt idx="51">
                  <c:v>700</c:v>
                </c:pt>
                <c:pt idx="52">
                  <c:v>700</c:v>
                </c:pt>
                <c:pt idx="53">
                  <c:v>700</c:v>
                </c:pt>
                <c:pt idx="54">
                  <c:v>700</c:v>
                </c:pt>
                <c:pt idx="55">
                  <c:v>700</c:v>
                </c:pt>
                <c:pt idx="56">
                  <c:v>700</c:v>
                </c:pt>
                <c:pt idx="57">
                  <c:v>700</c:v>
                </c:pt>
                <c:pt idx="58">
                  <c:v>700</c:v>
                </c:pt>
                <c:pt idx="59">
                  <c:v>700</c:v>
                </c:pt>
                <c:pt idx="60">
                  <c:v>700</c:v>
                </c:pt>
                <c:pt idx="61">
                  <c:v>700</c:v>
                </c:pt>
                <c:pt idx="62">
                  <c:v>700</c:v>
                </c:pt>
                <c:pt idx="63">
                  <c:v>700</c:v>
                </c:pt>
                <c:pt idx="64">
                  <c:v>700</c:v>
                </c:pt>
                <c:pt idx="65">
                  <c:v>700</c:v>
                </c:pt>
                <c:pt idx="66">
                  <c:v>700</c:v>
                </c:pt>
                <c:pt idx="67">
                  <c:v>700</c:v>
                </c:pt>
                <c:pt idx="68">
                  <c:v>700</c:v>
                </c:pt>
                <c:pt idx="69">
                  <c:v>700</c:v>
                </c:pt>
                <c:pt idx="70">
                  <c:v>700</c:v>
                </c:pt>
                <c:pt idx="71">
                  <c:v>700</c:v>
                </c:pt>
                <c:pt idx="72">
                  <c:v>700</c:v>
                </c:pt>
                <c:pt idx="73">
                  <c:v>700</c:v>
                </c:pt>
                <c:pt idx="74">
                  <c:v>700</c:v>
                </c:pt>
                <c:pt idx="75">
                  <c:v>700</c:v>
                </c:pt>
                <c:pt idx="76">
                  <c:v>700</c:v>
                </c:pt>
                <c:pt idx="77">
                  <c:v>700</c:v>
                </c:pt>
                <c:pt idx="78">
                  <c:v>700</c:v>
                </c:pt>
                <c:pt idx="79">
                  <c:v>700</c:v>
                </c:pt>
                <c:pt idx="80">
                  <c:v>700</c:v>
                </c:pt>
                <c:pt idx="81">
                  <c:v>700</c:v>
                </c:pt>
                <c:pt idx="82">
                  <c:v>700</c:v>
                </c:pt>
                <c:pt idx="83">
                  <c:v>700</c:v>
                </c:pt>
                <c:pt idx="84">
                  <c:v>700</c:v>
                </c:pt>
                <c:pt idx="85">
                  <c:v>700</c:v>
                </c:pt>
                <c:pt idx="86">
                  <c:v>700</c:v>
                </c:pt>
                <c:pt idx="87">
                  <c:v>700</c:v>
                </c:pt>
                <c:pt idx="88">
                  <c:v>700</c:v>
                </c:pt>
                <c:pt idx="89">
                  <c:v>700</c:v>
                </c:pt>
                <c:pt idx="90">
                  <c:v>700</c:v>
                </c:pt>
                <c:pt idx="91">
                  <c:v>700</c:v>
                </c:pt>
                <c:pt idx="92">
                  <c:v>700</c:v>
                </c:pt>
                <c:pt idx="93">
                  <c:v>700</c:v>
                </c:pt>
                <c:pt idx="94">
                  <c:v>700</c:v>
                </c:pt>
                <c:pt idx="95">
                  <c:v>700</c:v>
                </c:pt>
                <c:pt idx="96">
                  <c:v>700</c:v>
                </c:pt>
                <c:pt idx="97">
                  <c:v>700</c:v>
                </c:pt>
                <c:pt idx="98">
                  <c:v>700</c:v>
                </c:pt>
                <c:pt idx="99">
                  <c:v>700</c:v>
                </c:pt>
                <c:pt idx="100">
                  <c:v>700</c:v>
                </c:pt>
              </c:numCache>
            </c:numRef>
          </c:yVal>
          <c:smooth val="1"/>
          <c:extLst>
            <c:ext xmlns:c16="http://schemas.microsoft.com/office/drawing/2014/chart" uri="{C3380CC4-5D6E-409C-BE32-E72D297353CC}">
              <c16:uniqueId val="{00000003-A452-4711-B066-2BEB3DA6ACD2}"/>
            </c:ext>
          </c:extLst>
        </c:ser>
        <c:dLbls>
          <c:showLegendKey val="0"/>
          <c:showVal val="0"/>
          <c:showCatName val="0"/>
          <c:showSerName val="0"/>
          <c:showPercent val="0"/>
          <c:showBubbleSize val="0"/>
        </c:dLbls>
        <c:axId val="95451776"/>
        <c:axId val="95462144"/>
      </c:scatterChart>
      <c:valAx>
        <c:axId val="95451776"/>
        <c:scaling>
          <c:logBase val="10"/>
          <c:orientation val="minMax"/>
          <c:max val="1E-13"/>
        </c:scaling>
        <c:delete val="0"/>
        <c:axPos val="b"/>
        <c:title>
          <c:tx>
            <c:rich>
              <a:bodyPr/>
              <a:lstStyle/>
              <a:p>
                <a:pPr>
                  <a:defRPr/>
                </a:pPr>
                <a:r>
                  <a:rPr lang="en-US"/>
                  <a:t>Density (g cm</a:t>
                </a:r>
                <a:r>
                  <a:rPr lang="en-US" baseline="30000"/>
                  <a:t>-3</a:t>
                </a:r>
                <a:r>
                  <a:rPr lang="en-US"/>
                  <a:t>)</a:t>
                </a:r>
              </a:p>
            </c:rich>
          </c:tx>
          <c:overlay val="0"/>
        </c:title>
        <c:numFmt formatCode="0.E+00" sourceLinked="0"/>
        <c:majorTickMark val="out"/>
        <c:minorTickMark val="none"/>
        <c:tickLblPos val="nextTo"/>
        <c:crossAx val="95462144"/>
        <c:crosses val="autoZero"/>
        <c:crossBetween val="midCat"/>
      </c:valAx>
      <c:valAx>
        <c:axId val="95462144"/>
        <c:scaling>
          <c:orientation val="minMax"/>
          <c:max val="1000"/>
          <c:min val="2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95451776"/>
        <c:crossesAt val="9.9999999999999995E-21"/>
        <c:crossBetween val="midCat"/>
      </c:valAx>
    </c:plotArea>
    <c:legend>
      <c:legendPos val="r"/>
      <c:layout>
        <c:manualLayout>
          <c:xMode val="edge"/>
          <c:yMode val="edge"/>
          <c:x val="0.51703525294632302"/>
          <c:y val="5.8467397457670697E-2"/>
          <c:w val="0.41600123513972498"/>
          <c:h val="0.33113272605630201"/>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chemeClr val="dk1"/>
                </a:solidFill>
                <a:latin typeface="+mn-lt"/>
                <a:ea typeface="+mn-ea"/>
                <a:cs typeface="+mn-cs"/>
              </a:defRPr>
            </a:pPr>
            <a:r>
              <a:rPr lang="en-US">
                <a:solidFill>
                  <a:schemeClr val="dk1"/>
                </a:solidFill>
                <a:latin typeface="+mn-lt"/>
                <a:ea typeface="+mn-ea"/>
                <a:cs typeface="+mn-cs"/>
              </a:rPr>
              <a:t>Sunspot Number and F10.7 Index</a:t>
            </a:r>
            <a:endParaRPr lang="en-US"/>
          </a:p>
        </c:rich>
      </c:tx>
      <c:overlay val="1"/>
      <c:spPr>
        <a:solidFill>
          <a:schemeClr val="lt1"/>
        </a:solidFill>
        <a:ln w="25400" cap="flat" cmpd="sng" algn="ctr">
          <a:solidFill>
            <a:schemeClr val="dk1"/>
          </a:solidFill>
          <a:prstDash val="solid"/>
        </a:ln>
        <a:effectLst/>
      </c:spPr>
    </c:title>
    <c:autoTitleDeleted val="0"/>
    <c:plotArea>
      <c:layout/>
      <c:scatterChart>
        <c:scatterStyle val="smoothMarker"/>
        <c:varyColors val="0"/>
        <c:ser>
          <c:idx val="0"/>
          <c:order val="0"/>
          <c:tx>
            <c:strRef>
              <c:f>'Thermosphere Blank'!$F$24</c:f>
              <c:strCache>
                <c:ptCount val="1"/>
                <c:pt idx="0">
                  <c:v>R (95%)</c:v>
                </c:pt>
              </c:strCache>
            </c:strRef>
          </c:tx>
          <c:spPr>
            <a:ln>
              <a:solidFill>
                <a:schemeClr val="accent2">
                  <a:lumMod val="60000"/>
                  <a:lumOff val="40000"/>
                </a:schemeClr>
              </a:solidFill>
              <a:prstDash val="dash"/>
            </a:ln>
          </c:spPr>
          <c:marker>
            <c:symbol val="none"/>
          </c:marker>
          <c:xVal>
            <c:numRef>
              <c:f>'Thermosphere Blank'!$E$25:$E$300</c:f>
              <c:numCache>
                <c:formatCode>0.00</c:formatCode>
                <c:ptCount val="276"/>
                <c:pt idx="0">
                  <c:v>1997.0833333333333</c:v>
                </c:pt>
                <c:pt idx="1">
                  <c:v>1997.1666666666667</c:v>
                </c:pt>
                <c:pt idx="2">
                  <c:v>1997.25</c:v>
                </c:pt>
                <c:pt idx="3">
                  <c:v>1997.3333333333333</c:v>
                </c:pt>
                <c:pt idx="4">
                  <c:v>1997.4166666666667</c:v>
                </c:pt>
                <c:pt idx="5">
                  <c:v>1997.5</c:v>
                </c:pt>
                <c:pt idx="6">
                  <c:v>1997.5833333333333</c:v>
                </c:pt>
                <c:pt idx="7">
                  <c:v>1997.6666666666667</c:v>
                </c:pt>
                <c:pt idx="8">
                  <c:v>1997.75</c:v>
                </c:pt>
                <c:pt idx="9">
                  <c:v>1997.8333333333333</c:v>
                </c:pt>
                <c:pt idx="10">
                  <c:v>1997.9166666666667</c:v>
                </c:pt>
                <c:pt idx="11">
                  <c:v>1998</c:v>
                </c:pt>
                <c:pt idx="12">
                  <c:v>1998.0833333333333</c:v>
                </c:pt>
                <c:pt idx="13">
                  <c:v>1998.1666666666667</c:v>
                </c:pt>
                <c:pt idx="14">
                  <c:v>1998.25</c:v>
                </c:pt>
                <c:pt idx="15">
                  <c:v>1998.3333333333333</c:v>
                </c:pt>
                <c:pt idx="16">
                  <c:v>1998.4166666666667</c:v>
                </c:pt>
                <c:pt idx="17">
                  <c:v>1998.5</c:v>
                </c:pt>
                <c:pt idx="18">
                  <c:v>1998.5833333333333</c:v>
                </c:pt>
                <c:pt idx="19">
                  <c:v>1998.6666666666667</c:v>
                </c:pt>
                <c:pt idx="20">
                  <c:v>1998.75</c:v>
                </c:pt>
                <c:pt idx="21">
                  <c:v>1998.8333333333333</c:v>
                </c:pt>
                <c:pt idx="22">
                  <c:v>1998.9166666666667</c:v>
                </c:pt>
                <c:pt idx="23">
                  <c:v>1999</c:v>
                </c:pt>
                <c:pt idx="24">
                  <c:v>1999.0833333333333</c:v>
                </c:pt>
                <c:pt idx="25">
                  <c:v>1999.1666666666667</c:v>
                </c:pt>
                <c:pt idx="26">
                  <c:v>1999.25</c:v>
                </c:pt>
                <c:pt idx="27">
                  <c:v>1999.3333333333333</c:v>
                </c:pt>
                <c:pt idx="28">
                  <c:v>1999.4166666666667</c:v>
                </c:pt>
                <c:pt idx="29">
                  <c:v>1999.5</c:v>
                </c:pt>
                <c:pt idx="30">
                  <c:v>1999.5833333333333</c:v>
                </c:pt>
                <c:pt idx="31">
                  <c:v>1999.6666666666667</c:v>
                </c:pt>
                <c:pt idx="32">
                  <c:v>1999.75</c:v>
                </c:pt>
                <c:pt idx="33">
                  <c:v>1999.8333333333333</c:v>
                </c:pt>
                <c:pt idx="34">
                  <c:v>1999.9166666666667</c:v>
                </c:pt>
                <c:pt idx="35">
                  <c:v>2000</c:v>
                </c:pt>
                <c:pt idx="36">
                  <c:v>2000.0833333333333</c:v>
                </c:pt>
                <c:pt idx="37">
                  <c:v>2000.1666666666667</c:v>
                </c:pt>
                <c:pt idx="38">
                  <c:v>2000.25</c:v>
                </c:pt>
                <c:pt idx="39">
                  <c:v>2000.3333333333333</c:v>
                </c:pt>
                <c:pt idx="40">
                  <c:v>2000.4166666666667</c:v>
                </c:pt>
                <c:pt idx="41">
                  <c:v>2000.5</c:v>
                </c:pt>
                <c:pt idx="42">
                  <c:v>2000.5833333333333</c:v>
                </c:pt>
                <c:pt idx="43">
                  <c:v>2000.6666666666667</c:v>
                </c:pt>
                <c:pt idx="44">
                  <c:v>2000.75</c:v>
                </c:pt>
                <c:pt idx="45">
                  <c:v>2000.8333333333333</c:v>
                </c:pt>
                <c:pt idx="46">
                  <c:v>2000.9166666666667</c:v>
                </c:pt>
                <c:pt idx="47">
                  <c:v>2001</c:v>
                </c:pt>
                <c:pt idx="48">
                  <c:v>2001.0833333333333</c:v>
                </c:pt>
                <c:pt idx="49">
                  <c:v>2001.1666666666667</c:v>
                </c:pt>
                <c:pt idx="50">
                  <c:v>2001.25</c:v>
                </c:pt>
                <c:pt idx="51">
                  <c:v>2001.3333333333333</c:v>
                </c:pt>
                <c:pt idx="52">
                  <c:v>2001.4166666666667</c:v>
                </c:pt>
                <c:pt idx="53">
                  <c:v>2001.5</c:v>
                </c:pt>
                <c:pt idx="54">
                  <c:v>2001.5833333333333</c:v>
                </c:pt>
                <c:pt idx="55">
                  <c:v>2001.6666666666667</c:v>
                </c:pt>
                <c:pt idx="56">
                  <c:v>2001.75</c:v>
                </c:pt>
                <c:pt idx="57">
                  <c:v>2001.8333333333333</c:v>
                </c:pt>
                <c:pt idx="58">
                  <c:v>2001.9166666666667</c:v>
                </c:pt>
                <c:pt idx="59">
                  <c:v>2002</c:v>
                </c:pt>
                <c:pt idx="60">
                  <c:v>2002.0833333333333</c:v>
                </c:pt>
                <c:pt idx="61">
                  <c:v>2002.1666666666667</c:v>
                </c:pt>
                <c:pt idx="62">
                  <c:v>2002.25</c:v>
                </c:pt>
                <c:pt idx="63">
                  <c:v>2002.3333333333333</c:v>
                </c:pt>
                <c:pt idx="64">
                  <c:v>2002.4166666666667</c:v>
                </c:pt>
                <c:pt idx="65">
                  <c:v>2002.5</c:v>
                </c:pt>
                <c:pt idx="66">
                  <c:v>2002.5833333333333</c:v>
                </c:pt>
                <c:pt idx="67">
                  <c:v>2002.6666666666667</c:v>
                </c:pt>
                <c:pt idx="68">
                  <c:v>2002.75</c:v>
                </c:pt>
                <c:pt idx="69">
                  <c:v>2002.8333333333333</c:v>
                </c:pt>
                <c:pt idx="70">
                  <c:v>2002.9166666666667</c:v>
                </c:pt>
                <c:pt idx="71">
                  <c:v>2003</c:v>
                </c:pt>
                <c:pt idx="72">
                  <c:v>2003.0833333333333</c:v>
                </c:pt>
                <c:pt idx="73">
                  <c:v>2003.1666666666667</c:v>
                </c:pt>
                <c:pt idx="74">
                  <c:v>2003.25</c:v>
                </c:pt>
                <c:pt idx="75">
                  <c:v>2003.3333333333333</c:v>
                </c:pt>
                <c:pt idx="76">
                  <c:v>2003.4166666666667</c:v>
                </c:pt>
                <c:pt idx="77">
                  <c:v>2003.5</c:v>
                </c:pt>
                <c:pt idx="78">
                  <c:v>2003.5833333333333</c:v>
                </c:pt>
                <c:pt idx="79">
                  <c:v>2003.6666666666667</c:v>
                </c:pt>
                <c:pt idx="80">
                  <c:v>2003.75</c:v>
                </c:pt>
                <c:pt idx="81">
                  <c:v>2003.8333333333333</c:v>
                </c:pt>
                <c:pt idx="82">
                  <c:v>2003.9166666666667</c:v>
                </c:pt>
                <c:pt idx="83">
                  <c:v>2004</c:v>
                </c:pt>
                <c:pt idx="84">
                  <c:v>2004.0833333333333</c:v>
                </c:pt>
                <c:pt idx="85">
                  <c:v>2004.1666666666667</c:v>
                </c:pt>
                <c:pt idx="86">
                  <c:v>2004.25</c:v>
                </c:pt>
                <c:pt idx="87">
                  <c:v>2004.3333333333333</c:v>
                </c:pt>
                <c:pt idx="88">
                  <c:v>2004.4166666666667</c:v>
                </c:pt>
                <c:pt idx="89">
                  <c:v>2004.5</c:v>
                </c:pt>
                <c:pt idx="90">
                  <c:v>2004.5833333333333</c:v>
                </c:pt>
                <c:pt idx="91">
                  <c:v>2004.6666666666667</c:v>
                </c:pt>
                <c:pt idx="92">
                  <c:v>2004.75</c:v>
                </c:pt>
                <c:pt idx="93">
                  <c:v>2004.8333333333333</c:v>
                </c:pt>
                <c:pt idx="94">
                  <c:v>2004.9166666666667</c:v>
                </c:pt>
                <c:pt idx="95">
                  <c:v>2005</c:v>
                </c:pt>
                <c:pt idx="96">
                  <c:v>2005.0833333333333</c:v>
                </c:pt>
                <c:pt idx="97">
                  <c:v>2005.1666666666667</c:v>
                </c:pt>
                <c:pt idx="98">
                  <c:v>2005.25</c:v>
                </c:pt>
                <c:pt idx="99">
                  <c:v>2005.3333333333333</c:v>
                </c:pt>
                <c:pt idx="100">
                  <c:v>2005.4166666666667</c:v>
                </c:pt>
                <c:pt idx="101">
                  <c:v>2005.5</c:v>
                </c:pt>
                <c:pt idx="102">
                  <c:v>2005.5833333333333</c:v>
                </c:pt>
                <c:pt idx="103">
                  <c:v>2005.6666666666667</c:v>
                </c:pt>
                <c:pt idx="104">
                  <c:v>2005.75</c:v>
                </c:pt>
                <c:pt idx="105">
                  <c:v>2005.8333333333333</c:v>
                </c:pt>
                <c:pt idx="106">
                  <c:v>2005.9166666666667</c:v>
                </c:pt>
                <c:pt idx="107">
                  <c:v>2006</c:v>
                </c:pt>
                <c:pt idx="108">
                  <c:v>2006.0833333333333</c:v>
                </c:pt>
                <c:pt idx="109">
                  <c:v>2006.1666666666667</c:v>
                </c:pt>
                <c:pt idx="110">
                  <c:v>2006.25</c:v>
                </c:pt>
                <c:pt idx="111">
                  <c:v>2006.3333333333333</c:v>
                </c:pt>
                <c:pt idx="112">
                  <c:v>2006.4166666666667</c:v>
                </c:pt>
                <c:pt idx="113">
                  <c:v>2006.5</c:v>
                </c:pt>
                <c:pt idx="114">
                  <c:v>2006.5833333333333</c:v>
                </c:pt>
                <c:pt idx="115">
                  <c:v>2006.6666666666667</c:v>
                </c:pt>
                <c:pt idx="116">
                  <c:v>2006.75</c:v>
                </c:pt>
                <c:pt idx="117">
                  <c:v>2006.8333333333333</c:v>
                </c:pt>
                <c:pt idx="118">
                  <c:v>2006.9166666666667</c:v>
                </c:pt>
                <c:pt idx="119">
                  <c:v>2007</c:v>
                </c:pt>
                <c:pt idx="120">
                  <c:v>2007.0833333333333</c:v>
                </c:pt>
                <c:pt idx="121">
                  <c:v>2007.1666666666667</c:v>
                </c:pt>
                <c:pt idx="122">
                  <c:v>2007.25</c:v>
                </c:pt>
                <c:pt idx="123">
                  <c:v>2007.3333333333333</c:v>
                </c:pt>
                <c:pt idx="124">
                  <c:v>2007.4166666666667</c:v>
                </c:pt>
                <c:pt idx="125">
                  <c:v>2007.5</c:v>
                </c:pt>
                <c:pt idx="126">
                  <c:v>2007.5833333333333</c:v>
                </c:pt>
                <c:pt idx="127">
                  <c:v>2007.6666666666667</c:v>
                </c:pt>
                <c:pt idx="128">
                  <c:v>2007.75</c:v>
                </c:pt>
                <c:pt idx="129">
                  <c:v>2007.8333333333333</c:v>
                </c:pt>
                <c:pt idx="130">
                  <c:v>2007.9166666666667</c:v>
                </c:pt>
                <c:pt idx="131">
                  <c:v>2008</c:v>
                </c:pt>
                <c:pt idx="132">
                  <c:v>2008.0833333333333</c:v>
                </c:pt>
                <c:pt idx="133">
                  <c:v>2008.1666666666667</c:v>
                </c:pt>
                <c:pt idx="134">
                  <c:v>2008.25</c:v>
                </c:pt>
                <c:pt idx="135">
                  <c:v>2008.3333333333333</c:v>
                </c:pt>
                <c:pt idx="136">
                  <c:v>2008.4166666666667</c:v>
                </c:pt>
                <c:pt idx="137">
                  <c:v>2008.5</c:v>
                </c:pt>
                <c:pt idx="138">
                  <c:v>2008.5833333333333</c:v>
                </c:pt>
                <c:pt idx="139">
                  <c:v>2008.6666666666667</c:v>
                </c:pt>
                <c:pt idx="140">
                  <c:v>2008.75</c:v>
                </c:pt>
                <c:pt idx="141">
                  <c:v>2008.8333333333333</c:v>
                </c:pt>
                <c:pt idx="142">
                  <c:v>2008.9166666666667</c:v>
                </c:pt>
                <c:pt idx="143">
                  <c:v>2009</c:v>
                </c:pt>
                <c:pt idx="144">
                  <c:v>2009.0833333333333</c:v>
                </c:pt>
                <c:pt idx="145">
                  <c:v>2009.1666666666667</c:v>
                </c:pt>
                <c:pt idx="146">
                  <c:v>2009.25</c:v>
                </c:pt>
                <c:pt idx="147">
                  <c:v>2009.3333333333333</c:v>
                </c:pt>
                <c:pt idx="148">
                  <c:v>2009.4166666666667</c:v>
                </c:pt>
                <c:pt idx="149">
                  <c:v>2009.5</c:v>
                </c:pt>
                <c:pt idx="150">
                  <c:v>2009.5833333333333</c:v>
                </c:pt>
                <c:pt idx="151">
                  <c:v>2009.6666666666667</c:v>
                </c:pt>
                <c:pt idx="152">
                  <c:v>2009.75</c:v>
                </c:pt>
                <c:pt idx="153">
                  <c:v>2009.8333333333333</c:v>
                </c:pt>
                <c:pt idx="154">
                  <c:v>2009.9166666666667</c:v>
                </c:pt>
                <c:pt idx="155">
                  <c:v>2010</c:v>
                </c:pt>
                <c:pt idx="156">
                  <c:v>2010.0833333333333</c:v>
                </c:pt>
                <c:pt idx="157">
                  <c:v>2010.1666666666667</c:v>
                </c:pt>
                <c:pt idx="158">
                  <c:v>2010.25</c:v>
                </c:pt>
                <c:pt idx="159">
                  <c:v>2010.3333333333333</c:v>
                </c:pt>
                <c:pt idx="160">
                  <c:v>2010.4166666666667</c:v>
                </c:pt>
                <c:pt idx="161">
                  <c:v>2010.5</c:v>
                </c:pt>
                <c:pt idx="162">
                  <c:v>2010.5833333333333</c:v>
                </c:pt>
                <c:pt idx="163">
                  <c:v>2010.6666666666667</c:v>
                </c:pt>
                <c:pt idx="164">
                  <c:v>2010.75</c:v>
                </c:pt>
                <c:pt idx="165">
                  <c:v>2010.8333333333333</c:v>
                </c:pt>
                <c:pt idx="166">
                  <c:v>2010.9166666666667</c:v>
                </c:pt>
                <c:pt idx="167">
                  <c:v>2011</c:v>
                </c:pt>
                <c:pt idx="168">
                  <c:v>2011.0833333333333</c:v>
                </c:pt>
                <c:pt idx="169">
                  <c:v>2011.1666666666667</c:v>
                </c:pt>
                <c:pt idx="170">
                  <c:v>2011.25</c:v>
                </c:pt>
                <c:pt idx="171">
                  <c:v>2011.3333333333333</c:v>
                </c:pt>
                <c:pt idx="172">
                  <c:v>2011.4166666666667</c:v>
                </c:pt>
                <c:pt idx="173">
                  <c:v>2011.5</c:v>
                </c:pt>
                <c:pt idx="174">
                  <c:v>2011.5833333333333</c:v>
                </c:pt>
                <c:pt idx="175">
                  <c:v>2011.6666666666667</c:v>
                </c:pt>
                <c:pt idx="176">
                  <c:v>2011.75</c:v>
                </c:pt>
                <c:pt idx="177">
                  <c:v>2011.8333333333333</c:v>
                </c:pt>
                <c:pt idx="178">
                  <c:v>2011.9166666666667</c:v>
                </c:pt>
                <c:pt idx="179">
                  <c:v>2012</c:v>
                </c:pt>
                <c:pt idx="180">
                  <c:v>2012.0833333333333</c:v>
                </c:pt>
                <c:pt idx="181">
                  <c:v>2012.1666666666667</c:v>
                </c:pt>
                <c:pt idx="182">
                  <c:v>2012.25</c:v>
                </c:pt>
                <c:pt idx="183">
                  <c:v>2012.3333333333333</c:v>
                </c:pt>
                <c:pt idx="184">
                  <c:v>2012.4166666666667</c:v>
                </c:pt>
                <c:pt idx="185">
                  <c:v>2012.5</c:v>
                </c:pt>
                <c:pt idx="186">
                  <c:v>2012.5833333333333</c:v>
                </c:pt>
                <c:pt idx="187">
                  <c:v>2012.6666666666667</c:v>
                </c:pt>
                <c:pt idx="188">
                  <c:v>2012.75</c:v>
                </c:pt>
                <c:pt idx="189">
                  <c:v>2012.8333333333333</c:v>
                </c:pt>
                <c:pt idx="190">
                  <c:v>2012.9166666666667</c:v>
                </c:pt>
                <c:pt idx="191">
                  <c:v>2013</c:v>
                </c:pt>
                <c:pt idx="192">
                  <c:v>2013.0833333333333</c:v>
                </c:pt>
                <c:pt idx="193">
                  <c:v>2013.1666666666667</c:v>
                </c:pt>
                <c:pt idx="194">
                  <c:v>2013.25</c:v>
                </c:pt>
                <c:pt idx="195">
                  <c:v>2013.3333333333333</c:v>
                </c:pt>
                <c:pt idx="196">
                  <c:v>2013.4166666666667</c:v>
                </c:pt>
                <c:pt idx="197">
                  <c:v>2013.5</c:v>
                </c:pt>
                <c:pt idx="198">
                  <c:v>2013.5833333333333</c:v>
                </c:pt>
                <c:pt idx="199">
                  <c:v>2013.6666666666667</c:v>
                </c:pt>
                <c:pt idx="200">
                  <c:v>2013.75</c:v>
                </c:pt>
                <c:pt idx="201">
                  <c:v>2013.8333333333333</c:v>
                </c:pt>
                <c:pt idx="202">
                  <c:v>2013.9166666666667</c:v>
                </c:pt>
                <c:pt idx="203">
                  <c:v>2014</c:v>
                </c:pt>
                <c:pt idx="204">
                  <c:v>2014.0833333333333</c:v>
                </c:pt>
                <c:pt idx="205">
                  <c:v>2014.1666666666667</c:v>
                </c:pt>
                <c:pt idx="206">
                  <c:v>2014.25</c:v>
                </c:pt>
                <c:pt idx="207">
                  <c:v>2014.3333333333333</c:v>
                </c:pt>
                <c:pt idx="208">
                  <c:v>2014.4166666666667</c:v>
                </c:pt>
                <c:pt idx="209">
                  <c:v>2014.5</c:v>
                </c:pt>
                <c:pt idx="210">
                  <c:v>2014.5833333333333</c:v>
                </c:pt>
                <c:pt idx="211">
                  <c:v>2014.6666666666667</c:v>
                </c:pt>
                <c:pt idx="212">
                  <c:v>2014.75</c:v>
                </c:pt>
                <c:pt idx="213">
                  <c:v>2014.8333333333333</c:v>
                </c:pt>
                <c:pt idx="214">
                  <c:v>2014.9166666666667</c:v>
                </c:pt>
                <c:pt idx="215">
                  <c:v>2015</c:v>
                </c:pt>
                <c:pt idx="216">
                  <c:v>2015.0833333333333</c:v>
                </c:pt>
                <c:pt idx="217">
                  <c:v>2015.1666666666667</c:v>
                </c:pt>
                <c:pt idx="218">
                  <c:v>2015.25</c:v>
                </c:pt>
                <c:pt idx="219">
                  <c:v>2015.3333333333333</c:v>
                </c:pt>
                <c:pt idx="220">
                  <c:v>2015.4166666666667</c:v>
                </c:pt>
                <c:pt idx="221">
                  <c:v>2015.5</c:v>
                </c:pt>
                <c:pt idx="222">
                  <c:v>2015.5833333333333</c:v>
                </c:pt>
                <c:pt idx="223">
                  <c:v>2015.6666666666667</c:v>
                </c:pt>
                <c:pt idx="224">
                  <c:v>2015.75</c:v>
                </c:pt>
                <c:pt idx="225">
                  <c:v>2015.8333333333333</c:v>
                </c:pt>
                <c:pt idx="226">
                  <c:v>2015.9166666666667</c:v>
                </c:pt>
                <c:pt idx="227">
                  <c:v>2016</c:v>
                </c:pt>
                <c:pt idx="228">
                  <c:v>2016.0833333333333</c:v>
                </c:pt>
                <c:pt idx="229">
                  <c:v>2016.1666666666667</c:v>
                </c:pt>
                <c:pt idx="230">
                  <c:v>2016.25</c:v>
                </c:pt>
                <c:pt idx="231">
                  <c:v>2016.3333333333333</c:v>
                </c:pt>
                <c:pt idx="232">
                  <c:v>2016.4166666666667</c:v>
                </c:pt>
                <c:pt idx="233">
                  <c:v>2016.5</c:v>
                </c:pt>
                <c:pt idx="234">
                  <c:v>2016.5833333333333</c:v>
                </c:pt>
                <c:pt idx="235">
                  <c:v>2016.6666666666667</c:v>
                </c:pt>
                <c:pt idx="236">
                  <c:v>2016.75</c:v>
                </c:pt>
                <c:pt idx="237">
                  <c:v>2016.8333333333333</c:v>
                </c:pt>
                <c:pt idx="238">
                  <c:v>2016.9166666666667</c:v>
                </c:pt>
                <c:pt idx="239">
                  <c:v>2017</c:v>
                </c:pt>
                <c:pt idx="240">
                  <c:v>2017.0833333333333</c:v>
                </c:pt>
                <c:pt idx="241">
                  <c:v>2017.1666666666667</c:v>
                </c:pt>
                <c:pt idx="242">
                  <c:v>2017.25</c:v>
                </c:pt>
                <c:pt idx="243">
                  <c:v>2017.3333333333333</c:v>
                </c:pt>
                <c:pt idx="244">
                  <c:v>2017.4166666666667</c:v>
                </c:pt>
                <c:pt idx="245">
                  <c:v>2017.5</c:v>
                </c:pt>
                <c:pt idx="246">
                  <c:v>2017.5833333333333</c:v>
                </c:pt>
                <c:pt idx="247">
                  <c:v>2017.6666666666667</c:v>
                </c:pt>
                <c:pt idx="248">
                  <c:v>2017.75</c:v>
                </c:pt>
                <c:pt idx="249">
                  <c:v>2017.8333333333333</c:v>
                </c:pt>
                <c:pt idx="250">
                  <c:v>2017.9166666666667</c:v>
                </c:pt>
                <c:pt idx="251">
                  <c:v>2018</c:v>
                </c:pt>
                <c:pt idx="252">
                  <c:v>2018.0833333333333</c:v>
                </c:pt>
                <c:pt idx="253">
                  <c:v>2018.1666666666667</c:v>
                </c:pt>
                <c:pt idx="254">
                  <c:v>2018.25</c:v>
                </c:pt>
                <c:pt idx="255">
                  <c:v>2018.3333333333333</c:v>
                </c:pt>
                <c:pt idx="256">
                  <c:v>2018.4166666666667</c:v>
                </c:pt>
                <c:pt idx="257">
                  <c:v>2018.5</c:v>
                </c:pt>
                <c:pt idx="258">
                  <c:v>2018.5833333333333</c:v>
                </c:pt>
                <c:pt idx="259">
                  <c:v>2018.6666666666667</c:v>
                </c:pt>
                <c:pt idx="260">
                  <c:v>2018.75</c:v>
                </c:pt>
                <c:pt idx="261">
                  <c:v>2018.8333333333333</c:v>
                </c:pt>
                <c:pt idx="262">
                  <c:v>2018.9166666666667</c:v>
                </c:pt>
                <c:pt idx="263">
                  <c:v>2019</c:v>
                </c:pt>
                <c:pt idx="264">
                  <c:v>2019.0833333333333</c:v>
                </c:pt>
                <c:pt idx="265">
                  <c:v>2019.1666666666667</c:v>
                </c:pt>
                <c:pt idx="266">
                  <c:v>2019.25</c:v>
                </c:pt>
                <c:pt idx="267">
                  <c:v>2019.3333333333333</c:v>
                </c:pt>
                <c:pt idx="268">
                  <c:v>2019.4166666666667</c:v>
                </c:pt>
                <c:pt idx="269">
                  <c:v>2019.5</c:v>
                </c:pt>
                <c:pt idx="270">
                  <c:v>2019.5833333333333</c:v>
                </c:pt>
                <c:pt idx="271">
                  <c:v>2019.6666666666667</c:v>
                </c:pt>
                <c:pt idx="272">
                  <c:v>2019.75</c:v>
                </c:pt>
                <c:pt idx="273">
                  <c:v>2019.8333333333333</c:v>
                </c:pt>
                <c:pt idx="274">
                  <c:v>2019.9166666666667</c:v>
                </c:pt>
                <c:pt idx="275">
                  <c:v>2020</c:v>
                </c:pt>
              </c:numCache>
            </c:numRef>
          </c:xVal>
          <c:yVal>
            <c:numRef>
              <c:f>'Thermosphere Blank'!$F$25:$F$300</c:f>
              <c:numCache>
                <c:formatCode>General</c:formatCode>
                <c:ptCount val="276"/>
                <c:pt idx="0">
                  <c:v>25.2</c:v>
                </c:pt>
                <c:pt idx="1">
                  <c:v>28.3</c:v>
                </c:pt>
                <c:pt idx="2">
                  <c:v>31.8</c:v>
                </c:pt>
                <c:pt idx="3">
                  <c:v>35.700000000000003</c:v>
                </c:pt>
                <c:pt idx="4">
                  <c:v>40</c:v>
                </c:pt>
                <c:pt idx="5">
                  <c:v>44.6</c:v>
                </c:pt>
                <c:pt idx="6">
                  <c:v>49.5</c:v>
                </c:pt>
                <c:pt idx="7">
                  <c:v>54.6</c:v>
                </c:pt>
                <c:pt idx="8">
                  <c:v>60</c:v>
                </c:pt>
                <c:pt idx="9">
                  <c:v>65.5</c:v>
                </c:pt>
                <c:pt idx="10">
                  <c:v>71.3</c:v>
                </c:pt>
                <c:pt idx="11">
                  <c:v>77.099999999999994</c:v>
                </c:pt>
                <c:pt idx="12">
                  <c:v>83.1</c:v>
                </c:pt>
                <c:pt idx="13">
                  <c:v>89.1</c:v>
                </c:pt>
                <c:pt idx="14">
                  <c:v>95.2</c:v>
                </c:pt>
                <c:pt idx="15">
                  <c:v>101.3</c:v>
                </c:pt>
                <c:pt idx="16">
                  <c:v>107.4</c:v>
                </c:pt>
                <c:pt idx="17">
                  <c:v>113.5</c:v>
                </c:pt>
                <c:pt idx="18">
                  <c:v>119.5</c:v>
                </c:pt>
                <c:pt idx="19">
                  <c:v>125.4</c:v>
                </c:pt>
                <c:pt idx="20">
                  <c:v>131.19999999999999</c:v>
                </c:pt>
                <c:pt idx="21">
                  <c:v>136.9</c:v>
                </c:pt>
                <c:pt idx="22">
                  <c:v>142.4</c:v>
                </c:pt>
                <c:pt idx="23">
                  <c:v>147.80000000000001</c:v>
                </c:pt>
                <c:pt idx="24">
                  <c:v>153</c:v>
                </c:pt>
                <c:pt idx="25">
                  <c:v>158.1</c:v>
                </c:pt>
                <c:pt idx="26">
                  <c:v>162.9</c:v>
                </c:pt>
                <c:pt idx="27">
                  <c:v>167.6</c:v>
                </c:pt>
                <c:pt idx="28">
                  <c:v>172</c:v>
                </c:pt>
                <c:pt idx="29">
                  <c:v>176.2</c:v>
                </c:pt>
                <c:pt idx="30">
                  <c:v>180.1</c:v>
                </c:pt>
                <c:pt idx="31">
                  <c:v>183.9</c:v>
                </c:pt>
                <c:pt idx="32">
                  <c:v>187.3</c:v>
                </c:pt>
                <c:pt idx="33">
                  <c:v>190.6</c:v>
                </c:pt>
                <c:pt idx="34">
                  <c:v>193.6</c:v>
                </c:pt>
                <c:pt idx="35">
                  <c:v>196.3</c:v>
                </c:pt>
                <c:pt idx="36">
                  <c:v>198.7</c:v>
                </c:pt>
                <c:pt idx="37">
                  <c:v>201</c:v>
                </c:pt>
                <c:pt idx="38">
                  <c:v>202.9</c:v>
                </c:pt>
                <c:pt idx="39">
                  <c:v>204.6</c:v>
                </c:pt>
                <c:pt idx="40">
                  <c:v>206</c:v>
                </c:pt>
                <c:pt idx="41">
                  <c:v>207.2</c:v>
                </c:pt>
                <c:pt idx="42">
                  <c:v>208.1</c:v>
                </c:pt>
                <c:pt idx="43">
                  <c:v>208.8</c:v>
                </c:pt>
                <c:pt idx="44">
                  <c:v>209.3</c:v>
                </c:pt>
                <c:pt idx="45">
                  <c:v>209.4</c:v>
                </c:pt>
                <c:pt idx="46">
                  <c:v>209.4</c:v>
                </c:pt>
                <c:pt idx="47">
                  <c:v>209.1</c:v>
                </c:pt>
                <c:pt idx="48">
                  <c:v>208.6</c:v>
                </c:pt>
                <c:pt idx="49">
                  <c:v>207.9</c:v>
                </c:pt>
                <c:pt idx="50">
                  <c:v>206.9</c:v>
                </c:pt>
                <c:pt idx="51">
                  <c:v>205.8</c:v>
                </c:pt>
                <c:pt idx="52">
                  <c:v>204.4</c:v>
                </c:pt>
                <c:pt idx="53">
                  <c:v>202.9</c:v>
                </c:pt>
                <c:pt idx="54">
                  <c:v>201.1</c:v>
                </c:pt>
                <c:pt idx="55">
                  <c:v>199.2</c:v>
                </c:pt>
                <c:pt idx="56">
                  <c:v>197.1</c:v>
                </c:pt>
                <c:pt idx="57">
                  <c:v>194.9</c:v>
                </c:pt>
                <c:pt idx="58">
                  <c:v>192.4</c:v>
                </c:pt>
                <c:pt idx="59">
                  <c:v>189.9</c:v>
                </c:pt>
                <c:pt idx="60">
                  <c:v>187.2</c:v>
                </c:pt>
                <c:pt idx="61">
                  <c:v>184.4</c:v>
                </c:pt>
                <c:pt idx="62">
                  <c:v>181.4</c:v>
                </c:pt>
                <c:pt idx="63">
                  <c:v>178.3</c:v>
                </c:pt>
                <c:pt idx="64">
                  <c:v>175.2</c:v>
                </c:pt>
                <c:pt idx="65">
                  <c:v>171.9</c:v>
                </c:pt>
                <c:pt idx="66">
                  <c:v>168.6</c:v>
                </c:pt>
                <c:pt idx="67">
                  <c:v>165.2</c:v>
                </c:pt>
                <c:pt idx="68">
                  <c:v>161.69999999999999</c:v>
                </c:pt>
                <c:pt idx="69">
                  <c:v>158.1</c:v>
                </c:pt>
                <c:pt idx="70">
                  <c:v>154.5</c:v>
                </c:pt>
                <c:pt idx="71">
                  <c:v>150.9</c:v>
                </c:pt>
                <c:pt idx="72">
                  <c:v>147.19999999999999</c:v>
                </c:pt>
                <c:pt idx="73">
                  <c:v>143.5</c:v>
                </c:pt>
                <c:pt idx="74">
                  <c:v>139.69999999999999</c:v>
                </c:pt>
                <c:pt idx="75">
                  <c:v>136</c:v>
                </c:pt>
                <c:pt idx="76">
                  <c:v>132.19999999999999</c:v>
                </c:pt>
                <c:pt idx="77">
                  <c:v>128.5</c:v>
                </c:pt>
                <c:pt idx="78">
                  <c:v>124.7</c:v>
                </c:pt>
                <c:pt idx="79">
                  <c:v>121</c:v>
                </c:pt>
                <c:pt idx="80">
                  <c:v>117.3</c:v>
                </c:pt>
                <c:pt idx="81">
                  <c:v>113.6</c:v>
                </c:pt>
                <c:pt idx="82">
                  <c:v>110</c:v>
                </c:pt>
                <c:pt idx="83">
                  <c:v>106.3</c:v>
                </c:pt>
                <c:pt idx="84">
                  <c:v>102.8</c:v>
                </c:pt>
                <c:pt idx="85">
                  <c:v>99.2</c:v>
                </c:pt>
                <c:pt idx="86">
                  <c:v>95.8</c:v>
                </c:pt>
                <c:pt idx="87">
                  <c:v>92.3</c:v>
                </c:pt>
                <c:pt idx="88">
                  <c:v>89</c:v>
                </c:pt>
                <c:pt idx="89">
                  <c:v>85.7</c:v>
                </c:pt>
                <c:pt idx="90">
                  <c:v>82.4</c:v>
                </c:pt>
                <c:pt idx="91">
                  <c:v>79.3</c:v>
                </c:pt>
                <c:pt idx="92">
                  <c:v>76.2</c:v>
                </c:pt>
                <c:pt idx="93">
                  <c:v>73.2</c:v>
                </c:pt>
                <c:pt idx="94">
                  <c:v>70.2</c:v>
                </c:pt>
                <c:pt idx="95">
                  <c:v>67.3</c:v>
                </c:pt>
                <c:pt idx="96">
                  <c:v>64.5</c:v>
                </c:pt>
                <c:pt idx="97">
                  <c:v>61.8</c:v>
                </c:pt>
                <c:pt idx="98">
                  <c:v>59.2</c:v>
                </c:pt>
                <c:pt idx="99">
                  <c:v>56.6</c:v>
                </c:pt>
                <c:pt idx="100">
                  <c:v>54.1</c:v>
                </c:pt>
                <c:pt idx="101">
                  <c:v>51.7</c:v>
                </c:pt>
                <c:pt idx="102">
                  <c:v>49.4</c:v>
                </c:pt>
                <c:pt idx="103">
                  <c:v>47.1</c:v>
                </c:pt>
                <c:pt idx="104">
                  <c:v>44.9</c:v>
                </c:pt>
                <c:pt idx="105">
                  <c:v>42.8</c:v>
                </c:pt>
                <c:pt idx="106">
                  <c:v>40.799999999999997</c:v>
                </c:pt>
                <c:pt idx="107">
                  <c:v>38.9</c:v>
                </c:pt>
                <c:pt idx="108">
                  <c:v>37</c:v>
                </c:pt>
                <c:pt idx="109">
                  <c:v>35.200000000000003</c:v>
                </c:pt>
                <c:pt idx="110">
                  <c:v>33.5</c:v>
                </c:pt>
                <c:pt idx="111">
                  <c:v>31.8</c:v>
                </c:pt>
                <c:pt idx="112">
                  <c:v>30.2</c:v>
                </c:pt>
                <c:pt idx="113">
                  <c:v>28.7</c:v>
                </c:pt>
                <c:pt idx="114">
                  <c:v>27.3</c:v>
                </c:pt>
                <c:pt idx="115">
                  <c:v>25.9</c:v>
                </c:pt>
                <c:pt idx="116">
                  <c:v>24.5</c:v>
                </c:pt>
                <c:pt idx="117">
                  <c:v>23.3</c:v>
                </c:pt>
                <c:pt idx="118">
                  <c:v>22</c:v>
                </c:pt>
                <c:pt idx="119">
                  <c:v>20.9</c:v>
                </c:pt>
                <c:pt idx="120">
                  <c:v>19.8</c:v>
                </c:pt>
                <c:pt idx="121">
                  <c:v>18.7</c:v>
                </c:pt>
                <c:pt idx="122">
                  <c:v>17.7</c:v>
                </c:pt>
                <c:pt idx="123">
                  <c:v>16.8</c:v>
                </c:pt>
                <c:pt idx="124">
                  <c:v>15.9</c:v>
                </c:pt>
                <c:pt idx="125">
                  <c:v>15</c:v>
                </c:pt>
                <c:pt idx="126">
                  <c:v>14.2</c:v>
                </c:pt>
                <c:pt idx="127">
                  <c:v>13.4</c:v>
                </c:pt>
                <c:pt idx="128">
                  <c:v>12.7</c:v>
                </c:pt>
                <c:pt idx="129">
                  <c:v>12</c:v>
                </c:pt>
                <c:pt idx="130">
                  <c:v>11.3</c:v>
                </c:pt>
                <c:pt idx="131">
                  <c:v>10.7</c:v>
                </c:pt>
                <c:pt idx="132">
                  <c:v>10.1</c:v>
                </c:pt>
                <c:pt idx="133">
                  <c:v>9.5</c:v>
                </c:pt>
                <c:pt idx="134">
                  <c:v>9</c:v>
                </c:pt>
                <c:pt idx="135">
                  <c:v>8.5</c:v>
                </c:pt>
                <c:pt idx="136">
                  <c:v>8</c:v>
                </c:pt>
                <c:pt idx="137">
                  <c:v>7.5</c:v>
                </c:pt>
                <c:pt idx="138">
                  <c:v>7.1</c:v>
                </c:pt>
                <c:pt idx="139">
                  <c:v>6.7</c:v>
                </c:pt>
                <c:pt idx="140">
                  <c:v>6.3</c:v>
                </c:pt>
                <c:pt idx="141">
                  <c:v>6</c:v>
                </c:pt>
                <c:pt idx="142">
                  <c:v>5.6</c:v>
                </c:pt>
                <c:pt idx="143">
                  <c:v>5.3</c:v>
                </c:pt>
                <c:pt idx="144">
                  <c:v>5</c:v>
                </c:pt>
                <c:pt idx="145">
                  <c:v>4.7</c:v>
                </c:pt>
                <c:pt idx="146">
                  <c:v>4.5</c:v>
                </c:pt>
                <c:pt idx="147">
                  <c:v>4.5</c:v>
                </c:pt>
                <c:pt idx="148">
                  <c:v>4.8</c:v>
                </c:pt>
                <c:pt idx="149">
                  <c:v>5.3</c:v>
                </c:pt>
                <c:pt idx="150">
                  <c:v>6.1</c:v>
                </c:pt>
                <c:pt idx="151">
                  <c:v>7.2</c:v>
                </c:pt>
                <c:pt idx="152">
                  <c:v>8.5</c:v>
                </c:pt>
                <c:pt idx="153">
                  <c:v>10.199999999999999</c:v>
                </c:pt>
                <c:pt idx="154">
                  <c:v>12.1</c:v>
                </c:pt>
                <c:pt idx="155">
                  <c:v>14.2</c:v>
                </c:pt>
                <c:pt idx="156">
                  <c:v>16.600000000000001</c:v>
                </c:pt>
                <c:pt idx="157">
                  <c:v>19.2</c:v>
                </c:pt>
                <c:pt idx="158">
                  <c:v>22</c:v>
                </c:pt>
                <c:pt idx="159">
                  <c:v>25</c:v>
                </c:pt>
                <c:pt idx="160">
                  <c:v>28.1</c:v>
                </c:pt>
                <c:pt idx="161">
                  <c:v>31.4</c:v>
                </c:pt>
                <c:pt idx="162">
                  <c:v>34.9</c:v>
                </c:pt>
                <c:pt idx="163">
                  <c:v>38.5</c:v>
                </c:pt>
                <c:pt idx="164">
                  <c:v>42.2</c:v>
                </c:pt>
                <c:pt idx="165">
                  <c:v>46</c:v>
                </c:pt>
                <c:pt idx="166">
                  <c:v>49.9</c:v>
                </c:pt>
                <c:pt idx="167">
                  <c:v>53.8</c:v>
                </c:pt>
                <c:pt idx="168">
                  <c:v>57.7</c:v>
                </c:pt>
                <c:pt idx="169">
                  <c:v>61.7</c:v>
                </c:pt>
                <c:pt idx="170">
                  <c:v>65.599999999999994</c:v>
                </c:pt>
                <c:pt idx="171">
                  <c:v>69.599999999999994</c:v>
                </c:pt>
                <c:pt idx="172">
                  <c:v>73.5</c:v>
                </c:pt>
                <c:pt idx="173">
                  <c:v>77.400000000000006</c:v>
                </c:pt>
                <c:pt idx="174">
                  <c:v>81.2</c:v>
                </c:pt>
                <c:pt idx="175">
                  <c:v>84.9</c:v>
                </c:pt>
                <c:pt idx="176">
                  <c:v>88.6</c:v>
                </c:pt>
                <c:pt idx="177">
                  <c:v>92.1</c:v>
                </c:pt>
                <c:pt idx="178">
                  <c:v>95.6</c:v>
                </c:pt>
                <c:pt idx="179">
                  <c:v>98.9</c:v>
                </c:pt>
                <c:pt idx="180">
                  <c:v>102.2</c:v>
                </c:pt>
                <c:pt idx="181">
                  <c:v>105.3</c:v>
                </c:pt>
                <c:pt idx="182">
                  <c:v>108.2</c:v>
                </c:pt>
                <c:pt idx="183">
                  <c:v>111.1</c:v>
                </c:pt>
                <c:pt idx="184">
                  <c:v>113.8</c:v>
                </c:pt>
                <c:pt idx="185">
                  <c:v>116.3</c:v>
                </c:pt>
                <c:pt idx="186">
                  <c:v>118.7</c:v>
                </c:pt>
                <c:pt idx="187">
                  <c:v>120.9</c:v>
                </c:pt>
                <c:pt idx="188">
                  <c:v>123</c:v>
                </c:pt>
                <c:pt idx="189">
                  <c:v>124.9</c:v>
                </c:pt>
                <c:pt idx="190">
                  <c:v>126.7</c:v>
                </c:pt>
                <c:pt idx="191">
                  <c:v>128.19999999999999</c:v>
                </c:pt>
                <c:pt idx="192">
                  <c:v>129.69999999999999</c:v>
                </c:pt>
                <c:pt idx="193">
                  <c:v>130.9</c:v>
                </c:pt>
                <c:pt idx="194">
                  <c:v>132</c:v>
                </c:pt>
                <c:pt idx="195">
                  <c:v>133</c:v>
                </c:pt>
                <c:pt idx="196">
                  <c:v>133.69999999999999</c:v>
                </c:pt>
                <c:pt idx="197">
                  <c:v>134.30000000000001</c:v>
                </c:pt>
                <c:pt idx="198">
                  <c:v>134.80000000000001</c:v>
                </c:pt>
                <c:pt idx="199">
                  <c:v>135.1</c:v>
                </c:pt>
                <c:pt idx="200">
                  <c:v>135.19999999999999</c:v>
                </c:pt>
                <c:pt idx="201">
                  <c:v>135.19999999999999</c:v>
                </c:pt>
                <c:pt idx="202">
                  <c:v>135.1</c:v>
                </c:pt>
                <c:pt idx="203">
                  <c:v>134.80000000000001</c:v>
                </c:pt>
                <c:pt idx="204">
                  <c:v>134.30000000000001</c:v>
                </c:pt>
                <c:pt idx="205">
                  <c:v>133.80000000000001</c:v>
                </c:pt>
                <c:pt idx="206">
                  <c:v>133</c:v>
                </c:pt>
                <c:pt idx="207">
                  <c:v>132.19999999999999</c:v>
                </c:pt>
                <c:pt idx="208">
                  <c:v>131.30000000000001</c:v>
                </c:pt>
                <c:pt idx="209">
                  <c:v>130.19999999999999</c:v>
                </c:pt>
                <c:pt idx="210">
                  <c:v>129</c:v>
                </c:pt>
                <c:pt idx="211">
                  <c:v>127.7</c:v>
                </c:pt>
                <c:pt idx="212">
                  <c:v>126.3</c:v>
                </c:pt>
                <c:pt idx="213">
                  <c:v>124.8</c:v>
                </c:pt>
                <c:pt idx="214">
                  <c:v>123.2</c:v>
                </c:pt>
                <c:pt idx="215">
                  <c:v>121.5</c:v>
                </c:pt>
                <c:pt idx="216">
                  <c:v>119.7</c:v>
                </c:pt>
                <c:pt idx="217">
                  <c:v>117.8</c:v>
                </c:pt>
                <c:pt idx="218">
                  <c:v>115.9</c:v>
                </c:pt>
                <c:pt idx="219">
                  <c:v>113.9</c:v>
                </c:pt>
                <c:pt idx="220">
                  <c:v>111.9</c:v>
                </c:pt>
                <c:pt idx="221">
                  <c:v>109.8</c:v>
                </c:pt>
                <c:pt idx="222">
                  <c:v>107.6</c:v>
                </c:pt>
                <c:pt idx="223">
                  <c:v>105.4</c:v>
                </c:pt>
                <c:pt idx="224">
                  <c:v>103.1</c:v>
                </c:pt>
                <c:pt idx="225">
                  <c:v>100.9</c:v>
                </c:pt>
                <c:pt idx="226">
                  <c:v>98.6</c:v>
                </c:pt>
                <c:pt idx="227">
                  <c:v>96.2</c:v>
                </c:pt>
                <c:pt idx="228">
                  <c:v>93.9</c:v>
                </c:pt>
                <c:pt idx="229">
                  <c:v>91.5</c:v>
                </c:pt>
                <c:pt idx="230">
                  <c:v>89.1</c:v>
                </c:pt>
                <c:pt idx="231">
                  <c:v>86.7</c:v>
                </c:pt>
                <c:pt idx="232">
                  <c:v>84.4</c:v>
                </c:pt>
                <c:pt idx="233">
                  <c:v>82</c:v>
                </c:pt>
                <c:pt idx="234">
                  <c:v>79.599999999999994</c:v>
                </c:pt>
                <c:pt idx="235">
                  <c:v>77.2</c:v>
                </c:pt>
                <c:pt idx="236">
                  <c:v>74.900000000000006</c:v>
                </c:pt>
                <c:pt idx="237">
                  <c:v>72.599999999999994</c:v>
                </c:pt>
                <c:pt idx="238">
                  <c:v>70.2</c:v>
                </c:pt>
                <c:pt idx="239">
                  <c:v>68</c:v>
                </c:pt>
                <c:pt idx="240">
                  <c:v>65.7</c:v>
                </c:pt>
                <c:pt idx="241">
                  <c:v>63.5</c:v>
                </c:pt>
                <c:pt idx="242">
                  <c:v>61.3</c:v>
                </c:pt>
                <c:pt idx="243">
                  <c:v>59.1</c:v>
                </c:pt>
                <c:pt idx="244">
                  <c:v>57</c:v>
                </c:pt>
                <c:pt idx="245">
                  <c:v>54.9</c:v>
                </c:pt>
                <c:pt idx="246">
                  <c:v>52.9</c:v>
                </c:pt>
                <c:pt idx="247">
                  <c:v>50.9</c:v>
                </c:pt>
                <c:pt idx="248">
                  <c:v>48.9</c:v>
                </c:pt>
                <c:pt idx="249">
                  <c:v>47</c:v>
                </c:pt>
                <c:pt idx="250">
                  <c:v>45.2</c:v>
                </c:pt>
                <c:pt idx="251">
                  <c:v>43.4</c:v>
                </c:pt>
                <c:pt idx="252">
                  <c:v>41.6</c:v>
                </c:pt>
                <c:pt idx="253">
                  <c:v>39.9</c:v>
                </c:pt>
                <c:pt idx="254">
                  <c:v>38.200000000000003</c:v>
                </c:pt>
                <c:pt idx="255">
                  <c:v>36.6</c:v>
                </c:pt>
                <c:pt idx="256">
                  <c:v>35</c:v>
                </c:pt>
                <c:pt idx="257">
                  <c:v>33.5</c:v>
                </c:pt>
                <c:pt idx="258">
                  <c:v>32</c:v>
                </c:pt>
                <c:pt idx="259">
                  <c:v>30.6</c:v>
                </c:pt>
                <c:pt idx="260">
                  <c:v>29.2</c:v>
                </c:pt>
                <c:pt idx="261">
                  <c:v>27.9</c:v>
                </c:pt>
                <c:pt idx="262">
                  <c:v>26.6</c:v>
                </c:pt>
                <c:pt idx="263">
                  <c:v>25.4</c:v>
                </c:pt>
                <c:pt idx="264">
                  <c:v>24.2</c:v>
                </c:pt>
                <c:pt idx="265">
                  <c:v>23.1</c:v>
                </c:pt>
                <c:pt idx="266">
                  <c:v>22</c:v>
                </c:pt>
                <c:pt idx="267">
                  <c:v>20.9</c:v>
                </c:pt>
                <c:pt idx="268">
                  <c:v>19.899999999999999</c:v>
                </c:pt>
                <c:pt idx="269">
                  <c:v>18.899999999999999</c:v>
                </c:pt>
                <c:pt idx="270">
                  <c:v>18</c:v>
                </c:pt>
                <c:pt idx="271">
                  <c:v>17.100000000000001</c:v>
                </c:pt>
                <c:pt idx="272">
                  <c:v>16.3</c:v>
                </c:pt>
                <c:pt idx="273">
                  <c:v>15.4</c:v>
                </c:pt>
                <c:pt idx="274">
                  <c:v>14.7</c:v>
                </c:pt>
                <c:pt idx="275">
                  <c:v>13.9</c:v>
                </c:pt>
              </c:numCache>
            </c:numRef>
          </c:yVal>
          <c:smooth val="1"/>
          <c:extLst>
            <c:ext xmlns:c16="http://schemas.microsoft.com/office/drawing/2014/chart" uri="{C3380CC4-5D6E-409C-BE32-E72D297353CC}">
              <c16:uniqueId val="{00000000-4D0A-450D-9D10-39C4A17D1224}"/>
            </c:ext>
          </c:extLst>
        </c:ser>
        <c:ser>
          <c:idx val="1"/>
          <c:order val="1"/>
          <c:tx>
            <c:strRef>
              <c:f>'Thermosphere Blank'!$G$24</c:f>
              <c:strCache>
                <c:ptCount val="1"/>
                <c:pt idx="0">
                  <c:v>R (50%)</c:v>
                </c:pt>
              </c:strCache>
            </c:strRef>
          </c:tx>
          <c:marker>
            <c:symbol val="none"/>
          </c:marker>
          <c:xVal>
            <c:numRef>
              <c:f>'Thermosphere Blank'!$E$25:$E$300</c:f>
              <c:numCache>
                <c:formatCode>0.00</c:formatCode>
                <c:ptCount val="276"/>
                <c:pt idx="0">
                  <c:v>1997.0833333333333</c:v>
                </c:pt>
                <c:pt idx="1">
                  <c:v>1997.1666666666667</c:v>
                </c:pt>
                <c:pt idx="2">
                  <c:v>1997.25</c:v>
                </c:pt>
                <c:pt idx="3">
                  <c:v>1997.3333333333333</c:v>
                </c:pt>
                <c:pt idx="4">
                  <c:v>1997.4166666666667</c:v>
                </c:pt>
                <c:pt idx="5">
                  <c:v>1997.5</c:v>
                </c:pt>
                <c:pt idx="6">
                  <c:v>1997.5833333333333</c:v>
                </c:pt>
                <c:pt idx="7">
                  <c:v>1997.6666666666667</c:v>
                </c:pt>
                <c:pt idx="8">
                  <c:v>1997.75</c:v>
                </c:pt>
                <c:pt idx="9">
                  <c:v>1997.8333333333333</c:v>
                </c:pt>
                <c:pt idx="10">
                  <c:v>1997.9166666666667</c:v>
                </c:pt>
                <c:pt idx="11">
                  <c:v>1998</c:v>
                </c:pt>
                <c:pt idx="12">
                  <c:v>1998.0833333333333</c:v>
                </c:pt>
                <c:pt idx="13">
                  <c:v>1998.1666666666667</c:v>
                </c:pt>
                <c:pt idx="14">
                  <c:v>1998.25</c:v>
                </c:pt>
                <c:pt idx="15">
                  <c:v>1998.3333333333333</c:v>
                </c:pt>
                <c:pt idx="16">
                  <c:v>1998.4166666666667</c:v>
                </c:pt>
                <c:pt idx="17">
                  <c:v>1998.5</c:v>
                </c:pt>
                <c:pt idx="18">
                  <c:v>1998.5833333333333</c:v>
                </c:pt>
                <c:pt idx="19">
                  <c:v>1998.6666666666667</c:v>
                </c:pt>
                <c:pt idx="20">
                  <c:v>1998.75</c:v>
                </c:pt>
                <c:pt idx="21">
                  <c:v>1998.8333333333333</c:v>
                </c:pt>
                <c:pt idx="22">
                  <c:v>1998.9166666666667</c:v>
                </c:pt>
                <c:pt idx="23">
                  <c:v>1999</c:v>
                </c:pt>
                <c:pt idx="24">
                  <c:v>1999.0833333333333</c:v>
                </c:pt>
                <c:pt idx="25">
                  <c:v>1999.1666666666667</c:v>
                </c:pt>
                <c:pt idx="26">
                  <c:v>1999.25</c:v>
                </c:pt>
                <c:pt idx="27">
                  <c:v>1999.3333333333333</c:v>
                </c:pt>
                <c:pt idx="28">
                  <c:v>1999.4166666666667</c:v>
                </c:pt>
                <c:pt idx="29">
                  <c:v>1999.5</c:v>
                </c:pt>
                <c:pt idx="30">
                  <c:v>1999.5833333333333</c:v>
                </c:pt>
                <c:pt idx="31">
                  <c:v>1999.6666666666667</c:v>
                </c:pt>
                <c:pt idx="32">
                  <c:v>1999.75</c:v>
                </c:pt>
                <c:pt idx="33">
                  <c:v>1999.8333333333333</c:v>
                </c:pt>
                <c:pt idx="34">
                  <c:v>1999.9166666666667</c:v>
                </c:pt>
                <c:pt idx="35">
                  <c:v>2000</c:v>
                </c:pt>
                <c:pt idx="36">
                  <c:v>2000.0833333333333</c:v>
                </c:pt>
                <c:pt idx="37">
                  <c:v>2000.1666666666667</c:v>
                </c:pt>
                <c:pt idx="38">
                  <c:v>2000.25</c:v>
                </c:pt>
                <c:pt idx="39">
                  <c:v>2000.3333333333333</c:v>
                </c:pt>
                <c:pt idx="40">
                  <c:v>2000.4166666666667</c:v>
                </c:pt>
                <c:pt idx="41">
                  <c:v>2000.5</c:v>
                </c:pt>
                <c:pt idx="42">
                  <c:v>2000.5833333333333</c:v>
                </c:pt>
                <c:pt idx="43">
                  <c:v>2000.6666666666667</c:v>
                </c:pt>
                <c:pt idx="44">
                  <c:v>2000.75</c:v>
                </c:pt>
                <c:pt idx="45">
                  <c:v>2000.8333333333333</c:v>
                </c:pt>
                <c:pt idx="46">
                  <c:v>2000.9166666666667</c:v>
                </c:pt>
                <c:pt idx="47">
                  <c:v>2001</c:v>
                </c:pt>
                <c:pt idx="48">
                  <c:v>2001.0833333333333</c:v>
                </c:pt>
                <c:pt idx="49">
                  <c:v>2001.1666666666667</c:v>
                </c:pt>
                <c:pt idx="50">
                  <c:v>2001.25</c:v>
                </c:pt>
                <c:pt idx="51">
                  <c:v>2001.3333333333333</c:v>
                </c:pt>
                <c:pt idx="52">
                  <c:v>2001.4166666666667</c:v>
                </c:pt>
                <c:pt idx="53">
                  <c:v>2001.5</c:v>
                </c:pt>
                <c:pt idx="54">
                  <c:v>2001.5833333333333</c:v>
                </c:pt>
                <c:pt idx="55">
                  <c:v>2001.6666666666667</c:v>
                </c:pt>
                <c:pt idx="56">
                  <c:v>2001.75</c:v>
                </c:pt>
                <c:pt idx="57">
                  <c:v>2001.8333333333333</c:v>
                </c:pt>
                <c:pt idx="58">
                  <c:v>2001.9166666666667</c:v>
                </c:pt>
                <c:pt idx="59">
                  <c:v>2002</c:v>
                </c:pt>
                <c:pt idx="60">
                  <c:v>2002.0833333333333</c:v>
                </c:pt>
                <c:pt idx="61">
                  <c:v>2002.1666666666667</c:v>
                </c:pt>
                <c:pt idx="62">
                  <c:v>2002.25</c:v>
                </c:pt>
                <c:pt idx="63">
                  <c:v>2002.3333333333333</c:v>
                </c:pt>
                <c:pt idx="64">
                  <c:v>2002.4166666666667</c:v>
                </c:pt>
                <c:pt idx="65">
                  <c:v>2002.5</c:v>
                </c:pt>
                <c:pt idx="66">
                  <c:v>2002.5833333333333</c:v>
                </c:pt>
                <c:pt idx="67">
                  <c:v>2002.6666666666667</c:v>
                </c:pt>
                <c:pt idx="68">
                  <c:v>2002.75</c:v>
                </c:pt>
                <c:pt idx="69">
                  <c:v>2002.8333333333333</c:v>
                </c:pt>
                <c:pt idx="70">
                  <c:v>2002.9166666666667</c:v>
                </c:pt>
                <c:pt idx="71">
                  <c:v>2003</c:v>
                </c:pt>
                <c:pt idx="72">
                  <c:v>2003.0833333333333</c:v>
                </c:pt>
                <c:pt idx="73">
                  <c:v>2003.1666666666667</c:v>
                </c:pt>
                <c:pt idx="74">
                  <c:v>2003.25</c:v>
                </c:pt>
                <c:pt idx="75">
                  <c:v>2003.3333333333333</c:v>
                </c:pt>
                <c:pt idx="76">
                  <c:v>2003.4166666666667</c:v>
                </c:pt>
                <c:pt idx="77">
                  <c:v>2003.5</c:v>
                </c:pt>
                <c:pt idx="78">
                  <c:v>2003.5833333333333</c:v>
                </c:pt>
                <c:pt idx="79">
                  <c:v>2003.6666666666667</c:v>
                </c:pt>
                <c:pt idx="80">
                  <c:v>2003.75</c:v>
                </c:pt>
                <c:pt idx="81">
                  <c:v>2003.8333333333333</c:v>
                </c:pt>
                <c:pt idx="82">
                  <c:v>2003.9166666666667</c:v>
                </c:pt>
                <c:pt idx="83">
                  <c:v>2004</c:v>
                </c:pt>
                <c:pt idx="84">
                  <c:v>2004.0833333333333</c:v>
                </c:pt>
                <c:pt idx="85">
                  <c:v>2004.1666666666667</c:v>
                </c:pt>
                <c:pt idx="86">
                  <c:v>2004.25</c:v>
                </c:pt>
                <c:pt idx="87">
                  <c:v>2004.3333333333333</c:v>
                </c:pt>
                <c:pt idx="88">
                  <c:v>2004.4166666666667</c:v>
                </c:pt>
                <c:pt idx="89">
                  <c:v>2004.5</c:v>
                </c:pt>
                <c:pt idx="90">
                  <c:v>2004.5833333333333</c:v>
                </c:pt>
                <c:pt idx="91">
                  <c:v>2004.6666666666667</c:v>
                </c:pt>
                <c:pt idx="92">
                  <c:v>2004.75</c:v>
                </c:pt>
                <c:pt idx="93">
                  <c:v>2004.8333333333333</c:v>
                </c:pt>
                <c:pt idx="94">
                  <c:v>2004.9166666666667</c:v>
                </c:pt>
                <c:pt idx="95">
                  <c:v>2005</c:v>
                </c:pt>
                <c:pt idx="96">
                  <c:v>2005.0833333333333</c:v>
                </c:pt>
                <c:pt idx="97">
                  <c:v>2005.1666666666667</c:v>
                </c:pt>
                <c:pt idx="98">
                  <c:v>2005.25</c:v>
                </c:pt>
                <c:pt idx="99">
                  <c:v>2005.3333333333333</c:v>
                </c:pt>
                <c:pt idx="100">
                  <c:v>2005.4166666666667</c:v>
                </c:pt>
                <c:pt idx="101">
                  <c:v>2005.5</c:v>
                </c:pt>
                <c:pt idx="102">
                  <c:v>2005.5833333333333</c:v>
                </c:pt>
                <c:pt idx="103">
                  <c:v>2005.6666666666667</c:v>
                </c:pt>
                <c:pt idx="104">
                  <c:v>2005.75</c:v>
                </c:pt>
                <c:pt idx="105">
                  <c:v>2005.8333333333333</c:v>
                </c:pt>
                <c:pt idx="106">
                  <c:v>2005.9166666666667</c:v>
                </c:pt>
                <c:pt idx="107">
                  <c:v>2006</c:v>
                </c:pt>
                <c:pt idx="108">
                  <c:v>2006.0833333333333</c:v>
                </c:pt>
                <c:pt idx="109">
                  <c:v>2006.1666666666667</c:v>
                </c:pt>
                <c:pt idx="110">
                  <c:v>2006.25</c:v>
                </c:pt>
                <c:pt idx="111">
                  <c:v>2006.3333333333333</c:v>
                </c:pt>
                <c:pt idx="112">
                  <c:v>2006.4166666666667</c:v>
                </c:pt>
                <c:pt idx="113">
                  <c:v>2006.5</c:v>
                </c:pt>
                <c:pt idx="114">
                  <c:v>2006.5833333333333</c:v>
                </c:pt>
                <c:pt idx="115">
                  <c:v>2006.6666666666667</c:v>
                </c:pt>
                <c:pt idx="116">
                  <c:v>2006.75</c:v>
                </c:pt>
                <c:pt idx="117">
                  <c:v>2006.8333333333333</c:v>
                </c:pt>
                <c:pt idx="118">
                  <c:v>2006.9166666666667</c:v>
                </c:pt>
                <c:pt idx="119">
                  <c:v>2007</c:v>
                </c:pt>
                <c:pt idx="120">
                  <c:v>2007.0833333333333</c:v>
                </c:pt>
                <c:pt idx="121">
                  <c:v>2007.1666666666667</c:v>
                </c:pt>
                <c:pt idx="122">
                  <c:v>2007.25</c:v>
                </c:pt>
                <c:pt idx="123">
                  <c:v>2007.3333333333333</c:v>
                </c:pt>
                <c:pt idx="124">
                  <c:v>2007.4166666666667</c:v>
                </c:pt>
                <c:pt idx="125">
                  <c:v>2007.5</c:v>
                </c:pt>
                <c:pt idx="126">
                  <c:v>2007.5833333333333</c:v>
                </c:pt>
                <c:pt idx="127">
                  <c:v>2007.6666666666667</c:v>
                </c:pt>
                <c:pt idx="128">
                  <c:v>2007.75</c:v>
                </c:pt>
                <c:pt idx="129">
                  <c:v>2007.8333333333333</c:v>
                </c:pt>
                <c:pt idx="130">
                  <c:v>2007.9166666666667</c:v>
                </c:pt>
                <c:pt idx="131">
                  <c:v>2008</c:v>
                </c:pt>
                <c:pt idx="132">
                  <c:v>2008.0833333333333</c:v>
                </c:pt>
                <c:pt idx="133">
                  <c:v>2008.1666666666667</c:v>
                </c:pt>
                <c:pt idx="134">
                  <c:v>2008.25</c:v>
                </c:pt>
                <c:pt idx="135">
                  <c:v>2008.3333333333333</c:v>
                </c:pt>
                <c:pt idx="136">
                  <c:v>2008.4166666666667</c:v>
                </c:pt>
                <c:pt idx="137">
                  <c:v>2008.5</c:v>
                </c:pt>
                <c:pt idx="138">
                  <c:v>2008.5833333333333</c:v>
                </c:pt>
                <c:pt idx="139">
                  <c:v>2008.6666666666667</c:v>
                </c:pt>
                <c:pt idx="140">
                  <c:v>2008.75</c:v>
                </c:pt>
                <c:pt idx="141">
                  <c:v>2008.8333333333333</c:v>
                </c:pt>
                <c:pt idx="142">
                  <c:v>2008.9166666666667</c:v>
                </c:pt>
                <c:pt idx="143">
                  <c:v>2009</c:v>
                </c:pt>
                <c:pt idx="144">
                  <c:v>2009.0833333333333</c:v>
                </c:pt>
                <c:pt idx="145">
                  <c:v>2009.1666666666667</c:v>
                </c:pt>
                <c:pt idx="146">
                  <c:v>2009.25</c:v>
                </c:pt>
                <c:pt idx="147">
                  <c:v>2009.3333333333333</c:v>
                </c:pt>
                <c:pt idx="148">
                  <c:v>2009.4166666666667</c:v>
                </c:pt>
                <c:pt idx="149">
                  <c:v>2009.5</c:v>
                </c:pt>
                <c:pt idx="150">
                  <c:v>2009.5833333333333</c:v>
                </c:pt>
                <c:pt idx="151">
                  <c:v>2009.6666666666667</c:v>
                </c:pt>
                <c:pt idx="152">
                  <c:v>2009.75</c:v>
                </c:pt>
                <c:pt idx="153">
                  <c:v>2009.8333333333333</c:v>
                </c:pt>
                <c:pt idx="154">
                  <c:v>2009.9166666666667</c:v>
                </c:pt>
                <c:pt idx="155">
                  <c:v>2010</c:v>
                </c:pt>
                <c:pt idx="156">
                  <c:v>2010.0833333333333</c:v>
                </c:pt>
                <c:pt idx="157">
                  <c:v>2010.1666666666667</c:v>
                </c:pt>
                <c:pt idx="158">
                  <c:v>2010.25</c:v>
                </c:pt>
                <c:pt idx="159">
                  <c:v>2010.3333333333333</c:v>
                </c:pt>
                <c:pt idx="160">
                  <c:v>2010.4166666666667</c:v>
                </c:pt>
                <c:pt idx="161">
                  <c:v>2010.5</c:v>
                </c:pt>
                <c:pt idx="162">
                  <c:v>2010.5833333333333</c:v>
                </c:pt>
                <c:pt idx="163">
                  <c:v>2010.6666666666667</c:v>
                </c:pt>
                <c:pt idx="164">
                  <c:v>2010.75</c:v>
                </c:pt>
                <c:pt idx="165">
                  <c:v>2010.8333333333333</c:v>
                </c:pt>
                <c:pt idx="166">
                  <c:v>2010.9166666666667</c:v>
                </c:pt>
                <c:pt idx="167">
                  <c:v>2011</c:v>
                </c:pt>
                <c:pt idx="168">
                  <c:v>2011.0833333333333</c:v>
                </c:pt>
                <c:pt idx="169">
                  <c:v>2011.1666666666667</c:v>
                </c:pt>
                <c:pt idx="170">
                  <c:v>2011.25</c:v>
                </c:pt>
                <c:pt idx="171">
                  <c:v>2011.3333333333333</c:v>
                </c:pt>
                <c:pt idx="172">
                  <c:v>2011.4166666666667</c:v>
                </c:pt>
                <c:pt idx="173">
                  <c:v>2011.5</c:v>
                </c:pt>
                <c:pt idx="174">
                  <c:v>2011.5833333333333</c:v>
                </c:pt>
                <c:pt idx="175">
                  <c:v>2011.6666666666667</c:v>
                </c:pt>
                <c:pt idx="176">
                  <c:v>2011.75</c:v>
                </c:pt>
                <c:pt idx="177">
                  <c:v>2011.8333333333333</c:v>
                </c:pt>
                <c:pt idx="178">
                  <c:v>2011.9166666666667</c:v>
                </c:pt>
                <c:pt idx="179">
                  <c:v>2012</c:v>
                </c:pt>
                <c:pt idx="180">
                  <c:v>2012.0833333333333</c:v>
                </c:pt>
                <c:pt idx="181">
                  <c:v>2012.1666666666667</c:v>
                </c:pt>
                <c:pt idx="182">
                  <c:v>2012.25</c:v>
                </c:pt>
                <c:pt idx="183">
                  <c:v>2012.3333333333333</c:v>
                </c:pt>
                <c:pt idx="184">
                  <c:v>2012.4166666666667</c:v>
                </c:pt>
                <c:pt idx="185">
                  <c:v>2012.5</c:v>
                </c:pt>
                <c:pt idx="186">
                  <c:v>2012.5833333333333</c:v>
                </c:pt>
                <c:pt idx="187">
                  <c:v>2012.6666666666667</c:v>
                </c:pt>
                <c:pt idx="188">
                  <c:v>2012.75</c:v>
                </c:pt>
                <c:pt idx="189">
                  <c:v>2012.8333333333333</c:v>
                </c:pt>
                <c:pt idx="190">
                  <c:v>2012.9166666666667</c:v>
                </c:pt>
                <c:pt idx="191">
                  <c:v>2013</c:v>
                </c:pt>
                <c:pt idx="192">
                  <c:v>2013.0833333333333</c:v>
                </c:pt>
                <c:pt idx="193">
                  <c:v>2013.1666666666667</c:v>
                </c:pt>
                <c:pt idx="194">
                  <c:v>2013.25</c:v>
                </c:pt>
                <c:pt idx="195">
                  <c:v>2013.3333333333333</c:v>
                </c:pt>
                <c:pt idx="196">
                  <c:v>2013.4166666666667</c:v>
                </c:pt>
                <c:pt idx="197">
                  <c:v>2013.5</c:v>
                </c:pt>
                <c:pt idx="198">
                  <c:v>2013.5833333333333</c:v>
                </c:pt>
                <c:pt idx="199">
                  <c:v>2013.6666666666667</c:v>
                </c:pt>
                <c:pt idx="200">
                  <c:v>2013.75</c:v>
                </c:pt>
                <c:pt idx="201">
                  <c:v>2013.8333333333333</c:v>
                </c:pt>
                <c:pt idx="202">
                  <c:v>2013.9166666666667</c:v>
                </c:pt>
                <c:pt idx="203">
                  <c:v>2014</c:v>
                </c:pt>
                <c:pt idx="204">
                  <c:v>2014.0833333333333</c:v>
                </c:pt>
                <c:pt idx="205">
                  <c:v>2014.1666666666667</c:v>
                </c:pt>
                <c:pt idx="206">
                  <c:v>2014.25</c:v>
                </c:pt>
                <c:pt idx="207">
                  <c:v>2014.3333333333333</c:v>
                </c:pt>
                <c:pt idx="208">
                  <c:v>2014.4166666666667</c:v>
                </c:pt>
                <c:pt idx="209">
                  <c:v>2014.5</c:v>
                </c:pt>
                <c:pt idx="210">
                  <c:v>2014.5833333333333</c:v>
                </c:pt>
                <c:pt idx="211">
                  <c:v>2014.6666666666667</c:v>
                </c:pt>
                <c:pt idx="212">
                  <c:v>2014.75</c:v>
                </c:pt>
                <c:pt idx="213">
                  <c:v>2014.8333333333333</c:v>
                </c:pt>
                <c:pt idx="214">
                  <c:v>2014.9166666666667</c:v>
                </c:pt>
                <c:pt idx="215">
                  <c:v>2015</c:v>
                </c:pt>
                <c:pt idx="216">
                  <c:v>2015.0833333333333</c:v>
                </c:pt>
                <c:pt idx="217">
                  <c:v>2015.1666666666667</c:v>
                </c:pt>
                <c:pt idx="218">
                  <c:v>2015.25</c:v>
                </c:pt>
                <c:pt idx="219">
                  <c:v>2015.3333333333333</c:v>
                </c:pt>
                <c:pt idx="220">
                  <c:v>2015.4166666666667</c:v>
                </c:pt>
                <c:pt idx="221">
                  <c:v>2015.5</c:v>
                </c:pt>
                <c:pt idx="222">
                  <c:v>2015.5833333333333</c:v>
                </c:pt>
                <c:pt idx="223">
                  <c:v>2015.6666666666667</c:v>
                </c:pt>
                <c:pt idx="224">
                  <c:v>2015.75</c:v>
                </c:pt>
                <c:pt idx="225">
                  <c:v>2015.8333333333333</c:v>
                </c:pt>
                <c:pt idx="226">
                  <c:v>2015.9166666666667</c:v>
                </c:pt>
                <c:pt idx="227">
                  <c:v>2016</c:v>
                </c:pt>
                <c:pt idx="228">
                  <c:v>2016.0833333333333</c:v>
                </c:pt>
                <c:pt idx="229">
                  <c:v>2016.1666666666667</c:v>
                </c:pt>
                <c:pt idx="230">
                  <c:v>2016.25</c:v>
                </c:pt>
                <c:pt idx="231">
                  <c:v>2016.3333333333333</c:v>
                </c:pt>
                <c:pt idx="232">
                  <c:v>2016.4166666666667</c:v>
                </c:pt>
                <c:pt idx="233">
                  <c:v>2016.5</c:v>
                </c:pt>
                <c:pt idx="234">
                  <c:v>2016.5833333333333</c:v>
                </c:pt>
                <c:pt idx="235">
                  <c:v>2016.6666666666667</c:v>
                </c:pt>
                <c:pt idx="236">
                  <c:v>2016.75</c:v>
                </c:pt>
                <c:pt idx="237">
                  <c:v>2016.8333333333333</c:v>
                </c:pt>
                <c:pt idx="238">
                  <c:v>2016.9166666666667</c:v>
                </c:pt>
                <c:pt idx="239">
                  <c:v>2017</c:v>
                </c:pt>
                <c:pt idx="240">
                  <c:v>2017.0833333333333</c:v>
                </c:pt>
                <c:pt idx="241">
                  <c:v>2017.1666666666667</c:v>
                </c:pt>
                <c:pt idx="242">
                  <c:v>2017.25</c:v>
                </c:pt>
                <c:pt idx="243">
                  <c:v>2017.3333333333333</c:v>
                </c:pt>
                <c:pt idx="244">
                  <c:v>2017.4166666666667</c:v>
                </c:pt>
                <c:pt idx="245">
                  <c:v>2017.5</c:v>
                </c:pt>
                <c:pt idx="246">
                  <c:v>2017.5833333333333</c:v>
                </c:pt>
                <c:pt idx="247">
                  <c:v>2017.6666666666667</c:v>
                </c:pt>
                <c:pt idx="248">
                  <c:v>2017.75</c:v>
                </c:pt>
                <c:pt idx="249">
                  <c:v>2017.8333333333333</c:v>
                </c:pt>
                <c:pt idx="250">
                  <c:v>2017.9166666666667</c:v>
                </c:pt>
                <c:pt idx="251">
                  <c:v>2018</c:v>
                </c:pt>
                <c:pt idx="252">
                  <c:v>2018.0833333333333</c:v>
                </c:pt>
                <c:pt idx="253">
                  <c:v>2018.1666666666667</c:v>
                </c:pt>
                <c:pt idx="254">
                  <c:v>2018.25</c:v>
                </c:pt>
                <c:pt idx="255">
                  <c:v>2018.3333333333333</c:v>
                </c:pt>
                <c:pt idx="256">
                  <c:v>2018.4166666666667</c:v>
                </c:pt>
                <c:pt idx="257">
                  <c:v>2018.5</c:v>
                </c:pt>
                <c:pt idx="258">
                  <c:v>2018.5833333333333</c:v>
                </c:pt>
                <c:pt idx="259">
                  <c:v>2018.6666666666667</c:v>
                </c:pt>
                <c:pt idx="260">
                  <c:v>2018.75</c:v>
                </c:pt>
                <c:pt idx="261">
                  <c:v>2018.8333333333333</c:v>
                </c:pt>
                <c:pt idx="262">
                  <c:v>2018.9166666666667</c:v>
                </c:pt>
                <c:pt idx="263">
                  <c:v>2019</c:v>
                </c:pt>
                <c:pt idx="264">
                  <c:v>2019.0833333333333</c:v>
                </c:pt>
                <c:pt idx="265">
                  <c:v>2019.1666666666667</c:v>
                </c:pt>
                <c:pt idx="266">
                  <c:v>2019.25</c:v>
                </c:pt>
                <c:pt idx="267">
                  <c:v>2019.3333333333333</c:v>
                </c:pt>
                <c:pt idx="268">
                  <c:v>2019.4166666666667</c:v>
                </c:pt>
                <c:pt idx="269">
                  <c:v>2019.5</c:v>
                </c:pt>
                <c:pt idx="270">
                  <c:v>2019.5833333333333</c:v>
                </c:pt>
                <c:pt idx="271">
                  <c:v>2019.6666666666667</c:v>
                </c:pt>
                <c:pt idx="272">
                  <c:v>2019.75</c:v>
                </c:pt>
                <c:pt idx="273">
                  <c:v>2019.8333333333333</c:v>
                </c:pt>
                <c:pt idx="274">
                  <c:v>2019.9166666666667</c:v>
                </c:pt>
                <c:pt idx="275">
                  <c:v>2020</c:v>
                </c:pt>
              </c:numCache>
            </c:numRef>
          </c:xVal>
          <c:yVal>
            <c:numRef>
              <c:f>'Thermosphere Blank'!$G$25:$G$300</c:f>
              <c:numCache>
                <c:formatCode>General</c:formatCode>
                <c:ptCount val="276"/>
                <c:pt idx="0">
                  <c:v>13.2</c:v>
                </c:pt>
                <c:pt idx="1">
                  <c:v>15.4</c:v>
                </c:pt>
                <c:pt idx="2">
                  <c:v>17.899999999999999</c:v>
                </c:pt>
                <c:pt idx="3">
                  <c:v>20.7</c:v>
                </c:pt>
                <c:pt idx="4">
                  <c:v>23.9</c:v>
                </c:pt>
                <c:pt idx="5">
                  <c:v>27.3</c:v>
                </c:pt>
                <c:pt idx="6">
                  <c:v>31.1</c:v>
                </c:pt>
                <c:pt idx="7">
                  <c:v>35.1</c:v>
                </c:pt>
                <c:pt idx="8">
                  <c:v>39.299999999999997</c:v>
                </c:pt>
                <c:pt idx="9">
                  <c:v>43.7</c:v>
                </c:pt>
                <c:pt idx="10">
                  <c:v>48.3</c:v>
                </c:pt>
                <c:pt idx="11">
                  <c:v>53.1</c:v>
                </c:pt>
                <c:pt idx="12">
                  <c:v>58</c:v>
                </c:pt>
                <c:pt idx="13">
                  <c:v>63</c:v>
                </c:pt>
                <c:pt idx="14">
                  <c:v>68</c:v>
                </c:pt>
                <c:pt idx="15">
                  <c:v>73.099999999999994</c:v>
                </c:pt>
                <c:pt idx="16">
                  <c:v>78.2</c:v>
                </c:pt>
                <c:pt idx="17">
                  <c:v>83.3</c:v>
                </c:pt>
                <c:pt idx="18">
                  <c:v>88.4</c:v>
                </c:pt>
                <c:pt idx="19">
                  <c:v>93.5</c:v>
                </c:pt>
                <c:pt idx="20">
                  <c:v>98.4</c:v>
                </c:pt>
                <c:pt idx="21">
                  <c:v>103.3</c:v>
                </c:pt>
                <c:pt idx="22">
                  <c:v>108.1</c:v>
                </c:pt>
                <c:pt idx="23">
                  <c:v>112.8</c:v>
                </c:pt>
                <c:pt idx="24">
                  <c:v>117.3</c:v>
                </c:pt>
                <c:pt idx="25">
                  <c:v>121.7</c:v>
                </c:pt>
                <c:pt idx="26">
                  <c:v>125.9</c:v>
                </c:pt>
                <c:pt idx="27">
                  <c:v>129.9</c:v>
                </c:pt>
                <c:pt idx="28">
                  <c:v>133.80000000000001</c:v>
                </c:pt>
                <c:pt idx="29">
                  <c:v>137.5</c:v>
                </c:pt>
                <c:pt idx="30">
                  <c:v>141</c:v>
                </c:pt>
                <c:pt idx="31">
                  <c:v>144.19999999999999</c:v>
                </c:pt>
                <c:pt idx="32">
                  <c:v>147.30000000000001</c:v>
                </c:pt>
                <c:pt idx="33">
                  <c:v>150.1</c:v>
                </c:pt>
                <c:pt idx="34">
                  <c:v>152.80000000000001</c:v>
                </c:pt>
                <c:pt idx="35">
                  <c:v>155.19999999999999</c:v>
                </c:pt>
                <c:pt idx="36">
                  <c:v>157.4</c:v>
                </c:pt>
                <c:pt idx="37">
                  <c:v>159.30000000000001</c:v>
                </c:pt>
                <c:pt idx="38">
                  <c:v>161</c:v>
                </c:pt>
                <c:pt idx="39">
                  <c:v>162.5</c:v>
                </c:pt>
                <c:pt idx="40">
                  <c:v>163.80000000000001</c:v>
                </c:pt>
                <c:pt idx="41">
                  <c:v>164.8</c:v>
                </c:pt>
                <c:pt idx="42">
                  <c:v>165.7</c:v>
                </c:pt>
                <c:pt idx="43">
                  <c:v>166.3</c:v>
                </c:pt>
                <c:pt idx="44">
                  <c:v>166.7</c:v>
                </c:pt>
                <c:pt idx="45">
                  <c:v>166.8</c:v>
                </c:pt>
                <c:pt idx="46">
                  <c:v>166.8</c:v>
                </c:pt>
                <c:pt idx="47">
                  <c:v>166.5</c:v>
                </c:pt>
                <c:pt idx="48">
                  <c:v>166.1</c:v>
                </c:pt>
                <c:pt idx="49">
                  <c:v>165.4</c:v>
                </c:pt>
                <c:pt idx="50">
                  <c:v>164.6</c:v>
                </c:pt>
                <c:pt idx="51">
                  <c:v>163.6</c:v>
                </c:pt>
                <c:pt idx="52">
                  <c:v>162.4</c:v>
                </c:pt>
                <c:pt idx="53">
                  <c:v>161</c:v>
                </c:pt>
                <c:pt idx="54">
                  <c:v>159.5</c:v>
                </c:pt>
                <c:pt idx="55">
                  <c:v>157.80000000000001</c:v>
                </c:pt>
                <c:pt idx="56">
                  <c:v>155.9</c:v>
                </c:pt>
                <c:pt idx="57">
                  <c:v>153.9</c:v>
                </c:pt>
                <c:pt idx="58">
                  <c:v>151.80000000000001</c:v>
                </c:pt>
                <c:pt idx="59">
                  <c:v>149.5</c:v>
                </c:pt>
                <c:pt idx="60">
                  <c:v>147.19999999999999</c:v>
                </c:pt>
                <c:pt idx="61">
                  <c:v>144.69999999999999</c:v>
                </c:pt>
                <c:pt idx="62">
                  <c:v>142.1</c:v>
                </c:pt>
                <c:pt idx="63">
                  <c:v>139.4</c:v>
                </c:pt>
                <c:pt idx="64">
                  <c:v>136.6</c:v>
                </c:pt>
                <c:pt idx="65">
                  <c:v>133.80000000000001</c:v>
                </c:pt>
                <c:pt idx="66">
                  <c:v>130.80000000000001</c:v>
                </c:pt>
                <c:pt idx="67">
                  <c:v>127.8</c:v>
                </c:pt>
                <c:pt idx="68">
                  <c:v>124.8</c:v>
                </c:pt>
                <c:pt idx="69">
                  <c:v>121.7</c:v>
                </c:pt>
                <c:pt idx="70">
                  <c:v>118.6</c:v>
                </c:pt>
                <c:pt idx="71">
                  <c:v>115.4</c:v>
                </c:pt>
                <c:pt idx="72">
                  <c:v>112.2</c:v>
                </c:pt>
                <c:pt idx="73">
                  <c:v>109</c:v>
                </c:pt>
                <c:pt idx="74">
                  <c:v>105.8</c:v>
                </c:pt>
                <c:pt idx="75">
                  <c:v>102.6</c:v>
                </c:pt>
                <c:pt idx="76">
                  <c:v>99.3</c:v>
                </c:pt>
                <c:pt idx="77">
                  <c:v>96.1</c:v>
                </c:pt>
                <c:pt idx="78">
                  <c:v>92.9</c:v>
                </c:pt>
                <c:pt idx="79">
                  <c:v>89.7</c:v>
                </c:pt>
                <c:pt idx="80">
                  <c:v>86.6</c:v>
                </c:pt>
                <c:pt idx="81">
                  <c:v>83.5</c:v>
                </c:pt>
                <c:pt idx="82">
                  <c:v>80.400000000000006</c:v>
                </c:pt>
                <c:pt idx="83">
                  <c:v>77.3</c:v>
                </c:pt>
                <c:pt idx="84">
                  <c:v>74.3</c:v>
                </c:pt>
                <c:pt idx="85">
                  <c:v>71.400000000000006</c:v>
                </c:pt>
                <c:pt idx="86">
                  <c:v>68.5</c:v>
                </c:pt>
                <c:pt idx="87">
                  <c:v>65.599999999999994</c:v>
                </c:pt>
                <c:pt idx="88">
                  <c:v>62.8</c:v>
                </c:pt>
                <c:pt idx="89">
                  <c:v>60.1</c:v>
                </c:pt>
                <c:pt idx="90">
                  <c:v>57.4</c:v>
                </c:pt>
                <c:pt idx="91">
                  <c:v>54.8</c:v>
                </c:pt>
                <c:pt idx="92">
                  <c:v>52.3</c:v>
                </c:pt>
                <c:pt idx="93">
                  <c:v>49.9</c:v>
                </c:pt>
                <c:pt idx="94">
                  <c:v>47.5</c:v>
                </c:pt>
                <c:pt idx="95">
                  <c:v>45.2</c:v>
                </c:pt>
                <c:pt idx="96">
                  <c:v>42.9</c:v>
                </c:pt>
                <c:pt idx="97">
                  <c:v>40.700000000000003</c:v>
                </c:pt>
                <c:pt idx="98">
                  <c:v>38.6</c:v>
                </c:pt>
                <c:pt idx="99">
                  <c:v>36.6</c:v>
                </c:pt>
                <c:pt idx="100">
                  <c:v>34.700000000000003</c:v>
                </c:pt>
                <c:pt idx="101">
                  <c:v>32.799999999999997</c:v>
                </c:pt>
                <c:pt idx="102">
                  <c:v>31</c:v>
                </c:pt>
                <c:pt idx="103">
                  <c:v>29.3</c:v>
                </c:pt>
                <c:pt idx="104">
                  <c:v>27.6</c:v>
                </c:pt>
                <c:pt idx="105">
                  <c:v>26</c:v>
                </c:pt>
                <c:pt idx="106">
                  <c:v>24.5</c:v>
                </c:pt>
                <c:pt idx="107">
                  <c:v>23</c:v>
                </c:pt>
                <c:pt idx="108">
                  <c:v>21.7</c:v>
                </c:pt>
                <c:pt idx="109">
                  <c:v>20.3</c:v>
                </c:pt>
                <c:pt idx="110">
                  <c:v>19.100000000000001</c:v>
                </c:pt>
                <c:pt idx="111">
                  <c:v>17.899999999999999</c:v>
                </c:pt>
                <c:pt idx="112">
                  <c:v>16.7</c:v>
                </c:pt>
                <c:pt idx="113">
                  <c:v>15.7</c:v>
                </c:pt>
                <c:pt idx="114">
                  <c:v>14.6</c:v>
                </c:pt>
                <c:pt idx="115">
                  <c:v>13.7</c:v>
                </c:pt>
                <c:pt idx="116">
                  <c:v>12.8</c:v>
                </c:pt>
                <c:pt idx="117">
                  <c:v>11.9</c:v>
                </c:pt>
                <c:pt idx="118">
                  <c:v>11.1</c:v>
                </c:pt>
                <c:pt idx="119">
                  <c:v>10.3</c:v>
                </c:pt>
                <c:pt idx="120">
                  <c:v>9.6</c:v>
                </c:pt>
                <c:pt idx="121">
                  <c:v>8.9</c:v>
                </c:pt>
                <c:pt idx="122">
                  <c:v>8.3000000000000007</c:v>
                </c:pt>
                <c:pt idx="123">
                  <c:v>7.7</c:v>
                </c:pt>
                <c:pt idx="124">
                  <c:v>7.1</c:v>
                </c:pt>
                <c:pt idx="125">
                  <c:v>6.6</c:v>
                </c:pt>
                <c:pt idx="126">
                  <c:v>6.1</c:v>
                </c:pt>
                <c:pt idx="127">
                  <c:v>5.6</c:v>
                </c:pt>
                <c:pt idx="128">
                  <c:v>5.2</c:v>
                </c:pt>
                <c:pt idx="129">
                  <c:v>4.8</c:v>
                </c:pt>
                <c:pt idx="130">
                  <c:v>4.4000000000000004</c:v>
                </c:pt>
                <c:pt idx="131">
                  <c:v>4</c:v>
                </c:pt>
                <c:pt idx="132">
                  <c:v>3.7</c:v>
                </c:pt>
                <c:pt idx="133">
                  <c:v>3.4</c:v>
                </c:pt>
                <c:pt idx="134">
                  <c:v>3.1</c:v>
                </c:pt>
                <c:pt idx="135">
                  <c:v>2.9</c:v>
                </c:pt>
                <c:pt idx="136">
                  <c:v>2.6</c:v>
                </c:pt>
                <c:pt idx="137">
                  <c:v>2.4</c:v>
                </c:pt>
                <c:pt idx="138">
                  <c:v>2.2000000000000002</c:v>
                </c:pt>
                <c:pt idx="139">
                  <c:v>2</c:v>
                </c:pt>
                <c:pt idx="140">
                  <c:v>1.8</c:v>
                </c:pt>
                <c:pt idx="141">
                  <c:v>1.7</c:v>
                </c:pt>
                <c:pt idx="142">
                  <c:v>1.5</c:v>
                </c:pt>
                <c:pt idx="143">
                  <c:v>1.4</c:v>
                </c:pt>
                <c:pt idx="144">
                  <c:v>1.3</c:v>
                </c:pt>
                <c:pt idx="145">
                  <c:v>1.2</c:v>
                </c:pt>
                <c:pt idx="146">
                  <c:v>1.1000000000000001</c:v>
                </c:pt>
                <c:pt idx="147">
                  <c:v>1.1000000000000001</c:v>
                </c:pt>
                <c:pt idx="148">
                  <c:v>1.2</c:v>
                </c:pt>
                <c:pt idx="149">
                  <c:v>1.4</c:v>
                </c:pt>
                <c:pt idx="150">
                  <c:v>1.7</c:v>
                </c:pt>
                <c:pt idx="151">
                  <c:v>2.2000000000000002</c:v>
                </c:pt>
                <c:pt idx="152">
                  <c:v>2.9</c:v>
                </c:pt>
                <c:pt idx="153">
                  <c:v>3.8</c:v>
                </c:pt>
                <c:pt idx="154">
                  <c:v>4.8</c:v>
                </c:pt>
                <c:pt idx="155">
                  <c:v>6.1</c:v>
                </c:pt>
                <c:pt idx="156">
                  <c:v>7.5</c:v>
                </c:pt>
                <c:pt idx="157">
                  <c:v>9.1999999999999993</c:v>
                </c:pt>
                <c:pt idx="158">
                  <c:v>11</c:v>
                </c:pt>
                <c:pt idx="159">
                  <c:v>13</c:v>
                </c:pt>
                <c:pt idx="160">
                  <c:v>15.2</c:v>
                </c:pt>
                <c:pt idx="161">
                  <c:v>17.600000000000001</c:v>
                </c:pt>
                <c:pt idx="162">
                  <c:v>20.100000000000001</c:v>
                </c:pt>
                <c:pt idx="163">
                  <c:v>22.8</c:v>
                </c:pt>
                <c:pt idx="164">
                  <c:v>25.5</c:v>
                </c:pt>
                <c:pt idx="165">
                  <c:v>28.4</c:v>
                </c:pt>
                <c:pt idx="166">
                  <c:v>31.4</c:v>
                </c:pt>
                <c:pt idx="167">
                  <c:v>34.4</c:v>
                </c:pt>
                <c:pt idx="168">
                  <c:v>37.5</c:v>
                </c:pt>
                <c:pt idx="169">
                  <c:v>40.6</c:v>
                </c:pt>
                <c:pt idx="170">
                  <c:v>43.8</c:v>
                </c:pt>
                <c:pt idx="171">
                  <c:v>47</c:v>
                </c:pt>
                <c:pt idx="172">
                  <c:v>50.1</c:v>
                </c:pt>
                <c:pt idx="173">
                  <c:v>53.3</c:v>
                </c:pt>
                <c:pt idx="174">
                  <c:v>56.4</c:v>
                </c:pt>
                <c:pt idx="175">
                  <c:v>59.5</c:v>
                </c:pt>
                <c:pt idx="176">
                  <c:v>62.5</c:v>
                </c:pt>
                <c:pt idx="177">
                  <c:v>65.400000000000006</c:v>
                </c:pt>
                <c:pt idx="178">
                  <c:v>68.3</c:v>
                </c:pt>
                <c:pt idx="179">
                  <c:v>71.099999999999994</c:v>
                </c:pt>
                <c:pt idx="180">
                  <c:v>73.8</c:v>
                </c:pt>
                <c:pt idx="181">
                  <c:v>76.400000000000006</c:v>
                </c:pt>
                <c:pt idx="182">
                  <c:v>78.900000000000006</c:v>
                </c:pt>
                <c:pt idx="183">
                  <c:v>81.3</c:v>
                </c:pt>
                <c:pt idx="184">
                  <c:v>83.6</c:v>
                </c:pt>
                <c:pt idx="185">
                  <c:v>85.7</c:v>
                </c:pt>
                <c:pt idx="186">
                  <c:v>87.8</c:v>
                </c:pt>
                <c:pt idx="187">
                  <c:v>89.7</c:v>
                </c:pt>
                <c:pt idx="188">
                  <c:v>91.4</c:v>
                </c:pt>
                <c:pt idx="189">
                  <c:v>93.1</c:v>
                </c:pt>
                <c:pt idx="190">
                  <c:v>94.6</c:v>
                </c:pt>
                <c:pt idx="191">
                  <c:v>95.9</c:v>
                </c:pt>
                <c:pt idx="192">
                  <c:v>97.1</c:v>
                </c:pt>
                <c:pt idx="193">
                  <c:v>98.2</c:v>
                </c:pt>
                <c:pt idx="194">
                  <c:v>99.2</c:v>
                </c:pt>
                <c:pt idx="195">
                  <c:v>100</c:v>
                </c:pt>
                <c:pt idx="196">
                  <c:v>100.6</c:v>
                </c:pt>
                <c:pt idx="197">
                  <c:v>101.1</c:v>
                </c:pt>
                <c:pt idx="198">
                  <c:v>101.5</c:v>
                </c:pt>
                <c:pt idx="199">
                  <c:v>101.8</c:v>
                </c:pt>
                <c:pt idx="200">
                  <c:v>101.9</c:v>
                </c:pt>
                <c:pt idx="201">
                  <c:v>101.9</c:v>
                </c:pt>
                <c:pt idx="202">
                  <c:v>101.8</c:v>
                </c:pt>
                <c:pt idx="203">
                  <c:v>101.5</c:v>
                </c:pt>
                <c:pt idx="204">
                  <c:v>101.1</c:v>
                </c:pt>
                <c:pt idx="205">
                  <c:v>100.7</c:v>
                </c:pt>
                <c:pt idx="206">
                  <c:v>100</c:v>
                </c:pt>
                <c:pt idx="207">
                  <c:v>99.3</c:v>
                </c:pt>
                <c:pt idx="208">
                  <c:v>98.5</c:v>
                </c:pt>
                <c:pt idx="209">
                  <c:v>97.6</c:v>
                </c:pt>
                <c:pt idx="210">
                  <c:v>96.6</c:v>
                </c:pt>
                <c:pt idx="211">
                  <c:v>95.4</c:v>
                </c:pt>
                <c:pt idx="212">
                  <c:v>94.2</c:v>
                </c:pt>
                <c:pt idx="213">
                  <c:v>92.9</c:v>
                </c:pt>
                <c:pt idx="214">
                  <c:v>91.6</c:v>
                </c:pt>
                <c:pt idx="215">
                  <c:v>90.1</c:v>
                </c:pt>
                <c:pt idx="216">
                  <c:v>88.6</c:v>
                </c:pt>
                <c:pt idx="217">
                  <c:v>87</c:v>
                </c:pt>
                <c:pt idx="218">
                  <c:v>85.4</c:v>
                </c:pt>
                <c:pt idx="219">
                  <c:v>83.7</c:v>
                </c:pt>
                <c:pt idx="220">
                  <c:v>82</c:v>
                </c:pt>
                <c:pt idx="221">
                  <c:v>80.2</c:v>
                </c:pt>
                <c:pt idx="222">
                  <c:v>78.400000000000006</c:v>
                </c:pt>
                <c:pt idx="223">
                  <c:v>76.5</c:v>
                </c:pt>
                <c:pt idx="224">
                  <c:v>74.599999999999994</c:v>
                </c:pt>
                <c:pt idx="225">
                  <c:v>72.7</c:v>
                </c:pt>
                <c:pt idx="226">
                  <c:v>70.8</c:v>
                </c:pt>
                <c:pt idx="227">
                  <c:v>68.8</c:v>
                </c:pt>
                <c:pt idx="228">
                  <c:v>66.900000000000006</c:v>
                </c:pt>
                <c:pt idx="229">
                  <c:v>64.900000000000006</c:v>
                </c:pt>
                <c:pt idx="230">
                  <c:v>62.9</c:v>
                </c:pt>
                <c:pt idx="231">
                  <c:v>61</c:v>
                </c:pt>
                <c:pt idx="232">
                  <c:v>59</c:v>
                </c:pt>
                <c:pt idx="233">
                  <c:v>57</c:v>
                </c:pt>
                <c:pt idx="234">
                  <c:v>55.1</c:v>
                </c:pt>
                <c:pt idx="235">
                  <c:v>53.2</c:v>
                </c:pt>
                <c:pt idx="236">
                  <c:v>51.3</c:v>
                </c:pt>
                <c:pt idx="237">
                  <c:v>49.4</c:v>
                </c:pt>
                <c:pt idx="238">
                  <c:v>47.5</c:v>
                </c:pt>
                <c:pt idx="239">
                  <c:v>45.7</c:v>
                </c:pt>
                <c:pt idx="240">
                  <c:v>43.9</c:v>
                </c:pt>
                <c:pt idx="241">
                  <c:v>42.1</c:v>
                </c:pt>
                <c:pt idx="242">
                  <c:v>40.299999999999997</c:v>
                </c:pt>
                <c:pt idx="243">
                  <c:v>38.6</c:v>
                </c:pt>
                <c:pt idx="244">
                  <c:v>36.9</c:v>
                </c:pt>
                <c:pt idx="245">
                  <c:v>35.299999999999997</c:v>
                </c:pt>
                <c:pt idx="246">
                  <c:v>33.700000000000003</c:v>
                </c:pt>
                <c:pt idx="247">
                  <c:v>32.200000000000003</c:v>
                </c:pt>
                <c:pt idx="248">
                  <c:v>30.7</c:v>
                </c:pt>
                <c:pt idx="249">
                  <c:v>29.2</c:v>
                </c:pt>
                <c:pt idx="250">
                  <c:v>27.8</c:v>
                </c:pt>
                <c:pt idx="251">
                  <c:v>26.4</c:v>
                </c:pt>
                <c:pt idx="252">
                  <c:v>25.1</c:v>
                </c:pt>
                <c:pt idx="253">
                  <c:v>23.8</c:v>
                </c:pt>
                <c:pt idx="254">
                  <c:v>22.5</c:v>
                </c:pt>
                <c:pt idx="255">
                  <c:v>21.3</c:v>
                </c:pt>
                <c:pt idx="256">
                  <c:v>20.2</c:v>
                </c:pt>
                <c:pt idx="257">
                  <c:v>19.100000000000001</c:v>
                </c:pt>
                <c:pt idx="258">
                  <c:v>18</c:v>
                </c:pt>
                <c:pt idx="259">
                  <c:v>17</c:v>
                </c:pt>
                <c:pt idx="260">
                  <c:v>16</c:v>
                </c:pt>
                <c:pt idx="261">
                  <c:v>15.1</c:v>
                </c:pt>
                <c:pt idx="262">
                  <c:v>14.2</c:v>
                </c:pt>
                <c:pt idx="263">
                  <c:v>13.3</c:v>
                </c:pt>
                <c:pt idx="264">
                  <c:v>12.5</c:v>
                </c:pt>
                <c:pt idx="265">
                  <c:v>11.8</c:v>
                </c:pt>
                <c:pt idx="266">
                  <c:v>11</c:v>
                </c:pt>
                <c:pt idx="267">
                  <c:v>10.3</c:v>
                </c:pt>
                <c:pt idx="268">
                  <c:v>9.6999999999999993</c:v>
                </c:pt>
                <c:pt idx="269">
                  <c:v>9</c:v>
                </c:pt>
                <c:pt idx="270">
                  <c:v>8.4</c:v>
                </c:pt>
                <c:pt idx="271">
                  <c:v>7.9</c:v>
                </c:pt>
                <c:pt idx="272">
                  <c:v>7.3</c:v>
                </c:pt>
                <c:pt idx="273">
                  <c:v>6.8</c:v>
                </c:pt>
                <c:pt idx="274">
                  <c:v>6.4</c:v>
                </c:pt>
                <c:pt idx="275">
                  <c:v>5.9</c:v>
                </c:pt>
              </c:numCache>
            </c:numRef>
          </c:yVal>
          <c:smooth val="1"/>
          <c:extLst>
            <c:ext xmlns:c16="http://schemas.microsoft.com/office/drawing/2014/chart" uri="{C3380CC4-5D6E-409C-BE32-E72D297353CC}">
              <c16:uniqueId val="{00000001-4D0A-450D-9D10-39C4A17D1224}"/>
            </c:ext>
          </c:extLst>
        </c:ser>
        <c:ser>
          <c:idx val="2"/>
          <c:order val="2"/>
          <c:tx>
            <c:strRef>
              <c:f>'Thermosphere Blank'!$H$24</c:f>
              <c:strCache>
                <c:ptCount val="1"/>
                <c:pt idx="0">
                  <c:v>(R 5%)</c:v>
                </c:pt>
              </c:strCache>
            </c:strRef>
          </c:tx>
          <c:spPr>
            <a:ln>
              <a:solidFill>
                <a:schemeClr val="accent2">
                  <a:lumMod val="60000"/>
                  <a:lumOff val="40000"/>
                </a:schemeClr>
              </a:solidFill>
              <a:prstDash val="dashDot"/>
            </a:ln>
          </c:spPr>
          <c:marker>
            <c:symbol val="none"/>
          </c:marker>
          <c:xVal>
            <c:numRef>
              <c:f>'Thermosphere Blank'!$E$25:$E$300</c:f>
              <c:numCache>
                <c:formatCode>0.00</c:formatCode>
                <c:ptCount val="276"/>
                <c:pt idx="0">
                  <c:v>1997.0833333333333</c:v>
                </c:pt>
                <c:pt idx="1">
                  <c:v>1997.1666666666667</c:v>
                </c:pt>
                <c:pt idx="2">
                  <c:v>1997.25</c:v>
                </c:pt>
                <c:pt idx="3">
                  <c:v>1997.3333333333333</c:v>
                </c:pt>
                <c:pt idx="4">
                  <c:v>1997.4166666666667</c:v>
                </c:pt>
                <c:pt idx="5">
                  <c:v>1997.5</c:v>
                </c:pt>
                <c:pt idx="6">
                  <c:v>1997.5833333333333</c:v>
                </c:pt>
                <c:pt idx="7">
                  <c:v>1997.6666666666667</c:v>
                </c:pt>
                <c:pt idx="8">
                  <c:v>1997.75</c:v>
                </c:pt>
                <c:pt idx="9">
                  <c:v>1997.8333333333333</c:v>
                </c:pt>
                <c:pt idx="10">
                  <c:v>1997.9166666666667</c:v>
                </c:pt>
                <c:pt idx="11">
                  <c:v>1998</c:v>
                </c:pt>
                <c:pt idx="12">
                  <c:v>1998.0833333333333</c:v>
                </c:pt>
                <c:pt idx="13">
                  <c:v>1998.1666666666667</c:v>
                </c:pt>
                <c:pt idx="14">
                  <c:v>1998.25</c:v>
                </c:pt>
                <c:pt idx="15">
                  <c:v>1998.3333333333333</c:v>
                </c:pt>
                <c:pt idx="16">
                  <c:v>1998.4166666666667</c:v>
                </c:pt>
                <c:pt idx="17">
                  <c:v>1998.5</c:v>
                </c:pt>
                <c:pt idx="18">
                  <c:v>1998.5833333333333</c:v>
                </c:pt>
                <c:pt idx="19">
                  <c:v>1998.6666666666667</c:v>
                </c:pt>
                <c:pt idx="20">
                  <c:v>1998.75</c:v>
                </c:pt>
                <c:pt idx="21">
                  <c:v>1998.8333333333333</c:v>
                </c:pt>
                <c:pt idx="22">
                  <c:v>1998.9166666666667</c:v>
                </c:pt>
                <c:pt idx="23">
                  <c:v>1999</c:v>
                </c:pt>
                <c:pt idx="24">
                  <c:v>1999.0833333333333</c:v>
                </c:pt>
                <c:pt idx="25">
                  <c:v>1999.1666666666667</c:v>
                </c:pt>
                <c:pt idx="26">
                  <c:v>1999.25</c:v>
                </c:pt>
                <c:pt idx="27">
                  <c:v>1999.3333333333333</c:v>
                </c:pt>
                <c:pt idx="28">
                  <c:v>1999.4166666666667</c:v>
                </c:pt>
                <c:pt idx="29">
                  <c:v>1999.5</c:v>
                </c:pt>
                <c:pt idx="30">
                  <c:v>1999.5833333333333</c:v>
                </c:pt>
                <c:pt idx="31">
                  <c:v>1999.6666666666667</c:v>
                </c:pt>
                <c:pt idx="32">
                  <c:v>1999.75</c:v>
                </c:pt>
                <c:pt idx="33">
                  <c:v>1999.8333333333333</c:v>
                </c:pt>
                <c:pt idx="34">
                  <c:v>1999.9166666666667</c:v>
                </c:pt>
                <c:pt idx="35">
                  <c:v>2000</c:v>
                </c:pt>
                <c:pt idx="36">
                  <c:v>2000.0833333333333</c:v>
                </c:pt>
                <c:pt idx="37">
                  <c:v>2000.1666666666667</c:v>
                </c:pt>
                <c:pt idx="38">
                  <c:v>2000.25</c:v>
                </c:pt>
                <c:pt idx="39">
                  <c:v>2000.3333333333333</c:v>
                </c:pt>
                <c:pt idx="40">
                  <c:v>2000.4166666666667</c:v>
                </c:pt>
                <c:pt idx="41">
                  <c:v>2000.5</c:v>
                </c:pt>
                <c:pt idx="42">
                  <c:v>2000.5833333333333</c:v>
                </c:pt>
                <c:pt idx="43">
                  <c:v>2000.6666666666667</c:v>
                </c:pt>
                <c:pt idx="44">
                  <c:v>2000.75</c:v>
                </c:pt>
                <c:pt idx="45">
                  <c:v>2000.8333333333333</c:v>
                </c:pt>
                <c:pt idx="46">
                  <c:v>2000.9166666666667</c:v>
                </c:pt>
                <c:pt idx="47">
                  <c:v>2001</c:v>
                </c:pt>
                <c:pt idx="48">
                  <c:v>2001.0833333333333</c:v>
                </c:pt>
                <c:pt idx="49">
                  <c:v>2001.1666666666667</c:v>
                </c:pt>
                <c:pt idx="50">
                  <c:v>2001.25</c:v>
                </c:pt>
                <c:pt idx="51">
                  <c:v>2001.3333333333333</c:v>
                </c:pt>
                <c:pt idx="52">
                  <c:v>2001.4166666666667</c:v>
                </c:pt>
                <c:pt idx="53">
                  <c:v>2001.5</c:v>
                </c:pt>
                <c:pt idx="54">
                  <c:v>2001.5833333333333</c:v>
                </c:pt>
                <c:pt idx="55">
                  <c:v>2001.6666666666667</c:v>
                </c:pt>
                <c:pt idx="56">
                  <c:v>2001.75</c:v>
                </c:pt>
                <c:pt idx="57">
                  <c:v>2001.8333333333333</c:v>
                </c:pt>
                <c:pt idx="58">
                  <c:v>2001.9166666666667</c:v>
                </c:pt>
                <c:pt idx="59">
                  <c:v>2002</c:v>
                </c:pt>
                <c:pt idx="60">
                  <c:v>2002.0833333333333</c:v>
                </c:pt>
                <c:pt idx="61">
                  <c:v>2002.1666666666667</c:v>
                </c:pt>
                <c:pt idx="62">
                  <c:v>2002.25</c:v>
                </c:pt>
                <c:pt idx="63">
                  <c:v>2002.3333333333333</c:v>
                </c:pt>
                <c:pt idx="64">
                  <c:v>2002.4166666666667</c:v>
                </c:pt>
                <c:pt idx="65">
                  <c:v>2002.5</c:v>
                </c:pt>
                <c:pt idx="66">
                  <c:v>2002.5833333333333</c:v>
                </c:pt>
                <c:pt idx="67">
                  <c:v>2002.6666666666667</c:v>
                </c:pt>
                <c:pt idx="68">
                  <c:v>2002.75</c:v>
                </c:pt>
                <c:pt idx="69">
                  <c:v>2002.8333333333333</c:v>
                </c:pt>
                <c:pt idx="70">
                  <c:v>2002.9166666666667</c:v>
                </c:pt>
                <c:pt idx="71">
                  <c:v>2003</c:v>
                </c:pt>
                <c:pt idx="72">
                  <c:v>2003.0833333333333</c:v>
                </c:pt>
                <c:pt idx="73">
                  <c:v>2003.1666666666667</c:v>
                </c:pt>
                <c:pt idx="74">
                  <c:v>2003.25</c:v>
                </c:pt>
                <c:pt idx="75">
                  <c:v>2003.3333333333333</c:v>
                </c:pt>
                <c:pt idx="76">
                  <c:v>2003.4166666666667</c:v>
                </c:pt>
                <c:pt idx="77">
                  <c:v>2003.5</c:v>
                </c:pt>
                <c:pt idx="78">
                  <c:v>2003.5833333333333</c:v>
                </c:pt>
                <c:pt idx="79">
                  <c:v>2003.6666666666667</c:v>
                </c:pt>
                <c:pt idx="80">
                  <c:v>2003.75</c:v>
                </c:pt>
                <c:pt idx="81">
                  <c:v>2003.8333333333333</c:v>
                </c:pt>
                <c:pt idx="82">
                  <c:v>2003.9166666666667</c:v>
                </c:pt>
                <c:pt idx="83">
                  <c:v>2004</c:v>
                </c:pt>
                <c:pt idx="84">
                  <c:v>2004.0833333333333</c:v>
                </c:pt>
                <c:pt idx="85">
                  <c:v>2004.1666666666667</c:v>
                </c:pt>
                <c:pt idx="86">
                  <c:v>2004.25</c:v>
                </c:pt>
                <c:pt idx="87">
                  <c:v>2004.3333333333333</c:v>
                </c:pt>
                <c:pt idx="88">
                  <c:v>2004.4166666666667</c:v>
                </c:pt>
                <c:pt idx="89">
                  <c:v>2004.5</c:v>
                </c:pt>
                <c:pt idx="90">
                  <c:v>2004.5833333333333</c:v>
                </c:pt>
                <c:pt idx="91">
                  <c:v>2004.6666666666667</c:v>
                </c:pt>
                <c:pt idx="92">
                  <c:v>2004.75</c:v>
                </c:pt>
                <c:pt idx="93">
                  <c:v>2004.8333333333333</c:v>
                </c:pt>
                <c:pt idx="94">
                  <c:v>2004.9166666666667</c:v>
                </c:pt>
                <c:pt idx="95">
                  <c:v>2005</c:v>
                </c:pt>
                <c:pt idx="96">
                  <c:v>2005.0833333333333</c:v>
                </c:pt>
                <c:pt idx="97">
                  <c:v>2005.1666666666667</c:v>
                </c:pt>
                <c:pt idx="98">
                  <c:v>2005.25</c:v>
                </c:pt>
                <c:pt idx="99">
                  <c:v>2005.3333333333333</c:v>
                </c:pt>
                <c:pt idx="100">
                  <c:v>2005.4166666666667</c:v>
                </c:pt>
                <c:pt idx="101">
                  <c:v>2005.5</c:v>
                </c:pt>
                <c:pt idx="102">
                  <c:v>2005.5833333333333</c:v>
                </c:pt>
                <c:pt idx="103">
                  <c:v>2005.6666666666667</c:v>
                </c:pt>
                <c:pt idx="104">
                  <c:v>2005.75</c:v>
                </c:pt>
                <c:pt idx="105">
                  <c:v>2005.8333333333333</c:v>
                </c:pt>
                <c:pt idx="106">
                  <c:v>2005.9166666666667</c:v>
                </c:pt>
                <c:pt idx="107">
                  <c:v>2006</c:v>
                </c:pt>
                <c:pt idx="108">
                  <c:v>2006.0833333333333</c:v>
                </c:pt>
                <c:pt idx="109">
                  <c:v>2006.1666666666667</c:v>
                </c:pt>
                <c:pt idx="110">
                  <c:v>2006.25</c:v>
                </c:pt>
                <c:pt idx="111">
                  <c:v>2006.3333333333333</c:v>
                </c:pt>
                <c:pt idx="112">
                  <c:v>2006.4166666666667</c:v>
                </c:pt>
                <c:pt idx="113">
                  <c:v>2006.5</c:v>
                </c:pt>
                <c:pt idx="114">
                  <c:v>2006.5833333333333</c:v>
                </c:pt>
                <c:pt idx="115">
                  <c:v>2006.6666666666667</c:v>
                </c:pt>
                <c:pt idx="116">
                  <c:v>2006.75</c:v>
                </c:pt>
                <c:pt idx="117">
                  <c:v>2006.8333333333333</c:v>
                </c:pt>
                <c:pt idx="118">
                  <c:v>2006.9166666666667</c:v>
                </c:pt>
                <c:pt idx="119">
                  <c:v>2007</c:v>
                </c:pt>
                <c:pt idx="120">
                  <c:v>2007.0833333333333</c:v>
                </c:pt>
                <c:pt idx="121">
                  <c:v>2007.1666666666667</c:v>
                </c:pt>
                <c:pt idx="122">
                  <c:v>2007.25</c:v>
                </c:pt>
                <c:pt idx="123">
                  <c:v>2007.3333333333333</c:v>
                </c:pt>
                <c:pt idx="124">
                  <c:v>2007.4166666666667</c:v>
                </c:pt>
                <c:pt idx="125">
                  <c:v>2007.5</c:v>
                </c:pt>
                <c:pt idx="126">
                  <c:v>2007.5833333333333</c:v>
                </c:pt>
                <c:pt idx="127">
                  <c:v>2007.6666666666667</c:v>
                </c:pt>
                <c:pt idx="128">
                  <c:v>2007.75</c:v>
                </c:pt>
                <c:pt idx="129">
                  <c:v>2007.8333333333333</c:v>
                </c:pt>
                <c:pt idx="130">
                  <c:v>2007.9166666666667</c:v>
                </c:pt>
                <c:pt idx="131">
                  <c:v>2008</c:v>
                </c:pt>
                <c:pt idx="132">
                  <c:v>2008.0833333333333</c:v>
                </c:pt>
                <c:pt idx="133">
                  <c:v>2008.1666666666667</c:v>
                </c:pt>
                <c:pt idx="134">
                  <c:v>2008.25</c:v>
                </c:pt>
                <c:pt idx="135">
                  <c:v>2008.3333333333333</c:v>
                </c:pt>
                <c:pt idx="136">
                  <c:v>2008.4166666666667</c:v>
                </c:pt>
                <c:pt idx="137">
                  <c:v>2008.5</c:v>
                </c:pt>
                <c:pt idx="138">
                  <c:v>2008.5833333333333</c:v>
                </c:pt>
                <c:pt idx="139">
                  <c:v>2008.6666666666667</c:v>
                </c:pt>
                <c:pt idx="140">
                  <c:v>2008.75</c:v>
                </c:pt>
                <c:pt idx="141">
                  <c:v>2008.8333333333333</c:v>
                </c:pt>
                <c:pt idx="142">
                  <c:v>2008.9166666666667</c:v>
                </c:pt>
                <c:pt idx="143">
                  <c:v>2009</c:v>
                </c:pt>
                <c:pt idx="144">
                  <c:v>2009.0833333333333</c:v>
                </c:pt>
                <c:pt idx="145">
                  <c:v>2009.1666666666667</c:v>
                </c:pt>
                <c:pt idx="146">
                  <c:v>2009.25</c:v>
                </c:pt>
                <c:pt idx="147">
                  <c:v>2009.3333333333333</c:v>
                </c:pt>
                <c:pt idx="148">
                  <c:v>2009.4166666666667</c:v>
                </c:pt>
                <c:pt idx="149">
                  <c:v>2009.5</c:v>
                </c:pt>
                <c:pt idx="150">
                  <c:v>2009.5833333333333</c:v>
                </c:pt>
                <c:pt idx="151">
                  <c:v>2009.6666666666667</c:v>
                </c:pt>
                <c:pt idx="152">
                  <c:v>2009.75</c:v>
                </c:pt>
                <c:pt idx="153">
                  <c:v>2009.8333333333333</c:v>
                </c:pt>
                <c:pt idx="154">
                  <c:v>2009.9166666666667</c:v>
                </c:pt>
                <c:pt idx="155">
                  <c:v>2010</c:v>
                </c:pt>
                <c:pt idx="156">
                  <c:v>2010.0833333333333</c:v>
                </c:pt>
                <c:pt idx="157">
                  <c:v>2010.1666666666667</c:v>
                </c:pt>
                <c:pt idx="158">
                  <c:v>2010.25</c:v>
                </c:pt>
                <c:pt idx="159">
                  <c:v>2010.3333333333333</c:v>
                </c:pt>
                <c:pt idx="160">
                  <c:v>2010.4166666666667</c:v>
                </c:pt>
                <c:pt idx="161">
                  <c:v>2010.5</c:v>
                </c:pt>
                <c:pt idx="162">
                  <c:v>2010.5833333333333</c:v>
                </c:pt>
                <c:pt idx="163">
                  <c:v>2010.6666666666667</c:v>
                </c:pt>
                <c:pt idx="164">
                  <c:v>2010.75</c:v>
                </c:pt>
                <c:pt idx="165">
                  <c:v>2010.8333333333333</c:v>
                </c:pt>
                <c:pt idx="166">
                  <c:v>2010.9166666666667</c:v>
                </c:pt>
                <c:pt idx="167">
                  <c:v>2011</c:v>
                </c:pt>
                <c:pt idx="168">
                  <c:v>2011.0833333333333</c:v>
                </c:pt>
                <c:pt idx="169">
                  <c:v>2011.1666666666667</c:v>
                </c:pt>
                <c:pt idx="170">
                  <c:v>2011.25</c:v>
                </c:pt>
                <c:pt idx="171">
                  <c:v>2011.3333333333333</c:v>
                </c:pt>
                <c:pt idx="172">
                  <c:v>2011.4166666666667</c:v>
                </c:pt>
                <c:pt idx="173">
                  <c:v>2011.5</c:v>
                </c:pt>
                <c:pt idx="174">
                  <c:v>2011.5833333333333</c:v>
                </c:pt>
                <c:pt idx="175">
                  <c:v>2011.6666666666667</c:v>
                </c:pt>
                <c:pt idx="176">
                  <c:v>2011.75</c:v>
                </c:pt>
                <c:pt idx="177">
                  <c:v>2011.8333333333333</c:v>
                </c:pt>
                <c:pt idx="178">
                  <c:v>2011.9166666666667</c:v>
                </c:pt>
                <c:pt idx="179">
                  <c:v>2012</c:v>
                </c:pt>
                <c:pt idx="180">
                  <c:v>2012.0833333333333</c:v>
                </c:pt>
                <c:pt idx="181">
                  <c:v>2012.1666666666667</c:v>
                </c:pt>
                <c:pt idx="182">
                  <c:v>2012.25</c:v>
                </c:pt>
                <c:pt idx="183">
                  <c:v>2012.3333333333333</c:v>
                </c:pt>
                <c:pt idx="184">
                  <c:v>2012.4166666666667</c:v>
                </c:pt>
                <c:pt idx="185">
                  <c:v>2012.5</c:v>
                </c:pt>
                <c:pt idx="186">
                  <c:v>2012.5833333333333</c:v>
                </c:pt>
                <c:pt idx="187">
                  <c:v>2012.6666666666667</c:v>
                </c:pt>
                <c:pt idx="188">
                  <c:v>2012.75</c:v>
                </c:pt>
                <c:pt idx="189">
                  <c:v>2012.8333333333333</c:v>
                </c:pt>
                <c:pt idx="190">
                  <c:v>2012.9166666666667</c:v>
                </c:pt>
                <c:pt idx="191">
                  <c:v>2013</c:v>
                </c:pt>
                <c:pt idx="192">
                  <c:v>2013.0833333333333</c:v>
                </c:pt>
                <c:pt idx="193">
                  <c:v>2013.1666666666667</c:v>
                </c:pt>
                <c:pt idx="194">
                  <c:v>2013.25</c:v>
                </c:pt>
                <c:pt idx="195">
                  <c:v>2013.3333333333333</c:v>
                </c:pt>
                <c:pt idx="196">
                  <c:v>2013.4166666666667</c:v>
                </c:pt>
                <c:pt idx="197">
                  <c:v>2013.5</c:v>
                </c:pt>
                <c:pt idx="198">
                  <c:v>2013.5833333333333</c:v>
                </c:pt>
                <c:pt idx="199">
                  <c:v>2013.6666666666667</c:v>
                </c:pt>
                <c:pt idx="200">
                  <c:v>2013.75</c:v>
                </c:pt>
                <c:pt idx="201">
                  <c:v>2013.8333333333333</c:v>
                </c:pt>
                <c:pt idx="202">
                  <c:v>2013.9166666666667</c:v>
                </c:pt>
                <c:pt idx="203">
                  <c:v>2014</c:v>
                </c:pt>
                <c:pt idx="204">
                  <c:v>2014.0833333333333</c:v>
                </c:pt>
                <c:pt idx="205">
                  <c:v>2014.1666666666667</c:v>
                </c:pt>
                <c:pt idx="206">
                  <c:v>2014.25</c:v>
                </c:pt>
                <c:pt idx="207">
                  <c:v>2014.3333333333333</c:v>
                </c:pt>
                <c:pt idx="208">
                  <c:v>2014.4166666666667</c:v>
                </c:pt>
                <c:pt idx="209">
                  <c:v>2014.5</c:v>
                </c:pt>
                <c:pt idx="210">
                  <c:v>2014.5833333333333</c:v>
                </c:pt>
                <c:pt idx="211">
                  <c:v>2014.6666666666667</c:v>
                </c:pt>
                <c:pt idx="212">
                  <c:v>2014.75</c:v>
                </c:pt>
                <c:pt idx="213">
                  <c:v>2014.8333333333333</c:v>
                </c:pt>
                <c:pt idx="214">
                  <c:v>2014.9166666666667</c:v>
                </c:pt>
                <c:pt idx="215">
                  <c:v>2015</c:v>
                </c:pt>
                <c:pt idx="216">
                  <c:v>2015.0833333333333</c:v>
                </c:pt>
                <c:pt idx="217">
                  <c:v>2015.1666666666667</c:v>
                </c:pt>
                <c:pt idx="218">
                  <c:v>2015.25</c:v>
                </c:pt>
                <c:pt idx="219">
                  <c:v>2015.3333333333333</c:v>
                </c:pt>
                <c:pt idx="220">
                  <c:v>2015.4166666666667</c:v>
                </c:pt>
                <c:pt idx="221">
                  <c:v>2015.5</c:v>
                </c:pt>
                <c:pt idx="222">
                  <c:v>2015.5833333333333</c:v>
                </c:pt>
                <c:pt idx="223">
                  <c:v>2015.6666666666667</c:v>
                </c:pt>
                <c:pt idx="224">
                  <c:v>2015.75</c:v>
                </c:pt>
                <c:pt idx="225">
                  <c:v>2015.8333333333333</c:v>
                </c:pt>
                <c:pt idx="226">
                  <c:v>2015.9166666666667</c:v>
                </c:pt>
                <c:pt idx="227">
                  <c:v>2016</c:v>
                </c:pt>
                <c:pt idx="228">
                  <c:v>2016.0833333333333</c:v>
                </c:pt>
                <c:pt idx="229">
                  <c:v>2016.1666666666667</c:v>
                </c:pt>
                <c:pt idx="230">
                  <c:v>2016.25</c:v>
                </c:pt>
                <c:pt idx="231">
                  <c:v>2016.3333333333333</c:v>
                </c:pt>
                <c:pt idx="232">
                  <c:v>2016.4166666666667</c:v>
                </c:pt>
                <c:pt idx="233">
                  <c:v>2016.5</c:v>
                </c:pt>
                <c:pt idx="234">
                  <c:v>2016.5833333333333</c:v>
                </c:pt>
                <c:pt idx="235">
                  <c:v>2016.6666666666667</c:v>
                </c:pt>
                <c:pt idx="236">
                  <c:v>2016.75</c:v>
                </c:pt>
                <c:pt idx="237">
                  <c:v>2016.8333333333333</c:v>
                </c:pt>
                <c:pt idx="238">
                  <c:v>2016.9166666666667</c:v>
                </c:pt>
                <c:pt idx="239">
                  <c:v>2017</c:v>
                </c:pt>
                <c:pt idx="240">
                  <c:v>2017.0833333333333</c:v>
                </c:pt>
                <c:pt idx="241">
                  <c:v>2017.1666666666667</c:v>
                </c:pt>
                <c:pt idx="242">
                  <c:v>2017.25</c:v>
                </c:pt>
                <c:pt idx="243">
                  <c:v>2017.3333333333333</c:v>
                </c:pt>
                <c:pt idx="244">
                  <c:v>2017.4166666666667</c:v>
                </c:pt>
                <c:pt idx="245">
                  <c:v>2017.5</c:v>
                </c:pt>
                <c:pt idx="246">
                  <c:v>2017.5833333333333</c:v>
                </c:pt>
                <c:pt idx="247">
                  <c:v>2017.6666666666667</c:v>
                </c:pt>
                <c:pt idx="248">
                  <c:v>2017.75</c:v>
                </c:pt>
                <c:pt idx="249">
                  <c:v>2017.8333333333333</c:v>
                </c:pt>
                <c:pt idx="250">
                  <c:v>2017.9166666666667</c:v>
                </c:pt>
                <c:pt idx="251">
                  <c:v>2018</c:v>
                </c:pt>
                <c:pt idx="252">
                  <c:v>2018.0833333333333</c:v>
                </c:pt>
                <c:pt idx="253">
                  <c:v>2018.1666666666667</c:v>
                </c:pt>
                <c:pt idx="254">
                  <c:v>2018.25</c:v>
                </c:pt>
                <c:pt idx="255">
                  <c:v>2018.3333333333333</c:v>
                </c:pt>
                <c:pt idx="256">
                  <c:v>2018.4166666666667</c:v>
                </c:pt>
                <c:pt idx="257">
                  <c:v>2018.5</c:v>
                </c:pt>
                <c:pt idx="258">
                  <c:v>2018.5833333333333</c:v>
                </c:pt>
                <c:pt idx="259">
                  <c:v>2018.6666666666667</c:v>
                </c:pt>
                <c:pt idx="260">
                  <c:v>2018.75</c:v>
                </c:pt>
                <c:pt idx="261">
                  <c:v>2018.8333333333333</c:v>
                </c:pt>
                <c:pt idx="262">
                  <c:v>2018.9166666666667</c:v>
                </c:pt>
                <c:pt idx="263">
                  <c:v>2019</c:v>
                </c:pt>
                <c:pt idx="264">
                  <c:v>2019.0833333333333</c:v>
                </c:pt>
                <c:pt idx="265">
                  <c:v>2019.1666666666667</c:v>
                </c:pt>
                <c:pt idx="266">
                  <c:v>2019.25</c:v>
                </c:pt>
                <c:pt idx="267">
                  <c:v>2019.3333333333333</c:v>
                </c:pt>
                <c:pt idx="268">
                  <c:v>2019.4166666666667</c:v>
                </c:pt>
                <c:pt idx="269">
                  <c:v>2019.5</c:v>
                </c:pt>
                <c:pt idx="270">
                  <c:v>2019.5833333333333</c:v>
                </c:pt>
                <c:pt idx="271">
                  <c:v>2019.6666666666667</c:v>
                </c:pt>
                <c:pt idx="272">
                  <c:v>2019.75</c:v>
                </c:pt>
                <c:pt idx="273">
                  <c:v>2019.8333333333333</c:v>
                </c:pt>
                <c:pt idx="274">
                  <c:v>2019.9166666666667</c:v>
                </c:pt>
                <c:pt idx="275">
                  <c:v>2020</c:v>
                </c:pt>
              </c:numCache>
            </c:numRef>
          </c:xVal>
          <c:yVal>
            <c:numRef>
              <c:f>'Thermosphere Blank'!$H$25:$H$300</c:f>
              <c:numCache>
                <c:formatCode>General</c:formatCode>
                <c:ptCount val="276"/>
                <c:pt idx="0">
                  <c:v>1.2</c:v>
                </c:pt>
                <c:pt idx="1">
                  <c:v>2.4</c:v>
                </c:pt>
                <c:pt idx="2">
                  <c:v>3.9</c:v>
                </c:pt>
                <c:pt idx="3">
                  <c:v>5.7</c:v>
                </c:pt>
                <c:pt idx="4">
                  <c:v>7.7</c:v>
                </c:pt>
                <c:pt idx="5">
                  <c:v>10.1</c:v>
                </c:pt>
                <c:pt idx="6">
                  <c:v>12.7</c:v>
                </c:pt>
                <c:pt idx="7">
                  <c:v>15.5</c:v>
                </c:pt>
                <c:pt idx="8">
                  <c:v>18.600000000000001</c:v>
                </c:pt>
                <c:pt idx="9">
                  <c:v>21.9</c:v>
                </c:pt>
                <c:pt idx="10">
                  <c:v>25.4</c:v>
                </c:pt>
                <c:pt idx="11">
                  <c:v>29</c:v>
                </c:pt>
                <c:pt idx="12">
                  <c:v>32.9</c:v>
                </c:pt>
                <c:pt idx="13">
                  <c:v>36.799999999999997</c:v>
                </c:pt>
                <c:pt idx="14">
                  <c:v>40.799999999999997</c:v>
                </c:pt>
                <c:pt idx="15">
                  <c:v>44.9</c:v>
                </c:pt>
                <c:pt idx="16">
                  <c:v>49</c:v>
                </c:pt>
                <c:pt idx="17">
                  <c:v>53.2</c:v>
                </c:pt>
                <c:pt idx="18">
                  <c:v>57.4</c:v>
                </c:pt>
                <c:pt idx="19">
                  <c:v>61.6</c:v>
                </c:pt>
                <c:pt idx="20">
                  <c:v>65.7</c:v>
                </c:pt>
                <c:pt idx="21">
                  <c:v>69.8</c:v>
                </c:pt>
                <c:pt idx="22">
                  <c:v>73.8</c:v>
                </c:pt>
                <c:pt idx="23">
                  <c:v>77.7</c:v>
                </c:pt>
                <c:pt idx="24">
                  <c:v>81.599999999999994</c:v>
                </c:pt>
                <c:pt idx="25">
                  <c:v>85.3</c:v>
                </c:pt>
                <c:pt idx="26">
                  <c:v>88.9</c:v>
                </c:pt>
                <c:pt idx="27">
                  <c:v>92.3</c:v>
                </c:pt>
                <c:pt idx="28">
                  <c:v>95.6</c:v>
                </c:pt>
                <c:pt idx="29">
                  <c:v>98.8</c:v>
                </c:pt>
                <c:pt idx="30">
                  <c:v>101.8</c:v>
                </c:pt>
                <c:pt idx="31">
                  <c:v>104.6</c:v>
                </c:pt>
                <c:pt idx="32">
                  <c:v>107.2</c:v>
                </c:pt>
                <c:pt idx="33">
                  <c:v>109.7</c:v>
                </c:pt>
                <c:pt idx="34">
                  <c:v>112</c:v>
                </c:pt>
                <c:pt idx="35">
                  <c:v>114.1</c:v>
                </c:pt>
                <c:pt idx="36">
                  <c:v>116</c:v>
                </c:pt>
                <c:pt idx="37">
                  <c:v>117.7</c:v>
                </c:pt>
                <c:pt idx="38">
                  <c:v>119.2</c:v>
                </c:pt>
                <c:pt idx="39">
                  <c:v>120.5</c:v>
                </c:pt>
                <c:pt idx="40">
                  <c:v>121.6</c:v>
                </c:pt>
                <c:pt idx="41">
                  <c:v>122.5</c:v>
                </c:pt>
                <c:pt idx="42">
                  <c:v>123.2</c:v>
                </c:pt>
                <c:pt idx="43">
                  <c:v>123.7</c:v>
                </c:pt>
                <c:pt idx="44">
                  <c:v>124.1</c:v>
                </c:pt>
                <c:pt idx="45">
                  <c:v>124.2</c:v>
                </c:pt>
                <c:pt idx="46">
                  <c:v>124.2</c:v>
                </c:pt>
                <c:pt idx="47">
                  <c:v>123.9</c:v>
                </c:pt>
                <c:pt idx="48">
                  <c:v>123.6</c:v>
                </c:pt>
                <c:pt idx="49">
                  <c:v>123</c:v>
                </c:pt>
                <c:pt idx="50">
                  <c:v>122.3</c:v>
                </c:pt>
                <c:pt idx="51">
                  <c:v>121.4</c:v>
                </c:pt>
                <c:pt idx="52">
                  <c:v>120.3</c:v>
                </c:pt>
                <c:pt idx="53">
                  <c:v>119.1</c:v>
                </c:pt>
                <c:pt idx="54">
                  <c:v>117.8</c:v>
                </c:pt>
                <c:pt idx="55">
                  <c:v>116.3</c:v>
                </c:pt>
                <c:pt idx="56">
                  <c:v>114.7</c:v>
                </c:pt>
                <c:pt idx="57">
                  <c:v>113</c:v>
                </c:pt>
                <c:pt idx="58">
                  <c:v>111.1</c:v>
                </c:pt>
                <c:pt idx="59">
                  <c:v>109.2</c:v>
                </c:pt>
                <c:pt idx="60">
                  <c:v>107.1</c:v>
                </c:pt>
                <c:pt idx="61">
                  <c:v>105</c:v>
                </c:pt>
                <c:pt idx="62">
                  <c:v>102.7</c:v>
                </c:pt>
                <c:pt idx="63">
                  <c:v>100.4</c:v>
                </c:pt>
                <c:pt idx="64">
                  <c:v>98</c:v>
                </c:pt>
                <c:pt idx="65">
                  <c:v>95.6</c:v>
                </c:pt>
                <c:pt idx="66">
                  <c:v>93.1</c:v>
                </c:pt>
                <c:pt idx="67">
                  <c:v>90.5</c:v>
                </c:pt>
                <c:pt idx="68">
                  <c:v>87.9</c:v>
                </c:pt>
                <c:pt idx="69">
                  <c:v>85.3</c:v>
                </c:pt>
                <c:pt idx="70">
                  <c:v>82.6</c:v>
                </c:pt>
                <c:pt idx="71">
                  <c:v>80</c:v>
                </c:pt>
                <c:pt idx="72">
                  <c:v>77.3</c:v>
                </c:pt>
                <c:pt idx="73">
                  <c:v>74.5</c:v>
                </c:pt>
                <c:pt idx="74">
                  <c:v>71.8</c:v>
                </c:pt>
                <c:pt idx="75">
                  <c:v>69.099999999999994</c:v>
                </c:pt>
                <c:pt idx="76">
                  <c:v>66.400000000000006</c:v>
                </c:pt>
                <c:pt idx="77">
                  <c:v>63.8</c:v>
                </c:pt>
                <c:pt idx="78">
                  <c:v>61.1</c:v>
                </c:pt>
                <c:pt idx="79">
                  <c:v>58.5</c:v>
                </c:pt>
                <c:pt idx="80">
                  <c:v>55.9</c:v>
                </c:pt>
                <c:pt idx="81">
                  <c:v>53.3</c:v>
                </c:pt>
                <c:pt idx="82">
                  <c:v>50.8</c:v>
                </c:pt>
                <c:pt idx="83">
                  <c:v>48.3</c:v>
                </c:pt>
                <c:pt idx="84">
                  <c:v>45.9</c:v>
                </c:pt>
                <c:pt idx="85">
                  <c:v>43.5</c:v>
                </c:pt>
                <c:pt idx="86">
                  <c:v>41.2</c:v>
                </c:pt>
                <c:pt idx="87">
                  <c:v>38.9</c:v>
                </c:pt>
                <c:pt idx="88">
                  <c:v>36.700000000000003</c:v>
                </c:pt>
                <c:pt idx="89">
                  <c:v>34.5</c:v>
                </c:pt>
                <c:pt idx="90">
                  <c:v>32.4</c:v>
                </c:pt>
                <c:pt idx="91">
                  <c:v>30.4</c:v>
                </c:pt>
                <c:pt idx="92">
                  <c:v>28.4</c:v>
                </c:pt>
                <c:pt idx="93">
                  <c:v>26.6</c:v>
                </c:pt>
                <c:pt idx="94">
                  <c:v>24.7</c:v>
                </c:pt>
                <c:pt idx="95">
                  <c:v>23</c:v>
                </c:pt>
                <c:pt idx="96">
                  <c:v>21.3</c:v>
                </c:pt>
                <c:pt idx="97">
                  <c:v>19.7</c:v>
                </c:pt>
                <c:pt idx="98">
                  <c:v>18.100000000000001</c:v>
                </c:pt>
                <c:pt idx="99">
                  <c:v>16.7</c:v>
                </c:pt>
                <c:pt idx="100">
                  <c:v>15.2</c:v>
                </c:pt>
                <c:pt idx="101">
                  <c:v>13.9</c:v>
                </c:pt>
                <c:pt idx="102">
                  <c:v>12.6</c:v>
                </c:pt>
                <c:pt idx="103">
                  <c:v>11.4</c:v>
                </c:pt>
                <c:pt idx="104">
                  <c:v>10.3</c:v>
                </c:pt>
                <c:pt idx="105">
                  <c:v>9.1999999999999993</c:v>
                </c:pt>
                <c:pt idx="106">
                  <c:v>8.1999999999999993</c:v>
                </c:pt>
                <c:pt idx="107">
                  <c:v>7.2</c:v>
                </c:pt>
                <c:pt idx="108">
                  <c:v>6.3</c:v>
                </c:pt>
                <c:pt idx="109">
                  <c:v>5.5</c:v>
                </c:pt>
                <c:pt idx="110">
                  <c:v>4.7</c:v>
                </c:pt>
                <c:pt idx="111">
                  <c:v>3.9</c:v>
                </c:pt>
                <c:pt idx="112">
                  <c:v>3.2</c:v>
                </c:pt>
                <c:pt idx="113">
                  <c:v>2.6</c:v>
                </c:pt>
                <c:pt idx="114">
                  <c:v>2</c:v>
                </c:pt>
                <c:pt idx="115">
                  <c:v>1.5</c:v>
                </c:pt>
                <c:pt idx="116">
                  <c:v>1</c:v>
                </c:pt>
                <c:pt idx="117">
                  <c:v>0.5</c:v>
                </c:pt>
                <c:pt idx="118">
                  <c:v>0.1</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0.1</c:v>
                </c:pt>
                <c:pt idx="159">
                  <c:v>1.1000000000000001</c:v>
                </c:pt>
                <c:pt idx="160">
                  <c:v>2.4</c:v>
                </c:pt>
                <c:pt idx="161">
                  <c:v>3.8</c:v>
                </c:pt>
                <c:pt idx="162">
                  <c:v>5.3</c:v>
                </c:pt>
                <c:pt idx="163">
                  <c:v>7</c:v>
                </c:pt>
                <c:pt idx="164">
                  <c:v>8.9</c:v>
                </c:pt>
                <c:pt idx="165">
                  <c:v>10.8</c:v>
                </c:pt>
                <c:pt idx="166">
                  <c:v>12.9</c:v>
                </c:pt>
                <c:pt idx="167">
                  <c:v>15.1</c:v>
                </c:pt>
                <c:pt idx="168">
                  <c:v>17.3</c:v>
                </c:pt>
                <c:pt idx="169">
                  <c:v>19.600000000000001</c:v>
                </c:pt>
                <c:pt idx="170">
                  <c:v>22</c:v>
                </c:pt>
                <c:pt idx="171">
                  <c:v>24.4</c:v>
                </c:pt>
                <c:pt idx="172">
                  <c:v>26.8</c:v>
                </c:pt>
                <c:pt idx="173">
                  <c:v>29.2</c:v>
                </c:pt>
                <c:pt idx="174">
                  <c:v>31.6</c:v>
                </c:pt>
                <c:pt idx="175">
                  <c:v>34</c:v>
                </c:pt>
                <c:pt idx="176">
                  <c:v>36.4</c:v>
                </c:pt>
                <c:pt idx="177">
                  <c:v>38.700000000000003</c:v>
                </c:pt>
                <c:pt idx="178">
                  <c:v>41</c:v>
                </c:pt>
                <c:pt idx="179">
                  <c:v>43.3</c:v>
                </c:pt>
                <c:pt idx="180">
                  <c:v>45.5</c:v>
                </c:pt>
                <c:pt idx="181">
                  <c:v>47.6</c:v>
                </c:pt>
                <c:pt idx="182">
                  <c:v>49.6</c:v>
                </c:pt>
                <c:pt idx="183">
                  <c:v>51.6</c:v>
                </c:pt>
                <c:pt idx="184">
                  <c:v>53.4</c:v>
                </c:pt>
                <c:pt idx="185">
                  <c:v>55.2</c:v>
                </c:pt>
                <c:pt idx="186">
                  <c:v>56.9</c:v>
                </c:pt>
                <c:pt idx="187">
                  <c:v>58.4</c:v>
                </c:pt>
                <c:pt idx="188">
                  <c:v>59.9</c:v>
                </c:pt>
                <c:pt idx="189">
                  <c:v>61.2</c:v>
                </c:pt>
                <c:pt idx="190">
                  <c:v>62.5</c:v>
                </c:pt>
                <c:pt idx="191">
                  <c:v>63.6</c:v>
                </c:pt>
                <c:pt idx="192">
                  <c:v>64.599999999999994</c:v>
                </c:pt>
                <c:pt idx="193">
                  <c:v>65.5</c:v>
                </c:pt>
                <c:pt idx="194">
                  <c:v>66.3</c:v>
                </c:pt>
                <c:pt idx="195">
                  <c:v>67</c:v>
                </c:pt>
                <c:pt idx="196">
                  <c:v>67.5</c:v>
                </c:pt>
                <c:pt idx="197">
                  <c:v>68</c:v>
                </c:pt>
                <c:pt idx="198">
                  <c:v>68.3</c:v>
                </c:pt>
                <c:pt idx="199">
                  <c:v>68.5</c:v>
                </c:pt>
                <c:pt idx="200">
                  <c:v>68.599999999999994</c:v>
                </c:pt>
                <c:pt idx="201">
                  <c:v>68.599999999999994</c:v>
                </c:pt>
                <c:pt idx="202">
                  <c:v>68.5</c:v>
                </c:pt>
                <c:pt idx="203">
                  <c:v>68.3</c:v>
                </c:pt>
                <c:pt idx="204">
                  <c:v>68</c:v>
                </c:pt>
                <c:pt idx="205">
                  <c:v>67.5</c:v>
                </c:pt>
                <c:pt idx="206">
                  <c:v>67</c:v>
                </c:pt>
                <c:pt idx="207">
                  <c:v>66.400000000000006</c:v>
                </c:pt>
                <c:pt idx="208">
                  <c:v>65.7</c:v>
                </c:pt>
                <c:pt idx="209">
                  <c:v>65</c:v>
                </c:pt>
                <c:pt idx="210">
                  <c:v>64.099999999999994</c:v>
                </c:pt>
                <c:pt idx="211">
                  <c:v>63.2</c:v>
                </c:pt>
                <c:pt idx="212">
                  <c:v>62.2</c:v>
                </c:pt>
                <c:pt idx="213">
                  <c:v>61.1</c:v>
                </c:pt>
                <c:pt idx="214">
                  <c:v>60</c:v>
                </c:pt>
                <c:pt idx="215">
                  <c:v>58.8</c:v>
                </c:pt>
                <c:pt idx="216">
                  <c:v>57.6</c:v>
                </c:pt>
                <c:pt idx="217">
                  <c:v>56.3</c:v>
                </c:pt>
                <c:pt idx="218">
                  <c:v>54.9</c:v>
                </c:pt>
                <c:pt idx="219">
                  <c:v>53.5</c:v>
                </c:pt>
                <c:pt idx="220">
                  <c:v>52.1</c:v>
                </c:pt>
                <c:pt idx="221">
                  <c:v>50.6</c:v>
                </c:pt>
                <c:pt idx="222">
                  <c:v>49.2</c:v>
                </c:pt>
                <c:pt idx="223">
                  <c:v>47.7</c:v>
                </c:pt>
                <c:pt idx="224">
                  <c:v>46.1</c:v>
                </c:pt>
                <c:pt idx="225">
                  <c:v>44.6</c:v>
                </c:pt>
                <c:pt idx="226">
                  <c:v>43</c:v>
                </c:pt>
                <c:pt idx="227">
                  <c:v>41.5</c:v>
                </c:pt>
                <c:pt idx="228">
                  <c:v>39.9</c:v>
                </c:pt>
                <c:pt idx="229">
                  <c:v>38.299999999999997</c:v>
                </c:pt>
                <c:pt idx="230">
                  <c:v>36.799999999999997</c:v>
                </c:pt>
                <c:pt idx="231">
                  <c:v>35.200000000000003</c:v>
                </c:pt>
                <c:pt idx="232">
                  <c:v>33.700000000000003</c:v>
                </c:pt>
                <c:pt idx="233">
                  <c:v>32.1</c:v>
                </c:pt>
                <c:pt idx="234">
                  <c:v>30.6</c:v>
                </c:pt>
                <c:pt idx="235">
                  <c:v>29.1</c:v>
                </c:pt>
                <c:pt idx="236">
                  <c:v>27.6</c:v>
                </c:pt>
                <c:pt idx="237">
                  <c:v>26.2</c:v>
                </c:pt>
                <c:pt idx="238">
                  <c:v>24.8</c:v>
                </c:pt>
                <c:pt idx="239">
                  <c:v>23.4</c:v>
                </c:pt>
                <c:pt idx="240">
                  <c:v>22</c:v>
                </c:pt>
                <c:pt idx="241">
                  <c:v>20.7</c:v>
                </c:pt>
                <c:pt idx="242">
                  <c:v>19.399999999999999</c:v>
                </c:pt>
                <c:pt idx="243">
                  <c:v>18.100000000000001</c:v>
                </c:pt>
                <c:pt idx="244">
                  <c:v>16.899999999999999</c:v>
                </c:pt>
                <c:pt idx="245">
                  <c:v>15.7</c:v>
                </c:pt>
                <c:pt idx="246">
                  <c:v>14.6</c:v>
                </c:pt>
                <c:pt idx="247">
                  <c:v>13.5</c:v>
                </c:pt>
                <c:pt idx="248">
                  <c:v>12.4</c:v>
                </c:pt>
                <c:pt idx="249">
                  <c:v>11.4</c:v>
                </c:pt>
                <c:pt idx="250">
                  <c:v>10.4</c:v>
                </c:pt>
                <c:pt idx="251">
                  <c:v>9.4</c:v>
                </c:pt>
                <c:pt idx="252">
                  <c:v>8.5</c:v>
                </c:pt>
                <c:pt idx="253">
                  <c:v>7.7</c:v>
                </c:pt>
                <c:pt idx="254">
                  <c:v>6.9</c:v>
                </c:pt>
                <c:pt idx="255">
                  <c:v>6.1</c:v>
                </c:pt>
                <c:pt idx="256">
                  <c:v>5.4</c:v>
                </c:pt>
                <c:pt idx="257">
                  <c:v>4.7</c:v>
                </c:pt>
                <c:pt idx="258">
                  <c:v>4</c:v>
                </c:pt>
                <c:pt idx="259">
                  <c:v>3.4</c:v>
                </c:pt>
                <c:pt idx="260">
                  <c:v>2.8</c:v>
                </c:pt>
                <c:pt idx="261">
                  <c:v>2.2999999999999998</c:v>
                </c:pt>
                <c:pt idx="262">
                  <c:v>1.8</c:v>
                </c:pt>
                <c:pt idx="263">
                  <c:v>1.3</c:v>
                </c:pt>
                <c:pt idx="264">
                  <c:v>0.8</c:v>
                </c:pt>
                <c:pt idx="265">
                  <c:v>0.4</c:v>
                </c:pt>
                <c:pt idx="266">
                  <c:v>0.1</c:v>
                </c:pt>
                <c:pt idx="267">
                  <c:v>0</c:v>
                </c:pt>
                <c:pt idx="268">
                  <c:v>0</c:v>
                </c:pt>
                <c:pt idx="269">
                  <c:v>0</c:v>
                </c:pt>
                <c:pt idx="270">
                  <c:v>0</c:v>
                </c:pt>
                <c:pt idx="271">
                  <c:v>0</c:v>
                </c:pt>
                <c:pt idx="272">
                  <c:v>0</c:v>
                </c:pt>
                <c:pt idx="273">
                  <c:v>0</c:v>
                </c:pt>
                <c:pt idx="274">
                  <c:v>0</c:v>
                </c:pt>
                <c:pt idx="275">
                  <c:v>0</c:v>
                </c:pt>
              </c:numCache>
            </c:numRef>
          </c:yVal>
          <c:smooth val="1"/>
          <c:extLst>
            <c:ext xmlns:c16="http://schemas.microsoft.com/office/drawing/2014/chart" uri="{C3380CC4-5D6E-409C-BE32-E72D297353CC}">
              <c16:uniqueId val="{00000002-4D0A-450D-9D10-39C4A17D1224}"/>
            </c:ext>
          </c:extLst>
        </c:ser>
        <c:ser>
          <c:idx val="3"/>
          <c:order val="3"/>
          <c:tx>
            <c:strRef>
              <c:f>'Thermosphere Blank'!$M$24</c:f>
              <c:strCache>
                <c:ptCount val="1"/>
                <c:pt idx="0">
                  <c:v>F10.7 (95%)</c:v>
                </c:pt>
              </c:strCache>
            </c:strRef>
          </c:tx>
          <c:spPr>
            <a:ln>
              <a:solidFill>
                <a:schemeClr val="tx2">
                  <a:lumMod val="60000"/>
                  <a:lumOff val="40000"/>
                </a:schemeClr>
              </a:solidFill>
              <a:prstDash val="sysDash"/>
            </a:ln>
          </c:spPr>
          <c:marker>
            <c:symbol val="none"/>
          </c:marker>
          <c:xVal>
            <c:numRef>
              <c:f>'Thermosphere Blank'!$L$25:$L$324</c:f>
              <c:numCache>
                <c:formatCode>0.00</c:formatCode>
                <c:ptCount val="300"/>
                <c:pt idx="0">
                  <c:v>1995.0833333333333</c:v>
                </c:pt>
                <c:pt idx="1">
                  <c:v>1995.1666666666667</c:v>
                </c:pt>
                <c:pt idx="2">
                  <c:v>1995.25</c:v>
                </c:pt>
                <c:pt idx="3">
                  <c:v>1995.3333333333333</c:v>
                </c:pt>
                <c:pt idx="4">
                  <c:v>1995.4166666666667</c:v>
                </c:pt>
                <c:pt idx="5">
                  <c:v>1995.5</c:v>
                </c:pt>
                <c:pt idx="6">
                  <c:v>1995.5833333333333</c:v>
                </c:pt>
                <c:pt idx="7">
                  <c:v>1995.6666666666667</c:v>
                </c:pt>
                <c:pt idx="8">
                  <c:v>1995.75</c:v>
                </c:pt>
                <c:pt idx="9">
                  <c:v>1995.8333333333333</c:v>
                </c:pt>
                <c:pt idx="10">
                  <c:v>1995.9166666666667</c:v>
                </c:pt>
                <c:pt idx="11">
                  <c:v>1996</c:v>
                </c:pt>
                <c:pt idx="12">
                  <c:v>1996.0833333333333</c:v>
                </c:pt>
                <c:pt idx="13">
                  <c:v>1996.1666666666667</c:v>
                </c:pt>
                <c:pt idx="14">
                  <c:v>1996.25</c:v>
                </c:pt>
                <c:pt idx="15">
                  <c:v>1996.3333333333333</c:v>
                </c:pt>
                <c:pt idx="16">
                  <c:v>1996.4166666666667</c:v>
                </c:pt>
                <c:pt idx="17">
                  <c:v>1996.5</c:v>
                </c:pt>
                <c:pt idx="18">
                  <c:v>1996.5833333333333</c:v>
                </c:pt>
                <c:pt idx="19">
                  <c:v>1996.6666666666667</c:v>
                </c:pt>
                <c:pt idx="20">
                  <c:v>1996.75</c:v>
                </c:pt>
                <c:pt idx="21">
                  <c:v>1996.8333333333333</c:v>
                </c:pt>
                <c:pt idx="22">
                  <c:v>1996.9166666666667</c:v>
                </c:pt>
                <c:pt idx="23">
                  <c:v>1997</c:v>
                </c:pt>
                <c:pt idx="24">
                  <c:v>1997.0833333333333</c:v>
                </c:pt>
                <c:pt idx="25">
                  <c:v>1997.1666666666667</c:v>
                </c:pt>
                <c:pt idx="26">
                  <c:v>1997.25</c:v>
                </c:pt>
                <c:pt idx="27">
                  <c:v>1997.3333333333333</c:v>
                </c:pt>
                <c:pt idx="28">
                  <c:v>1997.4166666666667</c:v>
                </c:pt>
                <c:pt idx="29">
                  <c:v>1997.5</c:v>
                </c:pt>
                <c:pt idx="30">
                  <c:v>1997.5833333333333</c:v>
                </c:pt>
                <c:pt idx="31">
                  <c:v>1997.6666666666667</c:v>
                </c:pt>
                <c:pt idx="32">
                  <c:v>1997.75</c:v>
                </c:pt>
                <c:pt idx="33">
                  <c:v>1997.8333333333333</c:v>
                </c:pt>
                <c:pt idx="34">
                  <c:v>1997.9166666666667</c:v>
                </c:pt>
                <c:pt idx="35">
                  <c:v>1998</c:v>
                </c:pt>
                <c:pt idx="36">
                  <c:v>1998.0833333333333</c:v>
                </c:pt>
                <c:pt idx="37">
                  <c:v>1998.1666666666667</c:v>
                </c:pt>
                <c:pt idx="38">
                  <c:v>1998.25</c:v>
                </c:pt>
                <c:pt idx="39">
                  <c:v>1998.3333333333333</c:v>
                </c:pt>
                <c:pt idx="40">
                  <c:v>1998.4166666666667</c:v>
                </c:pt>
                <c:pt idx="41">
                  <c:v>1998.5</c:v>
                </c:pt>
                <c:pt idx="42">
                  <c:v>1998.5833333333333</c:v>
                </c:pt>
                <c:pt idx="43">
                  <c:v>1998.6666666666667</c:v>
                </c:pt>
                <c:pt idx="44">
                  <c:v>1998.75</c:v>
                </c:pt>
                <c:pt idx="45">
                  <c:v>1998.8333333333333</c:v>
                </c:pt>
                <c:pt idx="46">
                  <c:v>1998.9166666666667</c:v>
                </c:pt>
                <c:pt idx="47">
                  <c:v>1999</c:v>
                </c:pt>
                <c:pt idx="48">
                  <c:v>1999.0833333333333</c:v>
                </c:pt>
                <c:pt idx="49">
                  <c:v>1999.1666666666667</c:v>
                </c:pt>
                <c:pt idx="50">
                  <c:v>1999.25</c:v>
                </c:pt>
                <c:pt idx="51">
                  <c:v>1999.3333333333333</c:v>
                </c:pt>
                <c:pt idx="52">
                  <c:v>1999.4166666666667</c:v>
                </c:pt>
                <c:pt idx="53">
                  <c:v>1999.5</c:v>
                </c:pt>
                <c:pt idx="54">
                  <c:v>1999.5833333333333</c:v>
                </c:pt>
                <c:pt idx="55">
                  <c:v>1999.6666666666667</c:v>
                </c:pt>
                <c:pt idx="56">
                  <c:v>1999.75</c:v>
                </c:pt>
                <c:pt idx="57">
                  <c:v>1999.8333333333333</c:v>
                </c:pt>
                <c:pt idx="58">
                  <c:v>1999.9166666666667</c:v>
                </c:pt>
                <c:pt idx="59">
                  <c:v>2000</c:v>
                </c:pt>
                <c:pt idx="60">
                  <c:v>2000.0833333333333</c:v>
                </c:pt>
                <c:pt idx="61">
                  <c:v>2000.1666666666667</c:v>
                </c:pt>
                <c:pt idx="62">
                  <c:v>2000.25</c:v>
                </c:pt>
                <c:pt idx="63">
                  <c:v>2000.3333333333333</c:v>
                </c:pt>
                <c:pt idx="64">
                  <c:v>2000.4166666666667</c:v>
                </c:pt>
                <c:pt idx="65">
                  <c:v>2000.5</c:v>
                </c:pt>
                <c:pt idx="66">
                  <c:v>2000.5833333333333</c:v>
                </c:pt>
                <c:pt idx="67">
                  <c:v>2000.6666666666667</c:v>
                </c:pt>
                <c:pt idx="68">
                  <c:v>2000.75</c:v>
                </c:pt>
                <c:pt idx="69">
                  <c:v>2000.8333333333333</c:v>
                </c:pt>
                <c:pt idx="70">
                  <c:v>2000.9166666666667</c:v>
                </c:pt>
                <c:pt idx="71">
                  <c:v>2001</c:v>
                </c:pt>
                <c:pt idx="72">
                  <c:v>2001.0833333333333</c:v>
                </c:pt>
                <c:pt idx="73">
                  <c:v>2001.1666666666667</c:v>
                </c:pt>
                <c:pt idx="74">
                  <c:v>2001.25</c:v>
                </c:pt>
                <c:pt idx="75">
                  <c:v>2001.3333333333333</c:v>
                </c:pt>
                <c:pt idx="76">
                  <c:v>2001.4166666666667</c:v>
                </c:pt>
                <c:pt idx="77">
                  <c:v>2001.5</c:v>
                </c:pt>
                <c:pt idx="78">
                  <c:v>2001.5833333333333</c:v>
                </c:pt>
                <c:pt idx="79">
                  <c:v>2001.6666666666667</c:v>
                </c:pt>
                <c:pt idx="80">
                  <c:v>2001.75</c:v>
                </c:pt>
                <c:pt idx="81">
                  <c:v>2001.8333333333333</c:v>
                </c:pt>
                <c:pt idx="82">
                  <c:v>2001.9166666666667</c:v>
                </c:pt>
                <c:pt idx="83">
                  <c:v>2002</c:v>
                </c:pt>
                <c:pt idx="84">
                  <c:v>2002.0833333333333</c:v>
                </c:pt>
                <c:pt idx="85">
                  <c:v>2002.1666666666667</c:v>
                </c:pt>
                <c:pt idx="86">
                  <c:v>2002.25</c:v>
                </c:pt>
                <c:pt idx="87">
                  <c:v>2002.3333333333333</c:v>
                </c:pt>
                <c:pt idx="88">
                  <c:v>2002.4166666666667</c:v>
                </c:pt>
                <c:pt idx="89">
                  <c:v>2002.5</c:v>
                </c:pt>
                <c:pt idx="90">
                  <c:v>2002.5833333333333</c:v>
                </c:pt>
                <c:pt idx="91">
                  <c:v>2002.6666666666667</c:v>
                </c:pt>
                <c:pt idx="92">
                  <c:v>2002.75</c:v>
                </c:pt>
                <c:pt idx="93">
                  <c:v>2002.8333333333333</c:v>
                </c:pt>
                <c:pt idx="94">
                  <c:v>2002.9166666666667</c:v>
                </c:pt>
                <c:pt idx="95">
                  <c:v>2003</c:v>
                </c:pt>
                <c:pt idx="96">
                  <c:v>2003.0833333333333</c:v>
                </c:pt>
                <c:pt idx="97">
                  <c:v>2003.1666666666667</c:v>
                </c:pt>
                <c:pt idx="98">
                  <c:v>2003.25</c:v>
                </c:pt>
                <c:pt idx="99">
                  <c:v>2003.3333333333333</c:v>
                </c:pt>
                <c:pt idx="100">
                  <c:v>2003.4166666666667</c:v>
                </c:pt>
                <c:pt idx="101">
                  <c:v>2003.5</c:v>
                </c:pt>
                <c:pt idx="102">
                  <c:v>2003.5833333333333</c:v>
                </c:pt>
                <c:pt idx="103">
                  <c:v>2003.6666666666667</c:v>
                </c:pt>
                <c:pt idx="104">
                  <c:v>2003.75</c:v>
                </c:pt>
                <c:pt idx="105">
                  <c:v>2003.8333333333333</c:v>
                </c:pt>
                <c:pt idx="106">
                  <c:v>2003.9166666666667</c:v>
                </c:pt>
                <c:pt idx="107">
                  <c:v>2004</c:v>
                </c:pt>
                <c:pt idx="108">
                  <c:v>2004.0833333333333</c:v>
                </c:pt>
                <c:pt idx="109">
                  <c:v>2004.1666666666667</c:v>
                </c:pt>
                <c:pt idx="110">
                  <c:v>2004.25</c:v>
                </c:pt>
                <c:pt idx="111">
                  <c:v>2004.3333333333333</c:v>
                </c:pt>
                <c:pt idx="112">
                  <c:v>2004.4166666666667</c:v>
                </c:pt>
                <c:pt idx="113">
                  <c:v>2004.5</c:v>
                </c:pt>
                <c:pt idx="114">
                  <c:v>2004.5833333333333</c:v>
                </c:pt>
                <c:pt idx="115">
                  <c:v>2004.6666666666667</c:v>
                </c:pt>
                <c:pt idx="116">
                  <c:v>2004.75</c:v>
                </c:pt>
                <c:pt idx="117">
                  <c:v>2004.8333333333333</c:v>
                </c:pt>
                <c:pt idx="118">
                  <c:v>2004.9166666666667</c:v>
                </c:pt>
                <c:pt idx="119">
                  <c:v>2005</c:v>
                </c:pt>
                <c:pt idx="120">
                  <c:v>2005.0833333333333</c:v>
                </c:pt>
                <c:pt idx="121">
                  <c:v>2005.1666666666667</c:v>
                </c:pt>
                <c:pt idx="122">
                  <c:v>2005.25</c:v>
                </c:pt>
                <c:pt idx="123">
                  <c:v>2005.3333333333333</c:v>
                </c:pt>
                <c:pt idx="124">
                  <c:v>2005.4166666666667</c:v>
                </c:pt>
                <c:pt idx="125">
                  <c:v>2005.5</c:v>
                </c:pt>
                <c:pt idx="126">
                  <c:v>2005.5833333333333</c:v>
                </c:pt>
                <c:pt idx="127">
                  <c:v>2005.6666666666667</c:v>
                </c:pt>
                <c:pt idx="128">
                  <c:v>2005.75</c:v>
                </c:pt>
                <c:pt idx="129">
                  <c:v>2005.8333333333333</c:v>
                </c:pt>
                <c:pt idx="130">
                  <c:v>2005.9166666666667</c:v>
                </c:pt>
                <c:pt idx="131">
                  <c:v>2006</c:v>
                </c:pt>
                <c:pt idx="132">
                  <c:v>2006.0833333333333</c:v>
                </c:pt>
                <c:pt idx="133">
                  <c:v>2006.1666666666667</c:v>
                </c:pt>
                <c:pt idx="134">
                  <c:v>2006.25</c:v>
                </c:pt>
                <c:pt idx="135">
                  <c:v>2006.3333333333333</c:v>
                </c:pt>
                <c:pt idx="136">
                  <c:v>2006.4166666666667</c:v>
                </c:pt>
                <c:pt idx="137">
                  <c:v>2006.5</c:v>
                </c:pt>
                <c:pt idx="138">
                  <c:v>2006.5833333333333</c:v>
                </c:pt>
                <c:pt idx="139">
                  <c:v>2006.6666666666667</c:v>
                </c:pt>
                <c:pt idx="140">
                  <c:v>2006.75</c:v>
                </c:pt>
                <c:pt idx="141">
                  <c:v>2006.8333333333333</c:v>
                </c:pt>
                <c:pt idx="142">
                  <c:v>2006.9166666666667</c:v>
                </c:pt>
                <c:pt idx="143">
                  <c:v>2007</c:v>
                </c:pt>
                <c:pt idx="144">
                  <c:v>2007.0833333333333</c:v>
                </c:pt>
                <c:pt idx="145">
                  <c:v>2007.1666666666667</c:v>
                </c:pt>
                <c:pt idx="146">
                  <c:v>2007.25</c:v>
                </c:pt>
                <c:pt idx="147">
                  <c:v>2007.3333333333333</c:v>
                </c:pt>
                <c:pt idx="148">
                  <c:v>2007.4166666666667</c:v>
                </c:pt>
                <c:pt idx="149">
                  <c:v>2007.5</c:v>
                </c:pt>
                <c:pt idx="150">
                  <c:v>2007.5833333333333</c:v>
                </c:pt>
                <c:pt idx="151">
                  <c:v>2007.6666666666667</c:v>
                </c:pt>
                <c:pt idx="152">
                  <c:v>2007.75</c:v>
                </c:pt>
                <c:pt idx="153">
                  <c:v>2007.8333333333333</c:v>
                </c:pt>
                <c:pt idx="154">
                  <c:v>2007.9166666666667</c:v>
                </c:pt>
                <c:pt idx="155">
                  <c:v>2008</c:v>
                </c:pt>
                <c:pt idx="156">
                  <c:v>2008.0833333333333</c:v>
                </c:pt>
                <c:pt idx="157">
                  <c:v>2008.1666666666667</c:v>
                </c:pt>
                <c:pt idx="158">
                  <c:v>2008.25</c:v>
                </c:pt>
                <c:pt idx="159">
                  <c:v>2008.3333333333333</c:v>
                </c:pt>
                <c:pt idx="160">
                  <c:v>2008.4166666666667</c:v>
                </c:pt>
                <c:pt idx="161">
                  <c:v>2008.5</c:v>
                </c:pt>
                <c:pt idx="162">
                  <c:v>2008.5833333333333</c:v>
                </c:pt>
                <c:pt idx="163">
                  <c:v>2008.6666666666667</c:v>
                </c:pt>
                <c:pt idx="164">
                  <c:v>2008.75</c:v>
                </c:pt>
                <c:pt idx="165">
                  <c:v>2008.8333333333333</c:v>
                </c:pt>
                <c:pt idx="166">
                  <c:v>2008.9166666666667</c:v>
                </c:pt>
                <c:pt idx="167">
                  <c:v>2009</c:v>
                </c:pt>
                <c:pt idx="168">
                  <c:v>2009.0833333333333</c:v>
                </c:pt>
                <c:pt idx="169">
                  <c:v>2009.1666666666667</c:v>
                </c:pt>
                <c:pt idx="170">
                  <c:v>2009.25</c:v>
                </c:pt>
                <c:pt idx="171">
                  <c:v>2009.3333333333333</c:v>
                </c:pt>
                <c:pt idx="172">
                  <c:v>2009.4166666666667</c:v>
                </c:pt>
                <c:pt idx="173">
                  <c:v>2009.5</c:v>
                </c:pt>
                <c:pt idx="174">
                  <c:v>2009.5833333333333</c:v>
                </c:pt>
                <c:pt idx="175">
                  <c:v>2009.6666666666667</c:v>
                </c:pt>
                <c:pt idx="176">
                  <c:v>2009.75</c:v>
                </c:pt>
                <c:pt idx="177">
                  <c:v>2009.8333333333333</c:v>
                </c:pt>
                <c:pt idx="178">
                  <c:v>2009.9166666666667</c:v>
                </c:pt>
                <c:pt idx="179">
                  <c:v>2010</c:v>
                </c:pt>
                <c:pt idx="180">
                  <c:v>2010.0833333333333</c:v>
                </c:pt>
                <c:pt idx="181">
                  <c:v>2010.1666666666667</c:v>
                </c:pt>
                <c:pt idx="182">
                  <c:v>2010.25</c:v>
                </c:pt>
                <c:pt idx="183">
                  <c:v>2010.3333333333333</c:v>
                </c:pt>
                <c:pt idx="184">
                  <c:v>2010.4166666666667</c:v>
                </c:pt>
                <c:pt idx="185">
                  <c:v>2010.5</c:v>
                </c:pt>
                <c:pt idx="186">
                  <c:v>2010.5833333333333</c:v>
                </c:pt>
                <c:pt idx="187">
                  <c:v>2010.6666666666667</c:v>
                </c:pt>
                <c:pt idx="188">
                  <c:v>2010.75</c:v>
                </c:pt>
                <c:pt idx="189">
                  <c:v>2010.8333333333333</c:v>
                </c:pt>
                <c:pt idx="190">
                  <c:v>2010.9166666666667</c:v>
                </c:pt>
                <c:pt idx="191">
                  <c:v>2011</c:v>
                </c:pt>
                <c:pt idx="192">
                  <c:v>2011.0833333333333</c:v>
                </c:pt>
                <c:pt idx="193">
                  <c:v>2011.1666666666667</c:v>
                </c:pt>
                <c:pt idx="194">
                  <c:v>2011.25</c:v>
                </c:pt>
                <c:pt idx="195">
                  <c:v>2011.3333333333333</c:v>
                </c:pt>
                <c:pt idx="196">
                  <c:v>2011.4166666666667</c:v>
                </c:pt>
                <c:pt idx="197">
                  <c:v>2011.5</c:v>
                </c:pt>
                <c:pt idx="198">
                  <c:v>2011.5833333333333</c:v>
                </c:pt>
                <c:pt idx="199">
                  <c:v>2011.6666666666667</c:v>
                </c:pt>
                <c:pt idx="200">
                  <c:v>2011.75</c:v>
                </c:pt>
                <c:pt idx="201">
                  <c:v>2011.8333333333333</c:v>
                </c:pt>
                <c:pt idx="202">
                  <c:v>2011.9166666666667</c:v>
                </c:pt>
                <c:pt idx="203">
                  <c:v>2012</c:v>
                </c:pt>
                <c:pt idx="204">
                  <c:v>2012.0833333333333</c:v>
                </c:pt>
                <c:pt idx="205">
                  <c:v>2012.1666666666667</c:v>
                </c:pt>
                <c:pt idx="206">
                  <c:v>2012.25</c:v>
                </c:pt>
                <c:pt idx="207">
                  <c:v>2012.3333333333333</c:v>
                </c:pt>
                <c:pt idx="208">
                  <c:v>2012.4166666666667</c:v>
                </c:pt>
                <c:pt idx="209">
                  <c:v>2012.5</c:v>
                </c:pt>
                <c:pt idx="210">
                  <c:v>2012.5833333333333</c:v>
                </c:pt>
                <c:pt idx="211">
                  <c:v>2012.6666666666667</c:v>
                </c:pt>
                <c:pt idx="212">
                  <c:v>2012.75</c:v>
                </c:pt>
                <c:pt idx="213">
                  <c:v>2012.8333333333333</c:v>
                </c:pt>
                <c:pt idx="214">
                  <c:v>2012.9166666666667</c:v>
                </c:pt>
                <c:pt idx="215">
                  <c:v>2013</c:v>
                </c:pt>
                <c:pt idx="216">
                  <c:v>2013.0833333333333</c:v>
                </c:pt>
                <c:pt idx="217">
                  <c:v>2013.1666666666667</c:v>
                </c:pt>
                <c:pt idx="218">
                  <c:v>2013.25</c:v>
                </c:pt>
                <c:pt idx="219">
                  <c:v>2013.3333333333333</c:v>
                </c:pt>
                <c:pt idx="220">
                  <c:v>2013.4166666666667</c:v>
                </c:pt>
                <c:pt idx="221">
                  <c:v>2013.5</c:v>
                </c:pt>
                <c:pt idx="222">
                  <c:v>2013.5833333333333</c:v>
                </c:pt>
                <c:pt idx="223">
                  <c:v>2013.6666666666667</c:v>
                </c:pt>
                <c:pt idx="224">
                  <c:v>2013.75</c:v>
                </c:pt>
                <c:pt idx="225">
                  <c:v>2013.8333333333333</c:v>
                </c:pt>
                <c:pt idx="226">
                  <c:v>2013.9166666666667</c:v>
                </c:pt>
                <c:pt idx="227">
                  <c:v>2014</c:v>
                </c:pt>
                <c:pt idx="228">
                  <c:v>2014.0833333333333</c:v>
                </c:pt>
                <c:pt idx="229">
                  <c:v>2014.1666666666667</c:v>
                </c:pt>
                <c:pt idx="230">
                  <c:v>2014.25</c:v>
                </c:pt>
                <c:pt idx="231">
                  <c:v>2014.3333333333333</c:v>
                </c:pt>
                <c:pt idx="232">
                  <c:v>2014.4166666666667</c:v>
                </c:pt>
                <c:pt idx="233">
                  <c:v>2014.5</c:v>
                </c:pt>
                <c:pt idx="234">
                  <c:v>2014.5833333333333</c:v>
                </c:pt>
                <c:pt idx="235">
                  <c:v>2014.6666666666667</c:v>
                </c:pt>
                <c:pt idx="236">
                  <c:v>2014.75</c:v>
                </c:pt>
                <c:pt idx="237">
                  <c:v>2014.8333333333333</c:v>
                </c:pt>
                <c:pt idx="238">
                  <c:v>2014.9166666666667</c:v>
                </c:pt>
                <c:pt idx="239">
                  <c:v>2015</c:v>
                </c:pt>
                <c:pt idx="240">
                  <c:v>2015.0833333333333</c:v>
                </c:pt>
                <c:pt idx="241">
                  <c:v>2015.1666666666667</c:v>
                </c:pt>
                <c:pt idx="242">
                  <c:v>2015.25</c:v>
                </c:pt>
                <c:pt idx="243">
                  <c:v>2015.3333333333333</c:v>
                </c:pt>
                <c:pt idx="244">
                  <c:v>2015.4166666666667</c:v>
                </c:pt>
                <c:pt idx="245">
                  <c:v>2015.5</c:v>
                </c:pt>
                <c:pt idx="246">
                  <c:v>2015.5833333333333</c:v>
                </c:pt>
                <c:pt idx="247">
                  <c:v>2015.6666666666667</c:v>
                </c:pt>
                <c:pt idx="248">
                  <c:v>2015.75</c:v>
                </c:pt>
                <c:pt idx="249">
                  <c:v>2015.8333333333333</c:v>
                </c:pt>
                <c:pt idx="250">
                  <c:v>2015.9166666666667</c:v>
                </c:pt>
                <c:pt idx="251">
                  <c:v>2016</c:v>
                </c:pt>
                <c:pt idx="252">
                  <c:v>2016.0833333333333</c:v>
                </c:pt>
                <c:pt idx="253">
                  <c:v>2016.1666666666667</c:v>
                </c:pt>
                <c:pt idx="254">
                  <c:v>2016.25</c:v>
                </c:pt>
                <c:pt idx="255">
                  <c:v>2016.3333333333333</c:v>
                </c:pt>
                <c:pt idx="256">
                  <c:v>2016.4166666666667</c:v>
                </c:pt>
                <c:pt idx="257">
                  <c:v>2016.5</c:v>
                </c:pt>
                <c:pt idx="258">
                  <c:v>2016.5833333333333</c:v>
                </c:pt>
                <c:pt idx="259">
                  <c:v>2016.6666666666667</c:v>
                </c:pt>
                <c:pt idx="260">
                  <c:v>2016.75</c:v>
                </c:pt>
                <c:pt idx="261">
                  <c:v>2016.8333333333333</c:v>
                </c:pt>
                <c:pt idx="262">
                  <c:v>2016.9166666666667</c:v>
                </c:pt>
                <c:pt idx="263">
                  <c:v>2017</c:v>
                </c:pt>
                <c:pt idx="264">
                  <c:v>2017.0833333333333</c:v>
                </c:pt>
                <c:pt idx="265">
                  <c:v>2017.1666666666667</c:v>
                </c:pt>
                <c:pt idx="266">
                  <c:v>2017.25</c:v>
                </c:pt>
                <c:pt idx="267">
                  <c:v>2017.3333333333333</c:v>
                </c:pt>
                <c:pt idx="268">
                  <c:v>2017.4166666666667</c:v>
                </c:pt>
                <c:pt idx="269">
                  <c:v>2017.5</c:v>
                </c:pt>
                <c:pt idx="270">
                  <c:v>2017.5833333333333</c:v>
                </c:pt>
                <c:pt idx="271">
                  <c:v>2017.6666666666667</c:v>
                </c:pt>
                <c:pt idx="272">
                  <c:v>2017.75</c:v>
                </c:pt>
                <c:pt idx="273">
                  <c:v>2017.8333333333333</c:v>
                </c:pt>
                <c:pt idx="274">
                  <c:v>2017.9166666666667</c:v>
                </c:pt>
                <c:pt idx="275">
                  <c:v>2018</c:v>
                </c:pt>
                <c:pt idx="276">
                  <c:v>2018.0833333333333</c:v>
                </c:pt>
                <c:pt idx="277">
                  <c:v>2018.1666666666667</c:v>
                </c:pt>
                <c:pt idx="278">
                  <c:v>2018.25</c:v>
                </c:pt>
                <c:pt idx="279">
                  <c:v>2018.3333333333333</c:v>
                </c:pt>
                <c:pt idx="280">
                  <c:v>2018.4166666666667</c:v>
                </c:pt>
                <c:pt idx="281">
                  <c:v>2018.5</c:v>
                </c:pt>
                <c:pt idx="282">
                  <c:v>2018.5833333333333</c:v>
                </c:pt>
                <c:pt idx="283">
                  <c:v>2018.6666666666667</c:v>
                </c:pt>
                <c:pt idx="284">
                  <c:v>2018.75</c:v>
                </c:pt>
                <c:pt idx="285">
                  <c:v>2018.8333333333333</c:v>
                </c:pt>
                <c:pt idx="286">
                  <c:v>2018.9166666666667</c:v>
                </c:pt>
                <c:pt idx="287">
                  <c:v>2019</c:v>
                </c:pt>
                <c:pt idx="288">
                  <c:v>2019.0833333333333</c:v>
                </c:pt>
                <c:pt idx="289">
                  <c:v>2019.1666666666667</c:v>
                </c:pt>
                <c:pt idx="290">
                  <c:v>2019.25</c:v>
                </c:pt>
                <c:pt idx="291">
                  <c:v>2019.3333333333333</c:v>
                </c:pt>
                <c:pt idx="292">
                  <c:v>2019.4166666666667</c:v>
                </c:pt>
                <c:pt idx="293">
                  <c:v>2019.5</c:v>
                </c:pt>
                <c:pt idx="294">
                  <c:v>2019.5833333333333</c:v>
                </c:pt>
                <c:pt idx="295">
                  <c:v>2019.6666666666667</c:v>
                </c:pt>
                <c:pt idx="296">
                  <c:v>2019.75</c:v>
                </c:pt>
                <c:pt idx="297">
                  <c:v>2019.8333333333333</c:v>
                </c:pt>
                <c:pt idx="298">
                  <c:v>2019.9166666666667</c:v>
                </c:pt>
                <c:pt idx="299">
                  <c:v>2020</c:v>
                </c:pt>
              </c:numCache>
            </c:numRef>
          </c:xVal>
          <c:yVal>
            <c:numRef>
              <c:f>'Thermosphere Blank'!$M$25:$M$324</c:f>
              <c:numCache>
                <c:formatCode>0.0</c:formatCode>
                <c:ptCount val="300"/>
                <c:pt idx="0">
                  <c:v>88.656414319250118</c:v>
                </c:pt>
                <c:pt idx="1">
                  <c:v>87.312828638496569</c:v>
                </c:pt>
                <c:pt idx="2">
                  <c:v>85.969242957746687</c:v>
                </c:pt>
                <c:pt idx="3">
                  <c:v>84.625657276996805</c:v>
                </c:pt>
                <c:pt idx="4">
                  <c:v>83.282071596243256</c:v>
                </c:pt>
                <c:pt idx="5">
                  <c:v>81.938485915493374</c:v>
                </c:pt>
                <c:pt idx="6">
                  <c:v>80.594900234743491</c:v>
                </c:pt>
                <c:pt idx="7">
                  <c:v>79.251314553989943</c:v>
                </c:pt>
                <c:pt idx="8">
                  <c:v>77.90772887324006</c:v>
                </c:pt>
                <c:pt idx="9">
                  <c:v>76.564143192490178</c:v>
                </c:pt>
                <c:pt idx="10">
                  <c:v>75.220557511736615</c:v>
                </c:pt>
                <c:pt idx="11">
                  <c:v>73.876971830986747</c:v>
                </c:pt>
                <c:pt idx="12">
                  <c:v>72.533386150236851</c:v>
                </c:pt>
                <c:pt idx="13">
                  <c:v>71.189800469483316</c:v>
                </c:pt>
                <c:pt idx="14">
                  <c:v>69.84621478873342</c:v>
                </c:pt>
                <c:pt idx="15">
                  <c:v>68.502629107983537</c:v>
                </c:pt>
                <c:pt idx="16">
                  <c:v>67.159043427229989</c:v>
                </c:pt>
                <c:pt idx="17">
                  <c:v>67.530584848484551</c:v>
                </c:pt>
                <c:pt idx="18">
                  <c:v>67.973589898989303</c:v>
                </c:pt>
                <c:pt idx="19">
                  <c:v>68.416594949495249</c:v>
                </c:pt>
                <c:pt idx="20">
                  <c:v>68.8596</c:v>
                </c:pt>
                <c:pt idx="21">
                  <c:v>70.687100000000001</c:v>
                </c:pt>
                <c:pt idx="22">
                  <c:v>72.514600000003938</c:v>
                </c:pt>
                <c:pt idx="23">
                  <c:v>74.342100000002034</c:v>
                </c:pt>
                <c:pt idx="24">
                  <c:v>76.169600000000145</c:v>
                </c:pt>
                <c:pt idx="25">
                  <c:v>78.149910606064154</c:v>
                </c:pt>
                <c:pt idx="26">
                  <c:v>80.14350909091057</c:v>
                </c:pt>
                <c:pt idx="27">
                  <c:v>83.028716666663925</c:v>
                </c:pt>
                <c:pt idx="28">
                  <c:v>88.206633333334906</c:v>
                </c:pt>
                <c:pt idx="29">
                  <c:v>92.105249999999998</c:v>
                </c:pt>
                <c:pt idx="30">
                  <c:v>95.955097777776587</c:v>
                </c:pt>
                <c:pt idx="31">
                  <c:v>100.82820888889361</c:v>
                </c:pt>
                <c:pt idx="32">
                  <c:v>105.17509999999908</c:v>
                </c:pt>
                <c:pt idx="33">
                  <c:v>108.58648888888537</c:v>
                </c:pt>
                <c:pt idx="34">
                  <c:v>111.99787777778099</c:v>
                </c:pt>
                <c:pt idx="35">
                  <c:v>115.40926666666728</c:v>
                </c:pt>
                <c:pt idx="36">
                  <c:v>121.78391666666666</c:v>
                </c:pt>
                <c:pt idx="37">
                  <c:v>125.97488888889406</c:v>
                </c:pt>
                <c:pt idx="38">
                  <c:v>129.386</c:v>
                </c:pt>
                <c:pt idx="39">
                  <c:v>134.25933333332594</c:v>
                </c:pt>
                <c:pt idx="40">
                  <c:v>139.05142592592591</c:v>
                </c:pt>
                <c:pt idx="41">
                  <c:v>143.51855555555554</c:v>
                </c:pt>
                <c:pt idx="42">
                  <c:v>148.02142222222187</c:v>
                </c:pt>
                <c:pt idx="43">
                  <c:v>153.38197777778393</c:v>
                </c:pt>
                <c:pt idx="44">
                  <c:v>158.85946666666453</c:v>
                </c:pt>
                <c:pt idx="45">
                  <c:v>164.70724444443346</c:v>
                </c:pt>
                <c:pt idx="46">
                  <c:v>169.79150000000001</c:v>
                </c:pt>
                <c:pt idx="47">
                  <c:v>174.31085714285715</c:v>
                </c:pt>
                <c:pt idx="48">
                  <c:v>179.2709761904762</c:v>
                </c:pt>
                <c:pt idx="49">
                  <c:v>183.34089473684892</c:v>
                </c:pt>
                <c:pt idx="50">
                  <c:v>187.18826315789696</c:v>
                </c:pt>
                <c:pt idx="51">
                  <c:v>190.63559649122615</c:v>
                </c:pt>
                <c:pt idx="52">
                  <c:v>193.71366666666947</c:v>
                </c:pt>
                <c:pt idx="53">
                  <c:v>196.78399999999908</c:v>
                </c:pt>
                <c:pt idx="54">
                  <c:v>199.82983333332857</c:v>
                </c:pt>
                <c:pt idx="55">
                  <c:v>202.9</c:v>
                </c:pt>
                <c:pt idx="56">
                  <c:v>206.25</c:v>
                </c:pt>
                <c:pt idx="57">
                  <c:v>208.66593103448179</c:v>
                </c:pt>
                <c:pt idx="58">
                  <c:v>210.5564482758648</c:v>
                </c:pt>
                <c:pt idx="59">
                  <c:v>212.44696551724263</c:v>
                </c:pt>
                <c:pt idx="60">
                  <c:v>214.24944444444429</c:v>
                </c:pt>
                <c:pt idx="61">
                  <c:v>215.58972222222471</c:v>
                </c:pt>
                <c:pt idx="62">
                  <c:v>216.93000000000146</c:v>
                </c:pt>
                <c:pt idx="63">
                  <c:v>218.27027777777823</c:v>
                </c:pt>
                <c:pt idx="64">
                  <c:v>219.06455555555627</c:v>
                </c:pt>
                <c:pt idx="65">
                  <c:v>219.42983333333348</c:v>
                </c:pt>
                <c:pt idx="66">
                  <c:v>219.79511111111071</c:v>
                </c:pt>
                <c:pt idx="67">
                  <c:v>220.16038888888892</c:v>
                </c:pt>
                <c:pt idx="68">
                  <c:v>220.05820000000008</c:v>
                </c:pt>
                <c:pt idx="69">
                  <c:v>219.93653333333353</c:v>
                </c:pt>
                <c:pt idx="70">
                  <c:v>219.8148666666666</c:v>
                </c:pt>
                <c:pt idx="71">
                  <c:v>219.52921052631604</c:v>
                </c:pt>
                <c:pt idx="72">
                  <c:v>218.95201754386059</c:v>
                </c:pt>
                <c:pt idx="73">
                  <c:v>218.32796969696977</c:v>
                </c:pt>
                <c:pt idx="74">
                  <c:v>217.16509090909221</c:v>
                </c:pt>
                <c:pt idx="75">
                  <c:v>216.00221212121463</c:v>
                </c:pt>
                <c:pt idx="76">
                  <c:v>214.54662500000001</c:v>
                </c:pt>
                <c:pt idx="77">
                  <c:v>212.71888888889001</c:v>
                </c:pt>
                <c:pt idx="78">
                  <c:v>210.89157407407748</c:v>
                </c:pt>
                <c:pt idx="79">
                  <c:v>209.09503508771931</c:v>
                </c:pt>
                <c:pt idx="80">
                  <c:v>207.3638947368421</c:v>
                </c:pt>
                <c:pt idx="81">
                  <c:v>205.60896969696989</c:v>
                </c:pt>
                <c:pt idx="82">
                  <c:v>203.28321212121077</c:v>
                </c:pt>
                <c:pt idx="83">
                  <c:v>201.40360000000001</c:v>
                </c:pt>
                <c:pt idx="84">
                  <c:v>199.6974888888889</c:v>
                </c:pt>
                <c:pt idx="85">
                  <c:v>196.50409090908818</c:v>
                </c:pt>
                <c:pt idx="86">
                  <c:v>193.97909090909093</c:v>
                </c:pt>
                <c:pt idx="87">
                  <c:v>191.65702222222359</c:v>
                </c:pt>
                <c:pt idx="88">
                  <c:v>188.48924444444197</c:v>
                </c:pt>
                <c:pt idx="89">
                  <c:v>185.73400000000134</c:v>
                </c:pt>
                <c:pt idx="90">
                  <c:v>183.42566666667076</c:v>
                </c:pt>
                <c:pt idx="91">
                  <c:v>181.04040350877193</c:v>
                </c:pt>
                <c:pt idx="92">
                  <c:v>178.34742105263157</c:v>
                </c:pt>
                <c:pt idx="93">
                  <c:v>175.65443859649122</c:v>
                </c:pt>
                <c:pt idx="94">
                  <c:v>172.07639999999512</c:v>
                </c:pt>
                <c:pt idx="95">
                  <c:v>168.42135714285786</c:v>
                </c:pt>
                <c:pt idx="96">
                  <c:v>164.76600000000664</c:v>
                </c:pt>
                <c:pt idx="97">
                  <c:v>161.74015942028984</c:v>
                </c:pt>
                <c:pt idx="98">
                  <c:v>159.51552173913043</c:v>
                </c:pt>
                <c:pt idx="99">
                  <c:v>157.29088405797103</c:v>
                </c:pt>
                <c:pt idx="100">
                  <c:v>153.86775757575231</c:v>
                </c:pt>
                <c:pt idx="101">
                  <c:v>150.3463684210538</c:v>
                </c:pt>
                <c:pt idx="102">
                  <c:v>147.65294736842546</c:v>
                </c:pt>
                <c:pt idx="103">
                  <c:v>145.00224242424261</c:v>
                </c:pt>
                <c:pt idx="104">
                  <c:v>142.84277272727513</c:v>
                </c:pt>
                <c:pt idx="105">
                  <c:v>140.68330303030766</c:v>
                </c:pt>
                <c:pt idx="106">
                  <c:v>138.45049999999998</c:v>
                </c:pt>
                <c:pt idx="107">
                  <c:v>136.12436363636363</c:v>
                </c:pt>
                <c:pt idx="108">
                  <c:v>133.79822727272727</c:v>
                </c:pt>
                <c:pt idx="109">
                  <c:v>129.67799999999446</c:v>
                </c:pt>
                <c:pt idx="110">
                  <c:v>125.70140000000001</c:v>
                </c:pt>
                <c:pt idx="111">
                  <c:v>122.77751111111111</c:v>
                </c:pt>
                <c:pt idx="112">
                  <c:v>120.2814848484802</c:v>
                </c:pt>
                <c:pt idx="113">
                  <c:v>118.12163636363395</c:v>
                </c:pt>
                <c:pt idx="114">
                  <c:v>115.9617878787877</c:v>
                </c:pt>
                <c:pt idx="115">
                  <c:v>114.19635087719017</c:v>
                </c:pt>
                <c:pt idx="116">
                  <c:v>112.46521052631505</c:v>
                </c:pt>
                <c:pt idx="117">
                  <c:v>110.28259259259455</c:v>
                </c:pt>
                <c:pt idx="118">
                  <c:v>107.84601851851691</c:v>
                </c:pt>
                <c:pt idx="119">
                  <c:v>105.90423076923135</c:v>
                </c:pt>
                <c:pt idx="120">
                  <c:v>104.49846153846336</c:v>
                </c:pt>
                <c:pt idx="121">
                  <c:v>103.09269230769152</c:v>
                </c:pt>
                <c:pt idx="122">
                  <c:v>101.44928695652247</c:v>
                </c:pt>
                <c:pt idx="123">
                  <c:v>99.383417391307134</c:v>
                </c:pt>
                <c:pt idx="124">
                  <c:v>97.317547826086141</c:v>
                </c:pt>
                <c:pt idx="125">
                  <c:v>95.494404545455581</c:v>
                </c:pt>
                <c:pt idx="126">
                  <c:v>93.833078787881533</c:v>
                </c:pt>
                <c:pt idx="127">
                  <c:v>92.171753030302966</c:v>
                </c:pt>
                <c:pt idx="128">
                  <c:v>91.169620000000705</c:v>
                </c:pt>
                <c:pt idx="129">
                  <c:v>90.19495333333478</c:v>
                </c:pt>
                <c:pt idx="130">
                  <c:v>89.220286666666198</c:v>
                </c:pt>
                <c:pt idx="131">
                  <c:v>88.1778363636368</c:v>
                </c:pt>
                <c:pt idx="132">
                  <c:v>87.014881818183454</c:v>
                </c:pt>
                <c:pt idx="133">
                  <c:v>85.85192727272694</c:v>
                </c:pt>
                <c:pt idx="134">
                  <c:v>84.746566666667334</c:v>
                </c:pt>
                <c:pt idx="135">
                  <c:v>83.663603703705277</c:v>
                </c:pt>
                <c:pt idx="136">
                  <c:v>82.580640740740265</c:v>
                </c:pt>
                <c:pt idx="137">
                  <c:v>81.698530303030523</c:v>
                </c:pt>
                <c:pt idx="138">
                  <c:v>81.034010101010779</c:v>
                </c:pt>
                <c:pt idx="139">
                  <c:v>80.369489898989215</c:v>
                </c:pt>
                <c:pt idx="140">
                  <c:v>79.704969696969471</c:v>
                </c:pt>
                <c:pt idx="141">
                  <c:v>79.005880000000289</c:v>
                </c:pt>
                <c:pt idx="142">
                  <c:v>78.274879999998845</c:v>
                </c:pt>
                <c:pt idx="143">
                  <c:v>77.543879999999405</c:v>
                </c:pt>
                <c:pt idx="144">
                  <c:v>76.812879999999964</c:v>
                </c:pt>
                <c:pt idx="145">
                  <c:v>76.259899999999206</c:v>
                </c:pt>
                <c:pt idx="146">
                  <c:v>75.722399999999922</c:v>
                </c:pt>
                <c:pt idx="147">
                  <c:v>75.184900000000638</c:v>
                </c:pt>
                <c:pt idx="148">
                  <c:v>74.647399999999891</c:v>
                </c:pt>
                <c:pt idx="149">
                  <c:v>74.186985365853872</c:v>
                </c:pt>
                <c:pt idx="150">
                  <c:v>73.741253658537047</c:v>
                </c:pt>
                <c:pt idx="151">
                  <c:v>73.295521951219001</c:v>
                </c:pt>
                <c:pt idx="152">
                  <c:v>72.849790243902163</c:v>
                </c:pt>
                <c:pt idx="153">
                  <c:v>72.404058536585339</c:v>
                </c:pt>
                <c:pt idx="154">
                  <c:v>72.040341463414023</c:v>
                </c:pt>
                <c:pt idx="155">
                  <c:v>71.68375609756076</c:v>
                </c:pt>
                <c:pt idx="156">
                  <c:v>72</c:v>
                </c:pt>
                <c:pt idx="157">
                  <c:v>71.7</c:v>
                </c:pt>
                <c:pt idx="158">
                  <c:v>71.400000000000006</c:v>
                </c:pt>
                <c:pt idx="159">
                  <c:v>71.2</c:v>
                </c:pt>
                <c:pt idx="160">
                  <c:v>70.900000000000006</c:v>
                </c:pt>
                <c:pt idx="161">
                  <c:v>70.7</c:v>
                </c:pt>
                <c:pt idx="162">
                  <c:v>70.400000000000006</c:v>
                </c:pt>
                <c:pt idx="163">
                  <c:v>70.3</c:v>
                </c:pt>
                <c:pt idx="164">
                  <c:v>70.2</c:v>
                </c:pt>
                <c:pt idx="165">
                  <c:v>70.3</c:v>
                </c:pt>
                <c:pt idx="166">
                  <c:v>70.599999999999994</c:v>
                </c:pt>
                <c:pt idx="167">
                  <c:v>71</c:v>
                </c:pt>
                <c:pt idx="168">
                  <c:v>71.7</c:v>
                </c:pt>
                <c:pt idx="169">
                  <c:v>72.599999999999994</c:v>
                </c:pt>
                <c:pt idx="170">
                  <c:v>73.599999999999994</c:v>
                </c:pt>
                <c:pt idx="171">
                  <c:v>74.8</c:v>
                </c:pt>
                <c:pt idx="172">
                  <c:v>76.099999999999994</c:v>
                </c:pt>
                <c:pt idx="173">
                  <c:v>77.599999999999994</c:v>
                </c:pt>
                <c:pt idx="174">
                  <c:v>79.2</c:v>
                </c:pt>
                <c:pt idx="175">
                  <c:v>81</c:v>
                </c:pt>
                <c:pt idx="176">
                  <c:v>82.9</c:v>
                </c:pt>
                <c:pt idx="177">
                  <c:v>84.8</c:v>
                </c:pt>
                <c:pt idx="178">
                  <c:v>86.9</c:v>
                </c:pt>
                <c:pt idx="179">
                  <c:v>89.1</c:v>
                </c:pt>
                <c:pt idx="180">
                  <c:v>91.3</c:v>
                </c:pt>
                <c:pt idx="181">
                  <c:v>93.6</c:v>
                </c:pt>
                <c:pt idx="182">
                  <c:v>96</c:v>
                </c:pt>
                <c:pt idx="183">
                  <c:v>98.4</c:v>
                </c:pt>
                <c:pt idx="184">
                  <c:v>100.9</c:v>
                </c:pt>
                <c:pt idx="185">
                  <c:v>103.3</c:v>
                </c:pt>
                <c:pt idx="186">
                  <c:v>105.8</c:v>
                </c:pt>
                <c:pt idx="187">
                  <c:v>108.3</c:v>
                </c:pt>
                <c:pt idx="188">
                  <c:v>110.8</c:v>
                </c:pt>
                <c:pt idx="189">
                  <c:v>113.3</c:v>
                </c:pt>
                <c:pt idx="190">
                  <c:v>115.7</c:v>
                </c:pt>
                <c:pt idx="191">
                  <c:v>118.1</c:v>
                </c:pt>
                <c:pt idx="192">
                  <c:v>120.5</c:v>
                </c:pt>
                <c:pt idx="193">
                  <c:v>122.9</c:v>
                </c:pt>
                <c:pt idx="194">
                  <c:v>125.2</c:v>
                </c:pt>
                <c:pt idx="195">
                  <c:v>127.4</c:v>
                </c:pt>
                <c:pt idx="196">
                  <c:v>129.6</c:v>
                </c:pt>
                <c:pt idx="197">
                  <c:v>131.69999999999999</c:v>
                </c:pt>
                <c:pt idx="198">
                  <c:v>133.69999999999999</c:v>
                </c:pt>
                <c:pt idx="199">
                  <c:v>135.6</c:v>
                </c:pt>
                <c:pt idx="200">
                  <c:v>137.5</c:v>
                </c:pt>
                <c:pt idx="201">
                  <c:v>139.30000000000001</c:v>
                </c:pt>
                <c:pt idx="202">
                  <c:v>141</c:v>
                </c:pt>
                <c:pt idx="203">
                  <c:v>142.6</c:v>
                </c:pt>
                <c:pt idx="204">
                  <c:v>144.1</c:v>
                </c:pt>
                <c:pt idx="205">
                  <c:v>145.6</c:v>
                </c:pt>
                <c:pt idx="206">
                  <c:v>146.9</c:v>
                </c:pt>
                <c:pt idx="207">
                  <c:v>148.1</c:v>
                </c:pt>
                <c:pt idx="208">
                  <c:v>149.30000000000001</c:v>
                </c:pt>
                <c:pt idx="209">
                  <c:v>150.30000000000001</c:v>
                </c:pt>
                <c:pt idx="210">
                  <c:v>151.30000000000001</c:v>
                </c:pt>
                <c:pt idx="211">
                  <c:v>152.1</c:v>
                </c:pt>
                <c:pt idx="212">
                  <c:v>152.80000000000001</c:v>
                </c:pt>
                <c:pt idx="213">
                  <c:v>153.5</c:v>
                </c:pt>
                <c:pt idx="214">
                  <c:v>154</c:v>
                </c:pt>
                <c:pt idx="215">
                  <c:v>154.5</c:v>
                </c:pt>
                <c:pt idx="216">
                  <c:v>154.9</c:v>
                </c:pt>
                <c:pt idx="217">
                  <c:v>155.1</c:v>
                </c:pt>
                <c:pt idx="218">
                  <c:v>155.30000000000001</c:v>
                </c:pt>
                <c:pt idx="219">
                  <c:v>155.4</c:v>
                </c:pt>
                <c:pt idx="220">
                  <c:v>155.4</c:v>
                </c:pt>
                <c:pt idx="221">
                  <c:v>155.30000000000001</c:v>
                </c:pt>
                <c:pt idx="222">
                  <c:v>155.1</c:v>
                </c:pt>
                <c:pt idx="223">
                  <c:v>154.80000000000001</c:v>
                </c:pt>
                <c:pt idx="224">
                  <c:v>154.4</c:v>
                </c:pt>
                <c:pt idx="225">
                  <c:v>154</c:v>
                </c:pt>
                <c:pt idx="226">
                  <c:v>153.5</c:v>
                </c:pt>
                <c:pt idx="227">
                  <c:v>152.9</c:v>
                </c:pt>
                <c:pt idx="228">
                  <c:v>152.30000000000001</c:v>
                </c:pt>
                <c:pt idx="229">
                  <c:v>151.5</c:v>
                </c:pt>
                <c:pt idx="230">
                  <c:v>150.69999999999999</c:v>
                </c:pt>
                <c:pt idx="231">
                  <c:v>149.9</c:v>
                </c:pt>
                <c:pt idx="232">
                  <c:v>149</c:v>
                </c:pt>
                <c:pt idx="233">
                  <c:v>148</c:v>
                </c:pt>
                <c:pt idx="234">
                  <c:v>147</c:v>
                </c:pt>
                <c:pt idx="235">
                  <c:v>145.9</c:v>
                </c:pt>
                <c:pt idx="236">
                  <c:v>144.69999999999999</c:v>
                </c:pt>
                <c:pt idx="237">
                  <c:v>143.6</c:v>
                </c:pt>
                <c:pt idx="238">
                  <c:v>142.4</c:v>
                </c:pt>
                <c:pt idx="239">
                  <c:v>141.1</c:v>
                </c:pt>
                <c:pt idx="240">
                  <c:v>139.80000000000001</c:v>
                </c:pt>
                <c:pt idx="241">
                  <c:v>138.5</c:v>
                </c:pt>
                <c:pt idx="242">
                  <c:v>137.1</c:v>
                </c:pt>
                <c:pt idx="243">
                  <c:v>135.80000000000001</c:v>
                </c:pt>
                <c:pt idx="244">
                  <c:v>134.4</c:v>
                </c:pt>
                <c:pt idx="245">
                  <c:v>132.9</c:v>
                </c:pt>
                <c:pt idx="246">
                  <c:v>131.5</c:v>
                </c:pt>
                <c:pt idx="247">
                  <c:v>130</c:v>
                </c:pt>
                <c:pt idx="248">
                  <c:v>128.6</c:v>
                </c:pt>
                <c:pt idx="249">
                  <c:v>127.1</c:v>
                </c:pt>
                <c:pt idx="250">
                  <c:v>125.6</c:v>
                </c:pt>
                <c:pt idx="251">
                  <c:v>124.1</c:v>
                </c:pt>
                <c:pt idx="252">
                  <c:v>122.6</c:v>
                </c:pt>
                <c:pt idx="253">
                  <c:v>121.2</c:v>
                </c:pt>
                <c:pt idx="254">
                  <c:v>119.7</c:v>
                </c:pt>
                <c:pt idx="255">
                  <c:v>118.2</c:v>
                </c:pt>
                <c:pt idx="256">
                  <c:v>116.7</c:v>
                </c:pt>
                <c:pt idx="257">
                  <c:v>115.3</c:v>
                </c:pt>
                <c:pt idx="258">
                  <c:v>113.8</c:v>
                </c:pt>
                <c:pt idx="259">
                  <c:v>112.4</c:v>
                </c:pt>
                <c:pt idx="260">
                  <c:v>111</c:v>
                </c:pt>
                <c:pt idx="261">
                  <c:v>109.6</c:v>
                </c:pt>
                <c:pt idx="262">
                  <c:v>108.2</c:v>
                </c:pt>
                <c:pt idx="263">
                  <c:v>106.8</c:v>
                </c:pt>
                <c:pt idx="264">
                  <c:v>105.5</c:v>
                </c:pt>
                <c:pt idx="265">
                  <c:v>104.2</c:v>
                </c:pt>
                <c:pt idx="266">
                  <c:v>102.9</c:v>
                </c:pt>
                <c:pt idx="267">
                  <c:v>101.6</c:v>
                </c:pt>
                <c:pt idx="268">
                  <c:v>100.4</c:v>
                </c:pt>
                <c:pt idx="269">
                  <c:v>99.2</c:v>
                </c:pt>
                <c:pt idx="270">
                  <c:v>98</c:v>
                </c:pt>
                <c:pt idx="271">
                  <c:v>96.8</c:v>
                </c:pt>
                <c:pt idx="272">
                  <c:v>95.7</c:v>
                </c:pt>
                <c:pt idx="273">
                  <c:v>94.6</c:v>
                </c:pt>
                <c:pt idx="274">
                  <c:v>93.5</c:v>
                </c:pt>
                <c:pt idx="275">
                  <c:v>92.5</c:v>
                </c:pt>
                <c:pt idx="276">
                  <c:v>91.5</c:v>
                </c:pt>
                <c:pt idx="277">
                  <c:v>90.5</c:v>
                </c:pt>
                <c:pt idx="278">
                  <c:v>89.5</c:v>
                </c:pt>
                <c:pt idx="279">
                  <c:v>88.6</c:v>
                </c:pt>
                <c:pt idx="280">
                  <c:v>87.7</c:v>
                </c:pt>
                <c:pt idx="281">
                  <c:v>86.8</c:v>
                </c:pt>
                <c:pt idx="282">
                  <c:v>86</c:v>
                </c:pt>
                <c:pt idx="283">
                  <c:v>85.2</c:v>
                </c:pt>
                <c:pt idx="284">
                  <c:v>84.4</c:v>
                </c:pt>
                <c:pt idx="285">
                  <c:v>83.6</c:v>
                </c:pt>
                <c:pt idx="286">
                  <c:v>82.9</c:v>
                </c:pt>
                <c:pt idx="287">
                  <c:v>82.2</c:v>
                </c:pt>
                <c:pt idx="288">
                  <c:v>81.5</c:v>
                </c:pt>
                <c:pt idx="289">
                  <c:v>80.8</c:v>
                </c:pt>
                <c:pt idx="290">
                  <c:v>80.2</c:v>
                </c:pt>
                <c:pt idx="291">
                  <c:v>79.599999999999994</c:v>
                </c:pt>
                <c:pt idx="292">
                  <c:v>79</c:v>
                </c:pt>
                <c:pt idx="293">
                  <c:v>78.5</c:v>
                </c:pt>
                <c:pt idx="294">
                  <c:v>77.900000000000006</c:v>
                </c:pt>
                <c:pt idx="295">
                  <c:v>77.400000000000006</c:v>
                </c:pt>
                <c:pt idx="296">
                  <c:v>76.900000000000006</c:v>
                </c:pt>
                <c:pt idx="297">
                  <c:v>76.400000000000006</c:v>
                </c:pt>
                <c:pt idx="298">
                  <c:v>76</c:v>
                </c:pt>
                <c:pt idx="299">
                  <c:v>75.599999999999994</c:v>
                </c:pt>
              </c:numCache>
            </c:numRef>
          </c:yVal>
          <c:smooth val="1"/>
          <c:extLst>
            <c:ext xmlns:c16="http://schemas.microsoft.com/office/drawing/2014/chart" uri="{C3380CC4-5D6E-409C-BE32-E72D297353CC}">
              <c16:uniqueId val="{00000003-4D0A-450D-9D10-39C4A17D1224}"/>
            </c:ext>
          </c:extLst>
        </c:ser>
        <c:ser>
          <c:idx val="4"/>
          <c:order val="4"/>
          <c:tx>
            <c:strRef>
              <c:f>'Thermosphere Blank'!$N$24</c:f>
              <c:strCache>
                <c:ptCount val="1"/>
                <c:pt idx="0">
                  <c:v>F10.7 (50%)</c:v>
                </c:pt>
              </c:strCache>
            </c:strRef>
          </c:tx>
          <c:spPr>
            <a:ln>
              <a:solidFill>
                <a:schemeClr val="tx2">
                  <a:lumMod val="75000"/>
                </a:schemeClr>
              </a:solidFill>
            </a:ln>
          </c:spPr>
          <c:marker>
            <c:symbol val="none"/>
          </c:marker>
          <c:xVal>
            <c:numRef>
              <c:f>'Thermosphere Blank'!$L$25:$L$324</c:f>
              <c:numCache>
                <c:formatCode>0.00</c:formatCode>
                <c:ptCount val="300"/>
                <c:pt idx="0">
                  <c:v>1995.0833333333333</c:v>
                </c:pt>
                <c:pt idx="1">
                  <c:v>1995.1666666666667</c:v>
                </c:pt>
                <c:pt idx="2">
                  <c:v>1995.25</c:v>
                </c:pt>
                <c:pt idx="3">
                  <c:v>1995.3333333333333</c:v>
                </c:pt>
                <c:pt idx="4">
                  <c:v>1995.4166666666667</c:v>
                </c:pt>
                <c:pt idx="5">
                  <c:v>1995.5</c:v>
                </c:pt>
                <c:pt idx="6">
                  <c:v>1995.5833333333333</c:v>
                </c:pt>
                <c:pt idx="7">
                  <c:v>1995.6666666666667</c:v>
                </c:pt>
                <c:pt idx="8">
                  <c:v>1995.75</c:v>
                </c:pt>
                <c:pt idx="9">
                  <c:v>1995.8333333333333</c:v>
                </c:pt>
                <c:pt idx="10">
                  <c:v>1995.9166666666667</c:v>
                </c:pt>
                <c:pt idx="11">
                  <c:v>1996</c:v>
                </c:pt>
                <c:pt idx="12">
                  <c:v>1996.0833333333333</c:v>
                </c:pt>
                <c:pt idx="13">
                  <c:v>1996.1666666666667</c:v>
                </c:pt>
                <c:pt idx="14">
                  <c:v>1996.25</c:v>
                </c:pt>
                <c:pt idx="15">
                  <c:v>1996.3333333333333</c:v>
                </c:pt>
                <c:pt idx="16">
                  <c:v>1996.4166666666667</c:v>
                </c:pt>
                <c:pt idx="17">
                  <c:v>1996.5</c:v>
                </c:pt>
                <c:pt idx="18">
                  <c:v>1996.5833333333333</c:v>
                </c:pt>
                <c:pt idx="19">
                  <c:v>1996.6666666666667</c:v>
                </c:pt>
                <c:pt idx="20">
                  <c:v>1996.75</c:v>
                </c:pt>
                <c:pt idx="21">
                  <c:v>1996.8333333333333</c:v>
                </c:pt>
                <c:pt idx="22">
                  <c:v>1996.9166666666667</c:v>
                </c:pt>
                <c:pt idx="23">
                  <c:v>1997</c:v>
                </c:pt>
                <c:pt idx="24">
                  <c:v>1997.0833333333333</c:v>
                </c:pt>
                <c:pt idx="25">
                  <c:v>1997.1666666666667</c:v>
                </c:pt>
                <c:pt idx="26">
                  <c:v>1997.25</c:v>
                </c:pt>
                <c:pt idx="27">
                  <c:v>1997.3333333333333</c:v>
                </c:pt>
                <c:pt idx="28">
                  <c:v>1997.4166666666667</c:v>
                </c:pt>
                <c:pt idx="29">
                  <c:v>1997.5</c:v>
                </c:pt>
                <c:pt idx="30">
                  <c:v>1997.5833333333333</c:v>
                </c:pt>
                <c:pt idx="31">
                  <c:v>1997.6666666666667</c:v>
                </c:pt>
                <c:pt idx="32">
                  <c:v>1997.75</c:v>
                </c:pt>
                <c:pt idx="33">
                  <c:v>1997.8333333333333</c:v>
                </c:pt>
                <c:pt idx="34">
                  <c:v>1997.9166666666667</c:v>
                </c:pt>
                <c:pt idx="35">
                  <c:v>1998</c:v>
                </c:pt>
                <c:pt idx="36">
                  <c:v>1998.0833333333333</c:v>
                </c:pt>
                <c:pt idx="37">
                  <c:v>1998.1666666666667</c:v>
                </c:pt>
                <c:pt idx="38">
                  <c:v>1998.25</c:v>
                </c:pt>
                <c:pt idx="39">
                  <c:v>1998.3333333333333</c:v>
                </c:pt>
                <c:pt idx="40">
                  <c:v>1998.4166666666667</c:v>
                </c:pt>
                <c:pt idx="41">
                  <c:v>1998.5</c:v>
                </c:pt>
                <c:pt idx="42">
                  <c:v>1998.5833333333333</c:v>
                </c:pt>
                <c:pt idx="43">
                  <c:v>1998.6666666666667</c:v>
                </c:pt>
                <c:pt idx="44">
                  <c:v>1998.75</c:v>
                </c:pt>
                <c:pt idx="45">
                  <c:v>1998.8333333333333</c:v>
                </c:pt>
                <c:pt idx="46">
                  <c:v>1998.9166666666667</c:v>
                </c:pt>
                <c:pt idx="47">
                  <c:v>1999</c:v>
                </c:pt>
                <c:pt idx="48">
                  <c:v>1999.0833333333333</c:v>
                </c:pt>
                <c:pt idx="49">
                  <c:v>1999.1666666666667</c:v>
                </c:pt>
                <c:pt idx="50">
                  <c:v>1999.25</c:v>
                </c:pt>
                <c:pt idx="51">
                  <c:v>1999.3333333333333</c:v>
                </c:pt>
                <c:pt idx="52">
                  <c:v>1999.4166666666667</c:v>
                </c:pt>
                <c:pt idx="53">
                  <c:v>1999.5</c:v>
                </c:pt>
                <c:pt idx="54">
                  <c:v>1999.5833333333333</c:v>
                </c:pt>
                <c:pt idx="55">
                  <c:v>1999.6666666666667</c:v>
                </c:pt>
                <c:pt idx="56">
                  <c:v>1999.75</c:v>
                </c:pt>
                <c:pt idx="57">
                  <c:v>1999.8333333333333</c:v>
                </c:pt>
                <c:pt idx="58">
                  <c:v>1999.9166666666667</c:v>
                </c:pt>
                <c:pt idx="59">
                  <c:v>2000</c:v>
                </c:pt>
                <c:pt idx="60">
                  <c:v>2000.0833333333333</c:v>
                </c:pt>
                <c:pt idx="61">
                  <c:v>2000.1666666666667</c:v>
                </c:pt>
                <c:pt idx="62">
                  <c:v>2000.25</c:v>
                </c:pt>
                <c:pt idx="63">
                  <c:v>2000.3333333333333</c:v>
                </c:pt>
                <c:pt idx="64">
                  <c:v>2000.4166666666667</c:v>
                </c:pt>
                <c:pt idx="65">
                  <c:v>2000.5</c:v>
                </c:pt>
                <c:pt idx="66">
                  <c:v>2000.5833333333333</c:v>
                </c:pt>
                <c:pt idx="67">
                  <c:v>2000.6666666666667</c:v>
                </c:pt>
                <c:pt idx="68">
                  <c:v>2000.75</c:v>
                </c:pt>
                <c:pt idx="69">
                  <c:v>2000.8333333333333</c:v>
                </c:pt>
                <c:pt idx="70">
                  <c:v>2000.9166666666667</c:v>
                </c:pt>
                <c:pt idx="71">
                  <c:v>2001</c:v>
                </c:pt>
                <c:pt idx="72">
                  <c:v>2001.0833333333333</c:v>
                </c:pt>
                <c:pt idx="73">
                  <c:v>2001.1666666666667</c:v>
                </c:pt>
                <c:pt idx="74">
                  <c:v>2001.25</c:v>
                </c:pt>
                <c:pt idx="75">
                  <c:v>2001.3333333333333</c:v>
                </c:pt>
                <c:pt idx="76">
                  <c:v>2001.4166666666667</c:v>
                </c:pt>
                <c:pt idx="77">
                  <c:v>2001.5</c:v>
                </c:pt>
                <c:pt idx="78">
                  <c:v>2001.5833333333333</c:v>
                </c:pt>
                <c:pt idx="79">
                  <c:v>2001.6666666666667</c:v>
                </c:pt>
                <c:pt idx="80">
                  <c:v>2001.75</c:v>
                </c:pt>
                <c:pt idx="81">
                  <c:v>2001.8333333333333</c:v>
                </c:pt>
                <c:pt idx="82">
                  <c:v>2001.9166666666667</c:v>
                </c:pt>
                <c:pt idx="83">
                  <c:v>2002</c:v>
                </c:pt>
                <c:pt idx="84">
                  <c:v>2002.0833333333333</c:v>
                </c:pt>
                <c:pt idx="85">
                  <c:v>2002.1666666666667</c:v>
                </c:pt>
                <c:pt idx="86">
                  <c:v>2002.25</c:v>
                </c:pt>
                <c:pt idx="87">
                  <c:v>2002.3333333333333</c:v>
                </c:pt>
                <c:pt idx="88">
                  <c:v>2002.4166666666667</c:v>
                </c:pt>
                <c:pt idx="89">
                  <c:v>2002.5</c:v>
                </c:pt>
                <c:pt idx="90">
                  <c:v>2002.5833333333333</c:v>
                </c:pt>
                <c:pt idx="91">
                  <c:v>2002.6666666666667</c:v>
                </c:pt>
                <c:pt idx="92">
                  <c:v>2002.75</c:v>
                </c:pt>
                <c:pt idx="93">
                  <c:v>2002.8333333333333</c:v>
                </c:pt>
                <c:pt idx="94">
                  <c:v>2002.9166666666667</c:v>
                </c:pt>
                <c:pt idx="95">
                  <c:v>2003</c:v>
                </c:pt>
                <c:pt idx="96">
                  <c:v>2003.0833333333333</c:v>
                </c:pt>
                <c:pt idx="97">
                  <c:v>2003.1666666666667</c:v>
                </c:pt>
                <c:pt idx="98">
                  <c:v>2003.25</c:v>
                </c:pt>
                <c:pt idx="99">
                  <c:v>2003.3333333333333</c:v>
                </c:pt>
                <c:pt idx="100">
                  <c:v>2003.4166666666667</c:v>
                </c:pt>
                <c:pt idx="101">
                  <c:v>2003.5</c:v>
                </c:pt>
                <c:pt idx="102">
                  <c:v>2003.5833333333333</c:v>
                </c:pt>
                <c:pt idx="103">
                  <c:v>2003.6666666666667</c:v>
                </c:pt>
                <c:pt idx="104">
                  <c:v>2003.75</c:v>
                </c:pt>
                <c:pt idx="105">
                  <c:v>2003.8333333333333</c:v>
                </c:pt>
                <c:pt idx="106">
                  <c:v>2003.9166666666667</c:v>
                </c:pt>
                <c:pt idx="107">
                  <c:v>2004</c:v>
                </c:pt>
                <c:pt idx="108">
                  <c:v>2004.0833333333333</c:v>
                </c:pt>
                <c:pt idx="109">
                  <c:v>2004.1666666666667</c:v>
                </c:pt>
                <c:pt idx="110">
                  <c:v>2004.25</c:v>
                </c:pt>
                <c:pt idx="111">
                  <c:v>2004.3333333333333</c:v>
                </c:pt>
                <c:pt idx="112">
                  <c:v>2004.4166666666667</c:v>
                </c:pt>
                <c:pt idx="113">
                  <c:v>2004.5</c:v>
                </c:pt>
                <c:pt idx="114">
                  <c:v>2004.5833333333333</c:v>
                </c:pt>
                <c:pt idx="115">
                  <c:v>2004.6666666666667</c:v>
                </c:pt>
                <c:pt idx="116">
                  <c:v>2004.75</c:v>
                </c:pt>
                <c:pt idx="117">
                  <c:v>2004.8333333333333</c:v>
                </c:pt>
                <c:pt idx="118">
                  <c:v>2004.9166666666667</c:v>
                </c:pt>
                <c:pt idx="119">
                  <c:v>2005</c:v>
                </c:pt>
                <c:pt idx="120">
                  <c:v>2005.0833333333333</c:v>
                </c:pt>
                <c:pt idx="121">
                  <c:v>2005.1666666666667</c:v>
                </c:pt>
                <c:pt idx="122">
                  <c:v>2005.25</c:v>
                </c:pt>
                <c:pt idx="123">
                  <c:v>2005.3333333333333</c:v>
                </c:pt>
                <c:pt idx="124">
                  <c:v>2005.4166666666667</c:v>
                </c:pt>
                <c:pt idx="125">
                  <c:v>2005.5</c:v>
                </c:pt>
                <c:pt idx="126">
                  <c:v>2005.5833333333333</c:v>
                </c:pt>
                <c:pt idx="127">
                  <c:v>2005.6666666666667</c:v>
                </c:pt>
                <c:pt idx="128">
                  <c:v>2005.75</c:v>
                </c:pt>
                <c:pt idx="129">
                  <c:v>2005.8333333333333</c:v>
                </c:pt>
                <c:pt idx="130">
                  <c:v>2005.9166666666667</c:v>
                </c:pt>
                <c:pt idx="131">
                  <c:v>2006</c:v>
                </c:pt>
                <c:pt idx="132">
                  <c:v>2006.0833333333333</c:v>
                </c:pt>
                <c:pt idx="133">
                  <c:v>2006.1666666666667</c:v>
                </c:pt>
                <c:pt idx="134">
                  <c:v>2006.25</c:v>
                </c:pt>
                <c:pt idx="135">
                  <c:v>2006.3333333333333</c:v>
                </c:pt>
                <c:pt idx="136">
                  <c:v>2006.4166666666667</c:v>
                </c:pt>
                <c:pt idx="137">
                  <c:v>2006.5</c:v>
                </c:pt>
                <c:pt idx="138">
                  <c:v>2006.5833333333333</c:v>
                </c:pt>
                <c:pt idx="139">
                  <c:v>2006.6666666666667</c:v>
                </c:pt>
                <c:pt idx="140">
                  <c:v>2006.75</c:v>
                </c:pt>
                <c:pt idx="141">
                  <c:v>2006.8333333333333</c:v>
                </c:pt>
                <c:pt idx="142">
                  <c:v>2006.9166666666667</c:v>
                </c:pt>
                <c:pt idx="143">
                  <c:v>2007</c:v>
                </c:pt>
                <c:pt idx="144">
                  <c:v>2007.0833333333333</c:v>
                </c:pt>
                <c:pt idx="145">
                  <c:v>2007.1666666666667</c:v>
                </c:pt>
                <c:pt idx="146">
                  <c:v>2007.25</c:v>
                </c:pt>
                <c:pt idx="147">
                  <c:v>2007.3333333333333</c:v>
                </c:pt>
                <c:pt idx="148">
                  <c:v>2007.4166666666667</c:v>
                </c:pt>
                <c:pt idx="149">
                  <c:v>2007.5</c:v>
                </c:pt>
                <c:pt idx="150">
                  <c:v>2007.5833333333333</c:v>
                </c:pt>
                <c:pt idx="151">
                  <c:v>2007.6666666666667</c:v>
                </c:pt>
                <c:pt idx="152">
                  <c:v>2007.75</c:v>
                </c:pt>
                <c:pt idx="153">
                  <c:v>2007.8333333333333</c:v>
                </c:pt>
                <c:pt idx="154">
                  <c:v>2007.9166666666667</c:v>
                </c:pt>
                <c:pt idx="155">
                  <c:v>2008</c:v>
                </c:pt>
                <c:pt idx="156">
                  <c:v>2008.0833333333333</c:v>
                </c:pt>
                <c:pt idx="157">
                  <c:v>2008.1666666666667</c:v>
                </c:pt>
                <c:pt idx="158">
                  <c:v>2008.25</c:v>
                </c:pt>
                <c:pt idx="159">
                  <c:v>2008.3333333333333</c:v>
                </c:pt>
                <c:pt idx="160">
                  <c:v>2008.4166666666667</c:v>
                </c:pt>
                <c:pt idx="161">
                  <c:v>2008.5</c:v>
                </c:pt>
                <c:pt idx="162">
                  <c:v>2008.5833333333333</c:v>
                </c:pt>
                <c:pt idx="163">
                  <c:v>2008.6666666666667</c:v>
                </c:pt>
                <c:pt idx="164">
                  <c:v>2008.75</c:v>
                </c:pt>
                <c:pt idx="165">
                  <c:v>2008.8333333333333</c:v>
                </c:pt>
                <c:pt idx="166">
                  <c:v>2008.9166666666667</c:v>
                </c:pt>
                <c:pt idx="167">
                  <c:v>2009</c:v>
                </c:pt>
                <c:pt idx="168">
                  <c:v>2009.0833333333333</c:v>
                </c:pt>
                <c:pt idx="169">
                  <c:v>2009.1666666666667</c:v>
                </c:pt>
                <c:pt idx="170">
                  <c:v>2009.25</c:v>
                </c:pt>
                <c:pt idx="171">
                  <c:v>2009.3333333333333</c:v>
                </c:pt>
                <c:pt idx="172">
                  <c:v>2009.4166666666667</c:v>
                </c:pt>
                <c:pt idx="173">
                  <c:v>2009.5</c:v>
                </c:pt>
                <c:pt idx="174">
                  <c:v>2009.5833333333333</c:v>
                </c:pt>
                <c:pt idx="175">
                  <c:v>2009.6666666666667</c:v>
                </c:pt>
                <c:pt idx="176">
                  <c:v>2009.75</c:v>
                </c:pt>
                <c:pt idx="177">
                  <c:v>2009.8333333333333</c:v>
                </c:pt>
                <c:pt idx="178">
                  <c:v>2009.9166666666667</c:v>
                </c:pt>
                <c:pt idx="179">
                  <c:v>2010</c:v>
                </c:pt>
                <c:pt idx="180">
                  <c:v>2010.0833333333333</c:v>
                </c:pt>
                <c:pt idx="181">
                  <c:v>2010.1666666666667</c:v>
                </c:pt>
                <c:pt idx="182">
                  <c:v>2010.25</c:v>
                </c:pt>
                <c:pt idx="183">
                  <c:v>2010.3333333333333</c:v>
                </c:pt>
                <c:pt idx="184">
                  <c:v>2010.4166666666667</c:v>
                </c:pt>
                <c:pt idx="185">
                  <c:v>2010.5</c:v>
                </c:pt>
                <c:pt idx="186">
                  <c:v>2010.5833333333333</c:v>
                </c:pt>
                <c:pt idx="187">
                  <c:v>2010.6666666666667</c:v>
                </c:pt>
                <c:pt idx="188">
                  <c:v>2010.75</c:v>
                </c:pt>
                <c:pt idx="189">
                  <c:v>2010.8333333333333</c:v>
                </c:pt>
                <c:pt idx="190">
                  <c:v>2010.9166666666667</c:v>
                </c:pt>
                <c:pt idx="191">
                  <c:v>2011</c:v>
                </c:pt>
                <c:pt idx="192">
                  <c:v>2011.0833333333333</c:v>
                </c:pt>
                <c:pt idx="193">
                  <c:v>2011.1666666666667</c:v>
                </c:pt>
                <c:pt idx="194">
                  <c:v>2011.25</c:v>
                </c:pt>
                <c:pt idx="195">
                  <c:v>2011.3333333333333</c:v>
                </c:pt>
                <c:pt idx="196">
                  <c:v>2011.4166666666667</c:v>
                </c:pt>
                <c:pt idx="197">
                  <c:v>2011.5</c:v>
                </c:pt>
                <c:pt idx="198">
                  <c:v>2011.5833333333333</c:v>
                </c:pt>
                <c:pt idx="199">
                  <c:v>2011.6666666666667</c:v>
                </c:pt>
                <c:pt idx="200">
                  <c:v>2011.75</c:v>
                </c:pt>
                <c:pt idx="201">
                  <c:v>2011.8333333333333</c:v>
                </c:pt>
                <c:pt idx="202">
                  <c:v>2011.9166666666667</c:v>
                </c:pt>
                <c:pt idx="203">
                  <c:v>2012</c:v>
                </c:pt>
                <c:pt idx="204">
                  <c:v>2012.0833333333333</c:v>
                </c:pt>
                <c:pt idx="205">
                  <c:v>2012.1666666666667</c:v>
                </c:pt>
                <c:pt idx="206">
                  <c:v>2012.25</c:v>
                </c:pt>
                <c:pt idx="207">
                  <c:v>2012.3333333333333</c:v>
                </c:pt>
                <c:pt idx="208">
                  <c:v>2012.4166666666667</c:v>
                </c:pt>
                <c:pt idx="209">
                  <c:v>2012.5</c:v>
                </c:pt>
                <c:pt idx="210">
                  <c:v>2012.5833333333333</c:v>
                </c:pt>
                <c:pt idx="211">
                  <c:v>2012.6666666666667</c:v>
                </c:pt>
                <c:pt idx="212">
                  <c:v>2012.75</c:v>
                </c:pt>
                <c:pt idx="213">
                  <c:v>2012.8333333333333</c:v>
                </c:pt>
                <c:pt idx="214">
                  <c:v>2012.9166666666667</c:v>
                </c:pt>
                <c:pt idx="215">
                  <c:v>2013</c:v>
                </c:pt>
                <c:pt idx="216">
                  <c:v>2013.0833333333333</c:v>
                </c:pt>
                <c:pt idx="217">
                  <c:v>2013.1666666666667</c:v>
                </c:pt>
                <c:pt idx="218">
                  <c:v>2013.25</c:v>
                </c:pt>
                <c:pt idx="219">
                  <c:v>2013.3333333333333</c:v>
                </c:pt>
                <c:pt idx="220">
                  <c:v>2013.4166666666667</c:v>
                </c:pt>
                <c:pt idx="221">
                  <c:v>2013.5</c:v>
                </c:pt>
                <c:pt idx="222">
                  <c:v>2013.5833333333333</c:v>
                </c:pt>
                <c:pt idx="223">
                  <c:v>2013.6666666666667</c:v>
                </c:pt>
                <c:pt idx="224">
                  <c:v>2013.75</c:v>
                </c:pt>
                <c:pt idx="225">
                  <c:v>2013.8333333333333</c:v>
                </c:pt>
                <c:pt idx="226">
                  <c:v>2013.9166666666667</c:v>
                </c:pt>
                <c:pt idx="227">
                  <c:v>2014</c:v>
                </c:pt>
                <c:pt idx="228">
                  <c:v>2014.0833333333333</c:v>
                </c:pt>
                <c:pt idx="229">
                  <c:v>2014.1666666666667</c:v>
                </c:pt>
                <c:pt idx="230">
                  <c:v>2014.25</c:v>
                </c:pt>
                <c:pt idx="231">
                  <c:v>2014.3333333333333</c:v>
                </c:pt>
                <c:pt idx="232">
                  <c:v>2014.4166666666667</c:v>
                </c:pt>
                <c:pt idx="233">
                  <c:v>2014.5</c:v>
                </c:pt>
                <c:pt idx="234">
                  <c:v>2014.5833333333333</c:v>
                </c:pt>
                <c:pt idx="235">
                  <c:v>2014.6666666666667</c:v>
                </c:pt>
                <c:pt idx="236">
                  <c:v>2014.75</c:v>
                </c:pt>
                <c:pt idx="237">
                  <c:v>2014.8333333333333</c:v>
                </c:pt>
                <c:pt idx="238">
                  <c:v>2014.9166666666667</c:v>
                </c:pt>
                <c:pt idx="239">
                  <c:v>2015</c:v>
                </c:pt>
                <c:pt idx="240">
                  <c:v>2015.0833333333333</c:v>
                </c:pt>
                <c:pt idx="241">
                  <c:v>2015.1666666666667</c:v>
                </c:pt>
                <c:pt idx="242">
                  <c:v>2015.25</c:v>
                </c:pt>
                <c:pt idx="243">
                  <c:v>2015.3333333333333</c:v>
                </c:pt>
                <c:pt idx="244">
                  <c:v>2015.4166666666667</c:v>
                </c:pt>
                <c:pt idx="245">
                  <c:v>2015.5</c:v>
                </c:pt>
                <c:pt idx="246">
                  <c:v>2015.5833333333333</c:v>
                </c:pt>
                <c:pt idx="247">
                  <c:v>2015.6666666666667</c:v>
                </c:pt>
                <c:pt idx="248">
                  <c:v>2015.75</c:v>
                </c:pt>
                <c:pt idx="249">
                  <c:v>2015.8333333333333</c:v>
                </c:pt>
                <c:pt idx="250">
                  <c:v>2015.9166666666667</c:v>
                </c:pt>
                <c:pt idx="251">
                  <c:v>2016</c:v>
                </c:pt>
                <c:pt idx="252">
                  <c:v>2016.0833333333333</c:v>
                </c:pt>
                <c:pt idx="253">
                  <c:v>2016.1666666666667</c:v>
                </c:pt>
                <c:pt idx="254">
                  <c:v>2016.25</c:v>
                </c:pt>
                <c:pt idx="255">
                  <c:v>2016.3333333333333</c:v>
                </c:pt>
                <c:pt idx="256">
                  <c:v>2016.4166666666667</c:v>
                </c:pt>
                <c:pt idx="257">
                  <c:v>2016.5</c:v>
                </c:pt>
                <c:pt idx="258">
                  <c:v>2016.5833333333333</c:v>
                </c:pt>
                <c:pt idx="259">
                  <c:v>2016.6666666666667</c:v>
                </c:pt>
                <c:pt idx="260">
                  <c:v>2016.75</c:v>
                </c:pt>
                <c:pt idx="261">
                  <c:v>2016.8333333333333</c:v>
                </c:pt>
                <c:pt idx="262">
                  <c:v>2016.9166666666667</c:v>
                </c:pt>
                <c:pt idx="263">
                  <c:v>2017</c:v>
                </c:pt>
                <c:pt idx="264">
                  <c:v>2017.0833333333333</c:v>
                </c:pt>
                <c:pt idx="265">
                  <c:v>2017.1666666666667</c:v>
                </c:pt>
                <c:pt idx="266">
                  <c:v>2017.25</c:v>
                </c:pt>
                <c:pt idx="267">
                  <c:v>2017.3333333333333</c:v>
                </c:pt>
                <c:pt idx="268">
                  <c:v>2017.4166666666667</c:v>
                </c:pt>
                <c:pt idx="269">
                  <c:v>2017.5</c:v>
                </c:pt>
                <c:pt idx="270">
                  <c:v>2017.5833333333333</c:v>
                </c:pt>
                <c:pt idx="271">
                  <c:v>2017.6666666666667</c:v>
                </c:pt>
                <c:pt idx="272">
                  <c:v>2017.75</c:v>
                </c:pt>
                <c:pt idx="273">
                  <c:v>2017.8333333333333</c:v>
                </c:pt>
                <c:pt idx="274">
                  <c:v>2017.9166666666667</c:v>
                </c:pt>
                <c:pt idx="275">
                  <c:v>2018</c:v>
                </c:pt>
                <c:pt idx="276">
                  <c:v>2018.0833333333333</c:v>
                </c:pt>
                <c:pt idx="277">
                  <c:v>2018.1666666666667</c:v>
                </c:pt>
                <c:pt idx="278">
                  <c:v>2018.25</c:v>
                </c:pt>
                <c:pt idx="279">
                  <c:v>2018.3333333333333</c:v>
                </c:pt>
                <c:pt idx="280">
                  <c:v>2018.4166666666667</c:v>
                </c:pt>
                <c:pt idx="281">
                  <c:v>2018.5</c:v>
                </c:pt>
                <c:pt idx="282">
                  <c:v>2018.5833333333333</c:v>
                </c:pt>
                <c:pt idx="283">
                  <c:v>2018.6666666666667</c:v>
                </c:pt>
                <c:pt idx="284">
                  <c:v>2018.75</c:v>
                </c:pt>
                <c:pt idx="285">
                  <c:v>2018.8333333333333</c:v>
                </c:pt>
                <c:pt idx="286">
                  <c:v>2018.9166666666667</c:v>
                </c:pt>
                <c:pt idx="287">
                  <c:v>2019</c:v>
                </c:pt>
                <c:pt idx="288">
                  <c:v>2019.0833333333333</c:v>
                </c:pt>
                <c:pt idx="289">
                  <c:v>2019.1666666666667</c:v>
                </c:pt>
                <c:pt idx="290">
                  <c:v>2019.25</c:v>
                </c:pt>
                <c:pt idx="291">
                  <c:v>2019.3333333333333</c:v>
                </c:pt>
                <c:pt idx="292">
                  <c:v>2019.4166666666667</c:v>
                </c:pt>
                <c:pt idx="293">
                  <c:v>2019.5</c:v>
                </c:pt>
                <c:pt idx="294">
                  <c:v>2019.5833333333333</c:v>
                </c:pt>
                <c:pt idx="295">
                  <c:v>2019.6666666666667</c:v>
                </c:pt>
                <c:pt idx="296">
                  <c:v>2019.75</c:v>
                </c:pt>
                <c:pt idx="297">
                  <c:v>2019.8333333333333</c:v>
                </c:pt>
                <c:pt idx="298">
                  <c:v>2019.9166666666667</c:v>
                </c:pt>
                <c:pt idx="299">
                  <c:v>2020</c:v>
                </c:pt>
              </c:numCache>
            </c:numRef>
          </c:xVal>
          <c:yVal>
            <c:numRef>
              <c:f>'Thermosphere Blank'!$N$25:$N$324</c:f>
              <c:numCache>
                <c:formatCode>0.0</c:formatCode>
                <c:ptCount val="300"/>
                <c:pt idx="0">
                  <c:v>79.141878019324523</c:v>
                </c:pt>
                <c:pt idx="1">
                  <c:v>78.2837560386467</c:v>
                </c:pt>
                <c:pt idx="2">
                  <c:v>77.425634057971223</c:v>
                </c:pt>
                <c:pt idx="3">
                  <c:v>76.567512077295746</c:v>
                </c:pt>
                <c:pt idx="4">
                  <c:v>75.709390096617923</c:v>
                </c:pt>
                <c:pt idx="5">
                  <c:v>74.851268115942432</c:v>
                </c:pt>
                <c:pt idx="6">
                  <c:v>73.993146135266954</c:v>
                </c:pt>
                <c:pt idx="7">
                  <c:v>73.135024154589132</c:v>
                </c:pt>
                <c:pt idx="8">
                  <c:v>72.276902173913655</c:v>
                </c:pt>
                <c:pt idx="9">
                  <c:v>71.418780193238177</c:v>
                </c:pt>
                <c:pt idx="10">
                  <c:v>70.560658212560355</c:v>
                </c:pt>
                <c:pt idx="11">
                  <c:v>69.702536231884878</c:v>
                </c:pt>
                <c:pt idx="12">
                  <c:v>68.8444142512094</c:v>
                </c:pt>
                <c:pt idx="13">
                  <c:v>67.986292270531578</c:v>
                </c:pt>
                <c:pt idx="14">
                  <c:v>67.128170289856101</c:v>
                </c:pt>
                <c:pt idx="15">
                  <c:v>66.270048309180609</c:v>
                </c:pt>
                <c:pt idx="16">
                  <c:v>65.862599999999972</c:v>
                </c:pt>
                <c:pt idx="17">
                  <c:v>66.028736363636241</c:v>
                </c:pt>
                <c:pt idx="18">
                  <c:v>66.194872727272525</c:v>
                </c:pt>
                <c:pt idx="19">
                  <c:v>66.361009090909249</c:v>
                </c:pt>
                <c:pt idx="20">
                  <c:v>66.527145454545533</c:v>
                </c:pt>
                <c:pt idx="21">
                  <c:v>66.822642222222115</c:v>
                </c:pt>
                <c:pt idx="22">
                  <c:v>67.797281111112909</c:v>
                </c:pt>
                <c:pt idx="23">
                  <c:v>68.77192000000106</c:v>
                </c:pt>
                <c:pt idx="24">
                  <c:v>69.746558888889211</c:v>
                </c:pt>
                <c:pt idx="25">
                  <c:v>70.949864864867678</c:v>
                </c:pt>
                <c:pt idx="26">
                  <c:v>72.332837837838952</c:v>
                </c:pt>
                <c:pt idx="27">
                  <c:v>73.715810810810225</c:v>
                </c:pt>
                <c:pt idx="28">
                  <c:v>75.098783783785279</c:v>
                </c:pt>
                <c:pt idx="29">
                  <c:v>76.67464999999963</c:v>
                </c:pt>
                <c:pt idx="30">
                  <c:v>79.665066666663208</c:v>
                </c:pt>
                <c:pt idx="31">
                  <c:v>82.655483333334942</c:v>
                </c:pt>
                <c:pt idx="32">
                  <c:v>85.762453846152482</c:v>
                </c:pt>
                <c:pt idx="33">
                  <c:v>88.99569102563683</c:v>
                </c:pt>
                <c:pt idx="34">
                  <c:v>92.228928205130018</c:v>
                </c:pt>
                <c:pt idx="35">
                  <c:v>95.85326363636203</c:v>
                </c:pt>
                <c:pt idx="36">
                  <c:v>100.17288484847877</c:v>
                </c:pt>
                <c:pt idx="37">
                  <c:v>104.49250606060731</c:v>
                </c:pt>
                <c:pt idx="38">
                  <c:v>108.333599999998</c:v>
                </c:pt>
                <c:pt idx="39">
                  <c:v>111.98859999999523</c:v>
                </c:pt>
                <c:pt idx="40">
                  <c:v>115.64360000000244</c:v>
                </c:pt>
                <c:pt idx="41">
                  <c:v>119.39605555555488</c:v>
                </c:pt>
                <c:pt idx="42">
                  <c:v>123.86318518517886</c:v>
                </c:pt>
                <c:pt idx="43">
                  <c:v>128.33031481481504</c:v>
                </c:pt>
                <c:pt idx="44">
                  <c:v>132.32291304347447</c:v>
                </c:pt>
                <c:pt idx="45">
                  <c:v>136.29573913042708</c:v>
                </c:pt>
                <c:pt idx="46">
                  <c:v>140.17974712643621</c:v>
                </c:pt>
                <c:pt idx="47">
                  <c:v>143.70848275861735</c:v>
                </c:pt>
                <c:pt idx="48">
                  <c:v>147.23721839079849</c:v>
                </c:pt>
                <c:pt idx="49">
                  <c:v>150.76595402298926</c:v>
                </c:pt>
                <c:pt idx="50">
                  <c:v>154.26609090908832</c:v>
                </c:pt>
                <c:pt idx="51">
                  <c:v>157.75510606059987</c:v>
                </c:pt>
                <c:pt idx="52">
                  <c:v>161.31057575757575</c:v>
                </c:pt>
                <c:pt idx="53">
                  <c:v>165.63027272727274</c:v>
                </c:pt>
                <c:pt idx="54">
                  <c:v>167.99534782608563</c:v>
                </c:pt>
                <c:pt idx="55">
                  <c:v>169.74317391304521</c:v>
                </c:pt>
                <c:pt idx="56">
                  <c:v>171.49100000000001</c:v>
                </c:pt>
                <c:pt idx="57">
                  <c:v>173.72479629629348</c:v>
                </c:pt>
                <c:pt idx="58">
                  <c:v>175.95859259259305</c:v>
                </c:pt>
                <c:pt idx="59">
                  <c:v>177.33939999999922</c:v>
                </c:pt>
                <c:pt idx="60">
                  <c:v>178.55773333333164</c:v>
                </c:pt>
                <c:pt idx="61">
                  <c:v>179.77606666666736</c:v>
                </c:pt>
                <c:pt idx="62">
                  <c:v>180.94118181818158</c:v>
                </c:pt>
                <c:pt idx="63">
                  <c:v>181.93777272727144</c:v>
                </c:pt>
                <c:pt idx="64">
                  <c:v>182.93436363636405</c:v>
                </c:pt>
                <c:pt idx="65">
                  <c:v>183.51083783783773</c:v>
                </c:pt>
                <c:pt idx="66">
                  <c:v>183.80723423423393</c:v>
                </c:pt>
                <c:pt idx="67">
                  <c:v>184.10363063063096</c:v>
                </c:pt>
                <c:pt idx="68">
                  <c:v>184.40002702702719</c:v>
                </c:pt>
                <c:pt idx="69">
                  <c:v>184.54128070175452</c:v>
                </c:pt>
                <c:pt idx="70">
                  <c:v>183.8680350877184</c:v>
                </c:pt>
                <c:pt idx="71">
                  <c:v>183.19478947368412</c:v>
                </c:pt>
                <c:pt idx="72">
                  <c:v>182.52154385964982</c:v>
                </c:pt>
                <c:pt idx="73">
                  <c:v>181.84829824561373</c:v>
                </c:pt>
                <c:pt idx="74">
                  <c:v>180.99416666666713</c:v>
                </c:pt>
                <c:pt idx="75">
                  <c:v>180.01944444444564</c:v>
                </c:pt>
                <c:pt idx="76">
                  <c:v>179.04472222222148</c:v>
                </c:pt>
                <c:pt idx="77">
                  <c:v>178.07</c:v>
                </c:pt>
                <c:pt idx="78">
                  <c:v>176.48959459459556</c:v>
                </c:pt>
                <c:pt idx="79">
                  <c:v>174.9091891891868</c:v>
                </c:pt>
                <c:pt idx="80">
                  <c:v>173.32878378378237</c:v>
                </c:pt>
                <c:pt idx="81">
                  <c:v>171.74837837837794</c:v>
                </c:pt>
                <c:pt idx="82">
                  <c:v>169.65250877192469</c:v>
                </c:pt>
                <c:pt idx="83">
                  <c:v>167.1516315789452</c:v>
                </c:pt>
                <c:pt idx="84">
                  <c:v>164.61185185185278</c:v>
                </c:pt>
                <c:pt idx="85">
                  <c:v>161.97203703703411</c:v>
                </c:pt>
                <c:pt idx="86">
                  <c:v>159.41510000000017</c:v>
                </c:pt>
                <c:pt idx="87">
                  <c:v>157.46593333333499</c:v>
                </c:pt>
                <c:pt idx="88">
                  <c:v>155.51676666666449</c:v>
                </c:pt>
                <c:pt idx="89">
                  <c:v>153.56759999999929</c:v>
                </c:pt>
                <c:pt idx="90">
                  <c:v>151.64640740740825</c:v>
                </c:pt>
                <c:pt idx="91">
                  <c:v>149.75103703703431</c:v>
                </c:pt>
                <c:pt idx="92">
                  <c:v>147.85566666666554</c:v>
                </c:pt>
                <c:pt idx="93">
                  <c:v>145.80875925926014</c:v>
                </c:pt>
                <c:pt idx="94">
                  <c:v>143.37218518518247</c:v>
                </c:pt>
                <c:pt idx="95">
                  <c:v>140.90484210526355</c:v>
                </c:pt>
                <c:pt idx="96">
                  <c:v>138.21185964912641</c:v>
                </c:pt>
                <c:pt idx="97">
                  <c:v>135.51887719298193</c:v>
                </c:pt>
                <c:pt idx="98">
                  <c:v>133.149</c:v>
                </c:pt>
                <c:pt idx="99">
                  <c:v>130.84066666666666</c:v>
                </c:pt>
                <c:pt idx="100">
                  <c:v>128.31668421052078</c:v>
                </c:pt>
                <c:pt idx="101">
                  <c:v>125.62326315789241</c:v>
                </c:pt>
                <c:pt idx="102">
                  <c:v>123.03278787878855</c:v>
                </c:pt>
                <c:pt idx="103">
                  <c:v>120.70703030302703</c:v>
                </c:pt>
                <c:pt idx="104">
                  <c:v>118.38127272727186</c:v>
                </c:pt>
                <c:pt idx="105">
                  <c:v>115.98453333333451</c:v>
                </c:pt>
                <c:pt idx="106">
                  <c:v>113.54786666666305</c:v>
                </c:pt>
                <c:pt idx="107">
                  <c:v>111.11119999999823</c:v>
                </c:pt>
                <c:pt idx="108">
                  <c:v>108.69328205128213</c:v>
                </c:pt>
                <c:pt idx="109">
                  <c:v>106.72533333332976</c:v>
                </c:pt>
                <c:pt idx="110">
                  <c:v>104.75738461538276</c:v>
                </c:pt>
                <c:pt idx="111">
                  <c:v>102.78943589743577</c:v>
                </c:pt>
                <c:pt idx="112">
                  <c:v>101.06268444444217</c:v>
                </c:pt>
                <c:pt idx="113">
                  <c:v>99.356906666666987</c:v>
                </c:pt>
                <c:pt idx="114">
                  <c:v>97.65112888889179</c:v>
                </c:pt>
                <c:pt idx="115">
                  <c:v>95.861425641026202</c:v>
                </c:pt>
                <c:pt idx="116">
                  <c:v>93.893380769233048</c:v>
                </c:pt>
                <c:pt idx="117">
                  <c:v>91.925335897439894</c:v>
                </c:pt>
                <c:pt idx="118">
                  <c:v>90.083460975609896</c:v>
                </c:pt>
                <c:pt idx="119">
                  <c:v>88.746265853659423</c:v>
                </c:pt>
                <c:pt idx="120">
                  <c:v>87.409070731708951</c:v>
                </c:pt>
                <c:pt idx="121">
                  <c:v>86.071875609754827</c:v>
                </c:pt>
                <c:pt idx="122">
                  <c:v>84.73468048780434</c:v>
                </c:pt>
                <c:pt idx="123">
                  <c:v>83.521740740740995</c:v>
                </c:pt>
                <c:pt idx="124">
                  <c:v>82.628314814813535</c:v>
                </c:pt>
                <c:pt idx="125">
                  <c:v>81.734888888888506</c:v>
                </c:pt>
                <c:pt idx="126">
                  <c:v>80.84146296296349</c:v>
                </c:pt>
                <c:pt idx="127">
                  <c:v>79.94803703703603</c:v>
                </c:pt>
                <c:pt idx="128">
                  <c:v>79.054611111111001</c:v>
                </c:pt>
                <c:pt idx="129">
                  <c:v>78.304120000000495</c:v>
                </c:pt>
                <c:pt idx="130">
                  <c:v>77.573119999999051</c:v>
                </c:pt>
                <c:pt idx="131">
                  <c:v>76.842119999999611</c:v>
                </c:pt>
                <c:pt idx="132">
                  <c:v>76.111120000000156</c:v>
                </c:pt>
                <c:pt idx="133">
                  <c:v>75.380119999998712</c:v>
                </c:pt>
                <c:pt idx="134">
                  <c:v>74.649119999999272</c:v>
                </c:pt>
                <c:pt idx="135">
                  <c:v>73.918119999999831</c:v>
                </c:pt>
                <c:pt idx="136">
                  <c:v>73.387435820894638</c:v>
                </c:pt>
                <c:pt idx="137">
                  <c:v>72.95101791044732</c:v>
                </c:pt>
                <c:pt idx="138">
                  <c:v>72.514600000000002</c:v>
                </c:pt>
                <c:pt idx="139">
                  <c:v>72.07818208955149</c:v>
                </c:pt>
                <c:pt idx="140">
                  <c:v>71.641764179104172</c:v>
                </c:pt>
                <c:pt idx="141">
                  <c:v>71.205346268656854</c:v>
                </c:pt>
                <c:pt idx="142">
                  <c:v>70.768928358208342</c:v>
                </c:pt>
                <c:pt idx="143">
                  <c:v>70.332510447761024</c:v>
                </c:pt>
                <c:pt idx="144">
                  <c:v>69.965927363184292</c:v>
                </c:pt>
                <c:pt idx="145">
                  <c:v>69.638626368158853</c:v>
                </c:pt>
                <c:pt idx="146">
                  <c:v>69.311325373134309</c:v>
                </c:pt>
                <c:pt idx="147">
                  <c:v>68.984024378109766</c:v>
                </c:pt>
                <c:pt idx="148">
                  <c:v>68.656723383084326</c:v>
                </c:pt>
                <c:pt idx="149">
                  <c:v>68.329422388059783</c:v>
                </c:pt>
                <c:pt idx="150">
                  <c:v>68.002121393035253</c:v>
                </c:pt>
                <c:pt idx="151">
                  <c:v>67.674820398009814</c:v>
                </c:pt>
                <c:pt idx="152">
                  <c:v>67.490412195121991</c:v>
                </c:pt>
                <c:pt idx="153">
                  <c:v>67.401265853658657</c:v>
                </c:pt>
                <c:pt idx="154">
                  <c:v>67.312119512195068</c:v>
                </c:pt>
                <c:pt idx="155">
                  <c:v>67.222973170731734</c:v>
                </c:pt>
                <c:pt idx="156">
                  <c:v>68.3</c:v>
                </c:pt>
                <c:pt idx="157">
                  <c:v>68.2</c:v>
                </c:pt>
                <c:pt idx="158">
                  <c:v>68</c:v>
                </c:pt>
                <c:pt idx="159">
                  <c:v>67.900000000000006</c:v>
                </c:pt>
                <c:pt idx="160">
                  <c:v>67.900000000000006</c:v>
                </c:pt>
                <c:pt idx="161">
                  <c:v>67.8</c:v>
                </c:pt>
                <c:pt idx="162">
                  <c:v>67.7</c:v>
                </c:pt>
                <c:pt idx="163">
                  <c:v>67.599999999999994</c:v>
                </c:pt>
                <c:pt idx="164">
                  <c:v>67.599999999999994</c:v>
                </c:pt>
                <c:pt idx="165">
                  <c:v>67.599999999999994</c:v>
                </c:pt>
                <c:pt idx="166">
                  <c:v>67.7</c:v>
                </c:pt>
                <c:pt idx="167">
                  <c:v>67.900000000000006</c:v>
                </c:pt>
                <c:pt idx="168">
                  <c:v>68.2</c:v>
                </c:pt>
                <c:pt idx="169">
                  <c:v>68.5</c:v>
                </c:pt>
                <c:pt idx="170">
                  <c:v>69</c:v>
                </c:pt>
                <c:pt idx="171">
                  <c:v>69.5</c:v>
                </c:pt>
                <c:pt idx="172">
                  <c:v>70.2</c:v>
                </c:pt>
                <c:pt idx="173">
                  <c:v>71</c:v>
                </c:pt>
                <c:pt idx="174">
                  <c:v>71.900000000000006</c:v>
                </c:pt>
                <c:pt idx="175">
                  <c:v>72.900000000000006</c:v>
                </c:pt>
                <c:pt idx="176">
                  <c:v>74.099999999999994</c:v>
                </c:pt>
                <c:pt idx="177">
                  <c:v>75.3</c:v>
                </c:pt>
                <c:pt idx="178">
                  <c:v>76.7</c:v>
                </c:pt>
                <c:pt idx="179">
                  <c:v>78.099999999999994</c:v>
                </c:pt>
                <c:pt idx="180">
                  <c:v>79.599999999999994</c:v>
                </c:pt>
                <c:pt idx="181">
                  <c:v>81.2</c:v>
                </c:pt>
                <c:pt idx="182">
                  <c:v>82.9</c:v>
                </c:pt>
                <c:pt idx="183">
                  <c:v>84.6</c:v>
                </c:pt>
                <c:pt idx="184">
                  <c:v>86.3</c:v>
                </c:pt>
                <c:pt idx="185">
                  <c:v>88.1</c:v>
                </c:pt>
                <c:pt idx="186">
                  <c:v>90</c:v>
                </c:pt>
                <c:pt idx="187">
                  <c:v>91.9</c:v>
                </c:pt>
                <c:pt idx="188">
                  <c:v>93.7</c:v>
                </c:pt>
                <c:pt idx="189">
                  <c:v>95.6</c:v>
                </c:pt>
                <c:pt idx="190">
                  <c:v>97.5</c:v>
                </c:pt>
                <c:pt idx="191">
                  <c:v>99.4</c:v>
                </c:pt>
                <c:pt idx="192">
                  <c:v>101.2</c:v>
                </c:pt>
                <c:pt idx="193">
                  <c:v>103</c:v>
                </c:pt>
                <c:pt idx="194">
                  <c:v>104.9</c:v>
                </c:pt>
                <c:pt idx="195">
                  <c:v>106.6</c:v>
                </c:pt>
                <c:pt idx="196">
                  <c:v>108.3</c:v>
                </c:pt>
                <c:pt idx="197">
                  <c:v>110</c:v>
                </c:pt>
                <c:pt idx="198">
                  <c:v>111.6</c:v>
                </c:pt>
                <c:pt idx="199">
                  <c:v>113.2</c:v>
                </c:pt>
                <c:pt idx="200">
                  <c:v>114.7</c:v>
                </c:pt>
                <c:pt idx="201">
                  <c:v>116.2</c:v>
                </c:pt>
                <c:pt idx="202">
                  <c:v>117.5</c:v>
                </c:pt>
                <c:pt idx="203">
                  <c:v>118.9</c:v>
                </c:pt>
                <c:pt idx="204">
                  <c:v>120.1</c:v>
                </c:pt>
                <c:pt idx="205">
                  <c:v>121.3</c:v>
                </c:pt>
                <c:pt idx="206">
                  <c:v>122.3</c:v>
                </c:pt>
                <c:pt idx="207">
                  <c:v>123.4</c:v>
                </c:pt>
                <c:pt idx="208">
                  <c:v>124.3</c:v>
                </c:pt>
                <c:pt idx="209">
                  <c:v>125.1</c:v>
                </c:pt>
                <c:pt idx="210">
                  <c:v>125.9</c:v>
                </c:pt>
                <c:pt idx="211">
                  <c:v>126.6</c:v>
                </c:pt>
                <c:pt idx="212">
                  <c:v>127.2</c:v>
                </c:pt>
                <c:pt idx="213">
                  <c:v>127.8</c:v>
                </c:pt>
                <c:pt idx="214">
                  <c:v>128.19999999999999</c:v>
                </c:pt>
                <c:pt idx="215">
                  <c:v>128.6</c:v>
                </c:pt>
                <c:pt idx="216">
                  <c:v>128.9</c:v>
                </c:pt>
                <c:pt idx="217">
                  <c:v>129.1</c:v>
                </c:pt>
                <c:pt idx="218">
                  <c:v>129.30000000000001</c:v>
                </c:pt>
                <c:pt idx="219">
                  <c:v>129.30000000000001</c:v>
                </c:pt>
                <c:pt idx="220">
                  <c:v>129.30000000000001</c:v>
                </c:pt>
                <c:pt idx="221">
                  <c:v>129.19999999999999</c:v>
                </c:pt>
                <c:pt idx="222">
                  <c:v>129.1</c:v>
                </c:pt>
                <c:pt idx="223">
                  <c:v>128.80000000000001</c:v>
                </c:pt>
                <c:pt idx="224">
                  <c:v>128.6</c:v>
                </c:pt>
                <c:pt idx="225">
                  <c:v>128.19999999999999</c:v>
                </c:pt>
                <c:pt idx="226">
                  <c:v>127.8</c:v>
                </c:pt>
                <c:pt idx="227">
                  <c:v>127.3</c:v>
                </c:pt>
                <c:pt idx="228">
                  <c:v>126.7</c:v>
                </c:pt>
                <c:pt idx="229">
                  <c:v>126.1</c:v>
                </c:pt>
                <c:pt idx="230">
                  <c:v>125.5</c:v>
                </c:pt>
                <c:pt idx="231">
                  <c:v>124.8</c:v>
                </c:pt>
                <c:pt idx="232">
                  <c:v>124</c:v>
                </c:pt>
                <c:pt idx="233">
                  <c:v>123.2</c:v>
                </c:pt>
                <c:pt idx="234">
                  <c:v>122.4</c:v>
                </c:pt>
                <c:pt idx="235">
                  <c:v>121.5</c:v>
                </c:pt>
                <c:pt idx="236">
                  <c:v>120.6</c:v>
                </c:pt>
                <c:pt idx="237">
                  <c:v>119.6</c:v>
                </c:pt>
                <c:pt idx="238">
                  <c:v>118.6</c:v>
                </c:pt>
                <c:pt idx="239">
                  <c:v>117.6</c:v>
                </c:pt>
                <c:pt idx="240">
                  <c:v>116.6</c:v>
                </c:pt>
                <c:pt idx="241">
                  <c:v>115.5</c:v>
                </c:pt>
                <c:pt idx="242">
                  <c:v>114.4</c:v>
                </c:pt>
                <c:pt idx="243">
                  <c:v>113.3</c:v>
                </c:pt>
                <c:pt idx="244">
                  <c:v>112.2</c:v>
                </c:pt>
                <c:pt idx="245">
                  <c:v>111</c:v>
                </c:pt>
                <c:pt idx="246">
                  <c:v>109.9</c:v>
                </c:pt>
                <c:pt idx="247">
                  <c:v>108.7</c:v>
                </c:pt>
                <c:pt idx="248">
                  <c:v>107.6</c:v>
                </c:pt>
                <c:pt idx="249">
                  <c:v>106.4</c:v>
                </c:pt>
                <c:pt idx="250">
                  <c:v>105.2</c:v>
                </c:pt>
                <c:pt idx="251">
                  <c:v>104</c:v>
                </c:pt>
                <c:pt idx="252">
                  <c:v>102.9</c:v>
                </c:pt>
                <c:pt idx="253">
                  <c:v>101.7</c:v>
                </c:pt>
                <c:pt idx="254">
                  <c:v>100.6</c:v>
                </c:pt>
                <c:pt idx="255">
                  <c:v>99.4</c:v>
                </c:pt>
                <c:pt idx="256">
                  <c:v>98.3</c:v>
                </c:pt>
                <c:pt idx="257">
                  <c:v>97.2</c:v>
                </c:pt>
                <c:pt idx="258">
                  <c:v>96</c:v>
                </c:pt>
                <c:pt idx="259">
                  <c:v>95</c:v>
                </c:pt>
                <c:pt idx="260">
                  <c:v>93.9</c:v>
                </c:pt>
                <c:pt idx="261">
                  <c:v>92.8</c:v>
                </c:pt>
                <c:pt idx="262">
                  <c:v>91.8</c:v>
                </c:pt>
                <c:pt idx="263">
                  <c:v>90.8</c:v>
                </c:pt>
                <c:pt idx="264">
                  <c:v>89.8</c:v>
                </c:pt>
                <c:pt idx="265">
                  <c:v>88.8</c:v>
                </c:pt>
                <c:pt idx="266">
                  <c:v>87.8</c:v>
                </c:pt>
                <c:pt idx="267">
                  <c:v>86.9</c:v>
                </c:pt>
                <c:pt idx="268">
                  <c:v>86</c:v>
                </c:pt>
                <c:pt idx="269">
                  <c:v>85.1</c:v>
                </c:pt>
                <c:pt idx="270">
                  <c:v>84.3</c:v>
                </c:pt>
                <c:pt idx="271">
                  <c:v>83.5</c:v>
                </c:pt>
                <c:pt idx="272">
                  <c:v>82.6</c:v>
                </c:pt>
                <c:pt idx="273">
                  <c:v>81.900000000000006</c:v>
                </c:pt>
                <c:pt idx="274">
                  <c:v>81.099999999999994</c:v>
                </c:pt>
                <c:pt idx="275">
                  <c:v>80.400000000000006</c:v>
                </c:pt>
                <c:pt idx="276">
                  <c:v>79.7</c:v>
                </c:pt>
                <c:pt idx="277">
                  <c:v>79</c:v>
                </c:pt>
                <c:pt idx="278">
                  <c:v>78.400000000000006</c:v>
                </c:pt>
                <c:pt idx="279">
                  <c:v>77.8</c:v>
                </c:pt>
                <c:pt idx="280">
                  <c:v>77.2</c:v>
                </c:pt>
                <c:pt idx="281">
                  <c:v>76.599999999999994</c:v>
                </c:pt>
                <c:pt idx="282">
                  <c:v>76</c:v>
                </c:pt>
                <c:pt idx="283">
                  <c:v>75.5</c:v>
                </c:pt>
                <c:pt idx="284">
                  <c:v>75</c:v>
                </c:pt>
                <c:pt idx="285">
                  <c:v>74.5</c:v>
                </c:pt>
                <c:pt idx="286">
                  <c:v>74.099999999999994</c:v>
                </c:pt>
                <c:pt idx="287">
                  <c:v>73.7</c:v>
                </c:pt>
                <c:pt idx="288">
                  <c:v>73.2</c:v>
                </c:pt>
                <c:pt idx="289">
                  <c:v>72.900000000000006</c:v>
                </c:pt>
                <c:pt idx="290">
                  <c:v>72.5</c:v>
                </c:pt>
                <c:pt idx="291">
                  <c:v>72.099999999999994</c:v>
                </c:pt>
                <c:pt idx="292">
                  <c:v>71.8</c:v>
                </c:pt>
                <c:pt idx="293">
                  <c:v>71.5</c:v>
                </c:pt>
                <c:pt idx="294">
                  <c:v>71.2</c:v>
                </c:pt>
                <c:pt idx="295">
                  <c:v>70.900000000000006</c:v>
                </c:pt>
                <c:pt idx="296">
                  <c:v>70.599999999999994</c:v>
                </c:pt>
                <c:pt idx="297">
                  <c:v>70.400000000000006</c:v>
                </c:pt>
                <c:pt idx="298">
                  <c:v>70.099999999999994</c:v>
                </c:pt>
                <c:pt idx="299">
                  <c:v>69.900000000000006</c:v>
                </c:pt>
              </c:numCache>
            </c:numRef>
          </c:yVal>
          <c:smooth val="1"/>
          <c:extLst>
            <c:ext xmlns:c16="http://schemas.microsoft.com/office/drawing/2014/chart" uri="{C3380CC4-5D6E-409C-BE32-E72D297353CC}">
              <c16:uniqueId val="{00000004-4D0A-450D-9D10-39C4A17D1224}"/>
            </c:ext>
          </c:extLst>
        </c:ser>
        <c:ser>
          <c:idx val="5"/>
          <c:order val="5"/>
          <c:tx>
            <c:strRef>
              <c:f>'Thermosphere Blank'!$O$24</c:f>
              <c:strCache>
                <c:ptCount val="1"/>
                <c:pt idx="0">
                  <c:v>F10.7 (5%)</c:v>
                </c:pt>
              </c:strCache>
            </c:strRef>
          </c:tx>
          <c:spPr>
            <a:ln>
              <a:solidFill>
                <a:schemeClr val="tx2">
                  <a:lumMod val="60000"/>
                  <a:lumOff val="40000"/>
                </a:schemeClr>
              </a:solidFill>
              <a:prstDash val="dash"/>
            </a:ln>
          </c:spPr>
          <c:marker>
            <c:symbol val="none"/>
          </c:marker>
          <c:xVal>
            <c:numRef>
              <c:f>'Thermosphere Blank'!$L$25:$L$324</c:f>
              <c:numCache>
                <c:formatCode>0.00</c:formatCode>
                <c:ptCount val="300"/>
                <c:pt idx="0">
                  <c:v>1995.0833333333333</c:v>
                </c:pt>
                <c:pt idx="1">
                  <c:v>1995.1666666666667</c:v>
                </c:pt>
                <c:pt idx="2">
                  <c:v>1995.25</c:v>
                </c:pt>
                <c:pt idx="3">
                  <c:v>1995.3333333333333</c:v>
                </c:pt>
                <c:pt idx="4">
                  <c:v>1995.4166666666667</c:v>
                </c:pt>
                <c:pt idx="5">
                  <c:v>1995.5</c:v>
                </c:pt>
                <c:pt idx="6">
                  <c:v>1995.5833333333333</c:v>
                </c:pt>
                <c:pt idx="7">
                  <c:v>1995.6666666666667</c:v>
                </c:pt>
                <c:pt idx="8">
                  <c:v>1995.75</c:v>
                </c:pt>
                <c:pt idx="9">
                  <c:v>1995.8333333333333</c:v>
                </c:pt>
                <c:pt idx="10">
                  <c:v>1995.9166666666667</c:v>
                </c:pt>
                <c:pt idx="11">
                  <c:v>1996</c:v>
                </c:pt>
                <c:pt idx="12">
                  <c:v>1996.0833333333333</c:v>
                </c:pt>
                <c:pt idx="13">
                  <c:v>1996.1666666666667</c:v>
                </c:pt>
                <c:pt idx="14">
                  <c:v>1996.25</c:v>
                </c:pt>
                <c:pt idx="15">
                  <c:v>1996.3333333333333</c:v>
                </c:pt>
                <c:pt idx="16">
                  <c:v>1996.4166666666667</c:v>
                </c:pt>
                <c:pt idx="17">
                  <c:v>1996.5</c:v>
                </c:pt>
                <c:pt idx="18">
                  <c:v>1996.5833333333333</c:v>
                </c:pt>
                <c:pt idx="19">
                  <c:v>1996.6666666666667</c:v>
                </c:pt>
                <c:pt idx="20">
                  <c:v>1996.75</c:v>
                </c:pt>
                <c:pt idx="21">
                  <c:v>1996.8333333333333</c:v>
                </c:pt>
                <c:pt idx="22">
                  <c:v>1996.9166666666667</c:v>
                </c:pt>
                <c:pt idx="23">
                  <c:v>1997</c:v>
                </c:pt>
                <c:pt idx="24">
                  <c:v>1997.0833333333333</c:v>
                </c:pt>
                <c:pt idx="25">
                  <c:v>1997.1666666666667</c:v>
                </c:pt>
                <c:pt idx="26">
                  <c:v>1997.25</c:v>
                </c:pt>
                <c:pt idx="27">
                  <c:v>1997.3333333333333</c:v>
                </c:pt>
                <c:pt idx="28">
                  <c:v>1997.4166666666667</c:v>
                </c:pt>
                <c:pt idx="29">
                  <c:v>1997.5</c:v>
                </c:pt>
                <c:pt idx="30">
                  <c:v>1997.5833333333333</c:v>
                </c:pt>
                <c:pt idx="31">
                  <c:v>1997.6666666666667</c:v>
                </c:pt>
                <c:pt idx="32">
                  <c:v>1997.75</c:v>
                </c:pt>
                <c:pt idx="33">
                  <c:v>1997.8333333333333</c:v>
                </c:pt>
                <c:pt idx="34">
                  <c:v>1997.9166666666667</c:v>
                </c:pt>
                <c:pt idx="35">
                  <c:v>1998</c:v>
                </c:pt>
                <c:pt idx="36">
                  <c:v>1998.0833333333333</c:v>
                </c:pt>
                <c:pt idx="37">
                  <c:v>1998.1666666666667</c:v>
                </c:pt>
                <c:pt idx="38">
                  <c:v>1998.25</c:v>
                </c:pt>
                <c:pt idx="39">
                  <c:v>1998.3333333333333</c:v>
                </c:pt>
                <c:pt idx="40">
                  <c:v>1998.4166666666667</c:v>
                </c:pt>
                <c:pt idx="41">
                  <c:v>1998.5</c:v>
                </c:pt>
                <c:pt idx="42">
                  <c:v>1998.5833333333333</c:v>
                </c:pt>
                <c:pt idx="43">
                  <c:v>1998.6666666666667</c:v>
                </c:pt>
                <c:pt idx="44">
                  <c:v>1998.75</c:v>
                </c:pt>
                <c:pt idx="45">
                  <c:v>1998.8333333333333</c:v>
                </c:pt>
                <c:pt idx="46">
                  <c:v>1998.9166666666667</c:v>
                </c:pt>
                <c:pt idx="47">
                  <c:v>1999</c:v>
                </c:pt>
                <c:pt idx="48">
                  <c:v>1999.0833333333333</c:v>
                </c:pt>
                <c:pt idx="49">
                  <c:v>1999.1666666666667</c:v>
                </c:pt>
                <c:pt idx="50">
                  <c:v>1999.25</c:v>
                </c:pt>
                <c:pt idx="51">
                  <c:v>1999.3333333333333</c:v>
                </c:pt>
                <c:pt idx="52">
                  <c:v>1999.4166666666667</c:v>
                </c:pt>
                <c:pt idx="53">
                  <c:v>1999.5</c:v>
                </c:pt>
                <c:pt idx="54">
                  <c:v>1999.5833333333333</c:v>
                </c:pt>
                <c:pt idx="55">
                  <c:v>1999.6666666666667</c:v>
                </c:pt>
                <c:pt idx="56">
                  <c:v>1999.75</c:v>
                </c:pt>
                <c:pt idx="57">
                  <c:v>1999.8333333333333</c:v>
                </c:pt>
                <c:pt idx="58">
                  <c:v>1999.9166666666667</c:v>
                </c:pt>
                <c:pt idx="59">
                  <c:v>2000</c:v>
                </c:pt>
                <c:pt idx="60">
                  <c:v>2000.0833333333333</c:v>
                </c:pt>
                <c:pt idx="61">
                  <c:v>2000.1666666666667</c:v>
                </c:pt>
                <c:pt idx="62">
                  <c:v>2000.25</c:v>
                </c:pt>
                <c:pt idx="63">
                  <c:v>2000.3333333333333</c:v>
                </c:pt>
                <c:pt idx="64">
                  <c:v>2000.4166666666667</c:v>
                </c:pt>
                <c:pt idx="65">
                  <c:v>2000.5</c:v>
                </c:pt>
                <c:pt idx="66">
                  <c:v>2000.5833333333333</c:v>
                </c:pt>
                <c:pt idx="67">
                  <c:v>2000.6666666666667</c:v>
                </c:pt>
                <c:pt idx="68">
                  <c:v>2000.75</c:v>
                </c:pt>
                <c:pt idx="69">
                  <c:v>2000.8333333333333</c:v>
                </c:pt>
                <c:pt idx="70">
                  <c:v>2000.9166666666667</c:v>
                </c:pt>
                <c:pt idx="71">
                  <c:v>2001</c:v>
                </c:pt>
                <c:pt idx="72">
                  <c:v>2001.0833333333333</c:v>
                </c:pt>
                <c:pt idx="73">
                  <c:v>2001.1666666666667</c:v>
                </c:pt>
                <c:pt idx="74">
                  <c:v>2001.25</c:v>
                </c:pt>
                <c:pt idx="75">
                  <c:v>2001.3333333333333</c:v>
                </c:pt>
                <c:pt idx="76">
                  <c:v>2001.4166666666667</c:v>
                </c:pt>
                <c:pt idx="77">
                  <c:v>2001.5</c:v>
                </c:pt>
                <c:pt idx="78">
                  <c:v>2001.5833333333333</c:v>
                </c:pt>
                <c:pt idx="79">
                  <c:v>2001.6666666666667</c:v>
                </c:pt>
                <c:pt idx="80">
                  <c:v>2001.75</c:v>
                </c:pt>
                <c:pt idx="81">
                  <c:v>2001.8333333333333</c:v>
                </c:pt>
                <c:pt idx="82">
                  <c:v>2001.9166666666667</c:v>
                </c:pt>
                <c:pt idx="83">
                  <c:v>2002</c:v>
                </c:pt>
                <c:pt idx="84">
                  <c:v>2002.0833333333333</c:v>
                </c:pt>
                <c:pt idx="85">
                  <c:v>2002.1666666666667</c:v>
                </c:pt>
                <c:pt idx="86">
                  <c:v>2002.25</c:v>
                </c:pt>
                <c:pt idx="87">
                  <c:v>2002.3333333333333</c:v>
                </c:pt>
                <c:pt idx="88">
                  <c:v>2002.4166666666667</c:v>
                </c:pt>
                <c:pt idx="89">
                  <c:v>2002.5</c:v>
                </c:pt>
                <c:pt idx="90">
                  <c:v>2002.5833333333333</c:v>
                </c:pt>
                <c:pt idx="91">
                  <c:v>2002.6666666666667</c:v>
                </c:pt>
                <c:pt idx="92">
                  <c:v>2002.75</c:v>
                </c:pt>
                <c:pt idx="93">
                  <c:v>2002.8333333333333</c:v>
                </c:pt>
                <c:pt idx="94">
                  <c:v>2002.9166666666667</c:v>
                </c:pt>
                <c:pt idx="95">
                  <c:v>2003</c:v>
                </c:pt>
                <c:pt idx="96">
                  <c:v>2003.0833333333333</c:v>
                </c:pt>
                <c:pt idx="97">
                  <c:v>2003.1666666666667</c:v>
                </c:pt>
                <c:pt idx="98">
                  <c:v>2003.25</c:v>
                </c:pt>
                <c:pt idx="99">
                  <c:v>2003.3333333333333</c:v>
                </c:pt>
                <c:pt idx="100">
                  <c:v>2003.4166666666667</c:v>
                </c:pt>
                <c:pt idx="101">
                  <c:v>2003.5</c:v>
                </c:pt>
                <c:pt idx="102">
                  <c:v>2003.5833333333333</c:v>
                </c:pt>
                <c:pt idx="103">
                  <c:v>2003.6666666666667</c:v>
                </c:pt>
                <c:pt idx="104">
                  <c:v>2003.75</c:v>
                </c:pt>
                <c:pt idx="105">
                  <c:v>2003.8333333333333</c:v>
                </c:pt>
                <c:pt idx="106">
                  <c:v>2003.9166666666667</c:v>
                </c:pt>
                <c:pt idx="107">
                  <c:v>2004</c:v>
                </c:pt>
                <c:pt idx="108">
                  <c:v>2004.0833333333333</c:v>
                </c:pt>
                <c:pt idx="109">
                  <c:v>2004.1666666666667</c:v>
                </c:pt>
                <c:pt idx="110">
                  <c:v>2004.25</c:v>
                </c:pt>
                <c:pt idx="111">
                  <c:v>2004.3333333333333</c:v>
                </c:pt>
                <c:pt idx="112">
                  <c:v>2004.4166666666667</c:v>
                </c:pt>
                <c:pt idx="113">
                  <c:v>2004.5</c:v>
                </c:pt>
                <c:pt idx="114">
                  <c:v>2004.5833333333333</c:v>
                </c:pt>
                <c:pt idx="115">
                  <c:v>2004.6666666666667</c:v>
                </c:pt>
                <c:pt idx="116">
                  <c:v>2004.75</c:v>
                </c:pt>
                <c:pt idx="117">
                  <c:v>2004.8333333333333</c:v>
                </c:pt>
                <c:pt idx="118">
                  <c:v>2004.9166666666667</c:v>
                </c:pt>
                <c:pt idx="119">
                  <c:v>2005</c:v>
                </c:pt>
                <c:pt idx="120">
                  <c:v>2005.0833333333333</c:v>
                </c:pt>
                <c:pt idx="121">
                  <c:v>2005.1666666666667</c:v>
                </c:pt>
                <c:pt idx="122">
                  <c:v>2005.25</c:v>
                </c:pt>
                <c:pt idx="123">
                  <c:v>2005.3333333333333</c:v>
                </c:pt>
                <c:pt idx="124">
                  <c:v>2005.4166666666667</c:v>
                </c:pt>
                <c:pt idx="125">
                  <c:v>2005.5</c:v>
                </c:pt>
                <c:pt idx="126">
                  <c:v>2005.5833333333333</c:v>
                </c:pt>
                <c:pt idx="127">
                  <c:v>2005.6666666666667</c:v>
                </c:pt>
                <c:pt idx="128">
                  <c:v>2005.75</c:v>
                </c:pt>
                <c:pt idx="129">
                  <c:v>2005.8333333333333</c:v>
                </c:pt>
                <c:pt idx="130">
                  <c:v>2005.9166666666667</c:v>
                </c:pt>
                <c:pt idx="131">
                  <c:v>2006</c:v>
                </c:pt>
                <c:pt idx="132">
                  <c:v>2006.0833333333333</c:v>
                </c:pt>
                <c:pt idx="133">
                  <c:v>2006.1666666666667</c:v>
                </c:pt>
                <c:pt idx="134">
                  <c:v>2006.25</c:v>
                </c:pt>
                <c:pt idx="135">
                  <c:v>2006.3333333333333</c:v>
                </c:pt>
                <c:pt idx="136">
                  <c:v>2006.4166666666667</c:v>
                </c:pt>
                <c:pt idx="137">
                  <c:v>2006.5</c:v>
                </c:pt>
                <c:pt idx="138">
                  <c:v>2006.5833333333333</c:v>
                </c:pt>
                <c:pt idx="139">
                  <c:v>2006.6666666666667</c:v>
                </c:pt>
                <c:pt idx="140">
                  <c:v>2006.75</c:v>
                </c:pt>
                <c:pt idx="141">
                  <c:v>2006.8333333333333</c:v>
                </c:pt>
                <c:pt idx="142">
                  <c:v>2006.9166666666667</c:v>
                </c:pt>
                <c:pt idx="143">
                  <c:v>2007</c:v>
                </c:pt>
                <c:pt idx="144">
                  <c:v>2007.0833333333333</c:v>
                </c:pt>
                <c:pt idx="145">
                  <c:v>2007.1666666666667</c:v>
                </c:pt>
                <c:pt idx="146">
                  <c:v>2007.25</c:v>
                </c:pt>
                <c:pt idx="147">
                  <c:v>2007.3333333333333</c:v>
                </c:pt>
                <c:pt idx="148">
                  <c:v>2007.4166666666667</c:v>
                </c:pt>
                <c:pt idx="149">
                  <c:v>2007.5</c:v>
                </c:pt>
                <c:pt idx="150">
                  <c:v>2007.5833333333333</c:v>
                </c:pt>
                <c:pt idx="151">
                  <c:v>2007.6666666666667</c:v>
                </c:pt>
                <c:pt idx="152">
                  <c:v>2007.75</c:v>
                </c:pt>
                <c:pt idx="153">
                  <c:v>2007.8333333333333</c:v>
                </c:pt>
                <c:pt idx="154">
                  <c:v>2007.9166666666667</c:v>
                </c:pt>
                <c:pt idx="155">
                  <c:v>2008</c:v>
                </c:pt>
                <c:pt idx="156">
                  <c:v>2008.0833333333333</c:v>
                </c:pt>
                <c:pt idx="157">
                  <c:v>2008.1666666666667</c:v>
                </c:pt>
                <c:pt idx="158">
                  <c:v>2008.25</c:v>
                </c:pt>
                <c:pt idx="159">
                  <c:v>2008.3333333333333</c:v>
                </c:pt>
                <c:pt idx="160">
                  <c:v>2008.4166666666667</c:v>
                </c:pt>
                <c:pt idx="161">
                  <c:v>2008.5</c:v>
                </c:pt>
                <c:pt idx="162">
                  <c:v>2008.5833333333333</c:v>
                </c:pt>
                <c:pt idx="163">
                  <c:v>2008.6666666666667</c:v>
                </c:pt>
                <c:pt idx="164">
                  <c:v>2008.75</c:v>
                </c:pt>
                <c:pt idx="165">
                  <c:v>2008.8333333333333</c:v>
                </c:pt>
                <c:pt idx="166">
                  <c:v>2008.9166666666667</c:v>
                </c:pt>
                <c:pt idx="167">
                  <c:v>2009</c:v>
                </c:pt>
                <c:pt idx="168">
                  <c:v>2009.0833333333333</c:v>
                </c:pt>
                <c:pt idx="169">
                  <c:v>2009.1666666666667</c:v>
                </c:pt>
                <c:pt idx="170">
                  <c:v>2009.25</c:v>
                </c:pt>
                <c:pt idx="171">
                  <c:v>2009.3333333333333</c:v>
                </c:pt>
                <c:pt idx="172">
                  <c:v>2009.4166666666667</c:v>
                </c:pt>
                <c:pt idx="173">
                  <c:v>2009.5</c:v>
                </c:pt>
                <c:pt idx="174">
                  <c:v>2009.5833333333333</c:v>
                </c:pt>
                <c:pt idx="175">
                  <c:v>2009.6666666666667</c:v>
                </c:pt>
                <c:pt idx="176">
                  <c:v>2009.75</c:v>
                </c:pt>
                <c:pt idx="177">
                  <c:v>2009.8333333333333</c:v>
                </c:pt>
                <c:pt idx="178">
                  <c:v>2009.9166666666667</c:v>
                </c:pt>
                <c:pt idx="179">
                  <c:v>2010</c:v>
                </c:pt>
                <c:pt idx="180">
                  <c:v>2010.0833333333333</c:v>
                </c:pt>
                <c:pt idx="181">
                  <c:v>2010.1666666666667</c:v>
                </c:pt>
                <c:pt idx="182">
                  <c:v>2010.25</c:v>
                </c:pt>
                <c:pt idx="183">
                  <c:v>2010.3333333333333</c:v>
                </c:pt>
                <c:pt idx="184">
                  <c:v>2010.4166666666667</c:v>
                </c:pt>
                <c:pt idx="185">
                  <c:v>2010.5</c:v>
                </c:pt>
                <c:pt idx="186">
                  <c:v>2010.5833333333333</c:v>
                </c:pt>
                <c:pt idx="187">
                  <c:v>2010.6666666666667</c:v>
                </c:pt>
                <c:pt idx="188">
                  <c:v>2010.75</c:v>
                </c:pt>
                <c:pt idx="189">
                  <c:v>2010.8333333333333</c:v>
                </c:pt>
                <c:pt idx="190">
                  <c:v>2010.9166666666667</c:v>
                </c:pt>
                <c:pt idx="191">
                  <c:v>2011</c:v>
                </c:pt>
                <c:pt idx="192">
                  <c:v>2011.0833333333333</c:v>
                </c:pt>
                <c:pt idx="193">
                  <c:v>2011.1666666666667</c:v>
                </c:pt>
                <c:pt idx="194">
                  <c:v>2011.25</c:v>
                </c:pt>
                <c:pt idx="195">
                  <c:v>2011.3333333333333</c:v>
                </c:pt>
                <c:pt idx="196">
                  <c:v>2011.4166666666667</c:v>
                </c:pt>
                <c:pt idx="197">
                  <c:v>2011.5</c:v>
                </c:pt>
                <c:pt idx="198">
                  <c:v>2011.5833333333333</c:v>
                </c:pt>
                <c:pt idx="199">
                  <c:v>2011.6666666666667</c:v>
                </c:pt>
                <c:pt idx="200">
                  <c:v>2011.75</c:v>
                </c:pt>
                <c:pt idx="201">
                  <c:v>2011.8333333333333</c:v>
                </c:pt>
                <c:pt idx="202">
                  <c:v>2011.9166666666667</c:v>
                </c:pt>
                <c:pt idx="203">
                  <c:v>2012</c:v>
                </c:pt>
                <c:pt idx="204">
                  <c:v>2012.0833333333333</c:v>
                </c:pt>
                <c:pt idx="205">
                  <c:v>2012.1666666666667</c:v>
                </c:pt>
                <c:pt idx="206">
                  <c:v>2012.25</c:v>
                </c:pt>
                <c:pt idx="207">
                  <c:v>2012.3333333333333</c:v>
                </c:pt>
                <c:pt idx="208">
                  <c:v>2012.4166666666667</c:v>
                </c:pt>
                <c:pt idx="209">
                  <c:v>2012.5</c:v>
                </c:pt>
                <c:pt idx="210">
                  <c:v>2012.5833333333333</c:v>
                </c:pt>
                <c:pt idx="211">
                  <c:v>2012.6666666666667</c:v>
                </c:pt>
                <c:pt idx="212">
                  <c:v>2012.75</c:v>
                </c:pt>
                <c:pt idx="213">
                  <c:v>2012.8333333333333</c:v>
                </c:pt>
                <c:pt idx="214">
                  <c:v>2012.9166666666667</c:v>
                </c:pt>
                <c:pt idx="215">
                  <c:v>2013</c:v>
                </c:pt>
                <c:pt idx="216">
                  <c:v>2013.0833333333333</c:v>
                </c:pt>
                <c:pt idx="217">
                  <c:v>2013.1666666666667</c:v>
                </c:pt>
                <c:pt idx="218">
                  <c:v>2013.25</c:v>
                </c:pt>
                <c:pt idx="219">
                  <c:v>2013.3333333333333</c:v>
                </c:pt>
                <c:pt idx="220">
                  <c:v>2013.4166666666667</c:v>
                </c:pt>
                <c:pt idx="221">
                  <c:v>2013.5</c:v>
                </c:pt>
                <c:pt idx="222">
                  <c:v>2013.5833333333333</c:v>
                </c:pt>
                <c:pt idx="223">
                  <c:v>2013.6666666666667</c:v>
                </c:pt>
                <c:pt idx="224">
                  <c:v>2013.75</c:v>
                </c:pt>
                <c:pt idx="225">
                  <c:v>2013.8333333333333</c:v>
                </c:pt>
                <c:pt idx="226">
                  <c:v>2013.9166666666667</c:v>
                </c:pt>
                <c:pt idx="227">
                  <c:v>2014</c:v>
                </c:pt>
                <c:pt idx="228">
                  <c:v>2014.0833333333333</c:v>
                </c:pt>
                <c:pt idx="229">
                  <c:v>2014.1666666666667</c:v>
                </c:pt>
                <c:pt idx="230">
                  <c:v>2014.25</c:v>
                </c:pt>
                <c:pt idx="231">
                  <c:v>2014.3333333333333</c:v>
                </c:pt>
                <c:pt idx="232">
                  <c:v>2014.4166666666667</c:v>
                </c:pt>
                <c:pt idx="233">
                  <c:v>2014.5</c:v>
                </c:pt>
                <c:pt idx="234">
                  <c:v>2014.5833333333333</c:v>
                </c:pt>
                <c:pt idx="235">
                  <c:v>2014.6666666666667</c:v>
                </c:pt>
                <c:pt idx="236">
                  <c:v>2014.75</c:v>
                </c:pt>
                <c:pt idx="237">
                  <c:v>2014.8333333333333</c:v>
                </c:pt>
                <c:pt idx="238">
                  <c:v>2014.9166666666667</c:v>
                </c:pt>
                <c:pt idx="239">
                  <c:v>2015</c:v>
                </c:pt>
                <c:pt idx="240">
                  <c:v>2015.0833333333333</c:v>
                </c:pt>
                <c:pt idx="241">
                  <c:v>2015.1666666666667</c:v>
                </c:pt>
                <c:pt idx="242">
                  <c:v>2015.25</c:v>
                </c:pt>
                <c:pt idx="243">
                  <c:v>2015.3333333333333</c:v>
                </c:pt>
                <c:pt idx="244">
                  <c:v>2015.4166666666667</c:v>
                </c:pt>
                <c:pt idx="245">
                  <c:v>2015.5</c:v>
                </c:pt>
                <c:pt idx="246">
                  <c:v>2015.5833333333333</c:v>
                </c:pt>
                <c:pt idx="247">
                  <c:v>2015.6666666666667</c:v>
                </c:pt>
                <c:pt idx="248">
                  <c:v>2015.75</c:v>
                </c:pt>
                <c:pt idx="249">
                  <c:v>2015.8333333333333</c:v>
                </c:pt>
                <c:pt idx="250">
                  <c:v>2015.9166666666667</c:v>
                </c:pt>
                <c:pt idx="251">
                  <c:v>2016</c:v>
                </c:pt>
                <c:pt idx="252">
                  <c:v>2016.0833333333333</c:v>
                </c:pt>
                <c:pt idx="253">
                  <c:v>2016.1666666666667</c:v>
                </c:pt>
                <c:pt idx="254">
                  <c:v>2016.25</c:v>
                </c:pt>
                <c:pt idx="255">
                  <c:v>2016.3333333333333</c:v>
                </c:pt>
                <c:pt idx="256">
                  <c:v>2016.4166666666667</c:v>
                </c:pt>
                <c:pt idx="257">
                  <c:v>2016.5</c:v>
                </c:pt>
                <c:pt idx="258">
                  <c:v>2016.5833333333333</c:v>
                </c:pt>
                <c:pt idx="259">
                  <c:v>2016.6666666666667</c:v>
                </c:pt>
                <c:pt idx="260">
                  <c:v>2016.75</c:v>
                </c:pt>
                <c:pt idx="261">
                  <c:v>2016.8333333333333</c:v>
                </c:pt>
                <c:pt idx="262">
                  <c:v>2016.9166666666667</c:v>
                </c:pt>
                <c:pt idx="263">
                  <c:v>2017</c:v>
                </c:pt>
                <c:pt idx="264">
                  <c:v>2017.0833333333333</c:v>
                </c:pt>
                <c:pt idx="265">
                  <c:v>2017.1666666666667</c:v>
                </c:pt>
                <c:pt idx="266">
                  <c:v>2017.25</c:v>
                </c:pt>
                <c:pt idx="267">
                  <c:v>2017.3333333333333</c:v>
                </c:pt>
                <c:pt idx="268">
                  <c:v>2017.4166666666667</c:v>
                </c:pt>
                <c:pt idx="269">
                  <c:v>2017.5</c:v>
                </c:pt>
                <c:pt idx="270">
                  <c:v>2017.5833333333333</c:v>
                </c:pt>
                <c:pt idx="271">
                  <c:v>2017.6666666666667</c:v>
                </c:pt>
                <c:pt idx="272">
                  <c:v>2017.75</c:v>
                </c:pt>
                <c:pt idx="273">
                  <c:v>2017.8333333333333</c:v>
                </c:pt>
                <c:pt idx="274">
                  <c:v>2017.9166666666667</c:v>
                </c:pt>
                <c:pt idx="275">
                  <c:v>2018</c:v>
                </c:pt>
                <c:pt idx="276">
                  <c:v>2018.0833333333333</c:v>
                </c:pt>
                <c:pt idx="277">
                  <c:v>2018.1666666666667</c:v>
                </c:pt>
                <c:pt idx="278">
                  <c:v>2018.25</c:v>
                </c:pt>
                <c:pt idx="279">
                  <c:v>2018.3333333333333</c:v>
                </c:pt>
                <c:pt idx="280">
                  <c:v>2018.4166666666667</c:v>
                </c:pt>
                <c:pt idx="281">
                  <c:v>2018.5</c:v>
                </c:pt>
                <c:pt idx="282">
                  <c:v>2018.5833333333333</c:v>
                </c:pt>
                <c:pt idx="283">
                  <c:v>2018.6666666666667</c:v>
                </c:pt>
                <c:pt idx="284">
                  <c:v>2018.75</c:v>
                </c:pt>
                <c:pt idx="285">
                  <c:v>2018.8333333333333</c:v>
                </c:pt>
                <c:pt idx="286">
                  <c:v>2018.9166666666667</c:v>
                </c:pt>
                <c:pt idx="287">
                  <c:v>2019</c:v>
                </c:pt>
                <c:pt idx="288">
                  <c:v>2019.0833333333333</c:v>
                </c:pt>
                <c:pt idx="289">
                  <c:v>2019.1666666666667</c:v>
                </c:pt>
                <c:pt idx="290">
                  <c:v>2019.25</c:v>
                </c:pt>
                <c:pt idx="291">
                  <c:v>2019.3333333333333</c:v>
                </c:pt>
                <c:pt idx="292">
                  <c:v>2019.4166666666667</c:v>
                </c:pt>
                <c:pt idx="293">
                  <c:v>2019.5</c:v>
                </c:pt>
                <c:pt idx="294">
                  <c:v>2019.5833333333333</c:v>
                </c:pt>
                <c:pt idx="295">
                  <c:v>2019.6666666666667</c:v>
                </c:pt>
                <c:pt idx="296">
                  <c:v>2019.75</c:v>
                </c:pt>
                <c:pt idx="297">
                  <c:v>2019.8333333333333</c:v>
                </c:pt>
                <c:pt idx="298">
                  <c:v>2019.9166666666667</c:v>
                </c:pt>
                <c:pt idx="299">
                  <c:v>2020</c:v>
                </c:pt>
              </c:numCache>
            </c:numRef>
          </c:xVal>
          <c:yVal>
            <c:numRef>
              <c:f>'Thermosphere Blank'!$O$25:$O$324</c:f>
              <c:numCache>
                <c:formatCode>0.0</c:formatCode>
                <c:ptCount val="300"/>
                <c:pt idx="0">
                  <c:v>71.61663580246946</c:v>
                </c:pt>
                <c:pt idx="1">
                  <c:v>71.233271604937869</c:v>
                </c:pt>
                <c:pt idx="2">
                  <c:v>70.849907407407329</c:v>
                </c:pt>
                <c:pt idx="3">
                  <c:v>70.466543209876789</c:v>
                </c:pt>
                <c:pt idx="4">
                  <c:v>70.083179012345198</c:v>
                </c:pt>
                <c:pt idx="5">
                  <c:v>69.699814814814658</c:v>
                </c:pt>
                <c:pt idx="6">
                  <c:v>69.316450617284119</c:v>
                </c:pt>
                <c:pt idx="7">
                  <c:v>68.933086419752527</c:v>
                </c:pt>
                <c:pt idx="8">
                  <c:v>68.549722222221988</c:v>
                </c:pt>
                <c:pt idx="9">
                  <c:v>68.166358024691448</c:v>
                </c:pt>
                <c:pt idx="10">
                  <c:v>67.782993827159871</c:v>
                </c:pt>
                <c:pt idx="11">
                  <c:v>67.399629629629317</c:v>
                </c:pt>
                <c:pt idx="12">
                  <c:v>67.016265432098777</c:v>
                </c:pt>
                <c:pt idx="13">
                  <c:v>66.6329012345672</c:v>
                </c:pt>
                <c:pt idx="14">
                  <c:v>66.24953703703666</c:v>
                </c:pt>
                <c:pt idx="15">
                  <c:v>65.866172839506106</c:v>
                </c:pt>
                <c:pt idx="16">
                  <c:v>65.789500000000004</c:v>
                </c:pt>
                <c:pt idx="17">
                  <c:v>65.789500000000004</c:v>
                </c:pt>
                <c:pt idx="18">
                  <c:v>65.789500000000004</c:v>
                </c:pt>
                <c:pt idx="19">
                  <c:v>65.789500000000004</c:v>
                </c:pt>
                <c:pt idx="20">
                  <c:v>65.789500000000004</c:v>
                </c:pt>
                <c:pt idx="21">
                  <c:v>65.789500000000004</c:v>
                </c:pt>
                <c:pt idx="22">
                  <c:v>65.789500000000004</c:v>
                </c:pt>
                <c:pt idx="23">
                  <c:v>65.789500000000004</c:v>
                </c:pt>
                <c:pt idx="24">
                  <c:v>65.789500000000004</c:v>
                </c:pt>
                <c:pt idx="25">
                  <c:v>65.789500000000004</c:v>
                </c:pt>
                <c:pt idx="26">
                  <c:v>65.789500000000004</c:v>
                </c:pt>
                <c:pt idx="27">
                  <c:v>66.035731578947079</c:v>
                </c:pt>
                <c:pt idx="28">
                  <c:v>66.420468421052931</c:v>
                </c:pt>
                <c:pt idx="29">
                  <c:v>67.017580000000009</c:v>
                </c:pt>
                <c:pt idx="30">
                  <c:v>67.992246666666659</c:v>
                </c:pt>
                <c:pt idx="31">
                  <c:v>69.537515151519429</c:v>
                </c:pt>
                <c:pt idx="32">
                  <c:v>71.531113636365859</c:v>
                </c:pt>
                <c:pt idx="33">
                  <c:v>73.524712121212289</c:v>
                </c:pt>
                <c:pt idx="34">
                  <c:v>76.374280000003907</c:v>
                </c:pt>
                <c:pt idx="35">
                  <c:v>79.201321052631272</c:v>
                </c:pt>
                <c:pt idx="36">
                  <c:v>81.31732982455857</c:v>
                </c:pt>
                <c:pt idx="37">
                  <c:v>83.433338596491637</c:v>
                </c:pt>
                <c:pt idx="38">
                  <c:v>86.432739999999995</c:v>
                </c:pt>
                <c:pt idx="39">
                  <c:v>89.619896969696654</c:v>
                </c:pt>
                <c:pt idx="40">
                  <c:v>93.274821212123328</c:v>
                </c:pt>
                <c:pt idx="41">
                  <c:v>96.228039999999993</c:v>
                </c:pt>
                <c:pt idx="42">
                  <c:v>98.90837333333333</c:v>
                </c:pt>
                <c:pt idx="43">
                  <c:v>102.17984848485123</c:v>
                </c:pt>
                <c:pt idx="44">
                  <c:v>105.50263636363636</c:v>
                </c:pt>
                <c:pt idx="45">
                  <c:v>108.57726666666564</c:v>
                </c:pt>
                <c:pt idx="46">
                  <c:v>111.01393333333526</c:v>
                </c:pt>
                <c:pt idx="47">
                  <c:v>113.87590909090909</c:v>
                </c:pt>
                <c:pt idx="48">
                  <c:v>117.10555555555473</c:v>
                </c:pt>
                <c:pt idx="49">
                  <c:v>119.84652777777923</c:v>
                </c:pt>
                <c:pt idx="50">
                  <c:v>122.68185714285714</c:v>
                </c:pt>
                <c:pt idx="51">
                  <c:v>125.53644444444426</c:v>
                </c:pt>
                <c:pt idx="52">
                  <c:v>127.97255555555741</c:v>
                </c:pt>
                <c:pt idx="53">
                  <c:v>130.04366666666527</c:v>
                </c:pt>
                <c:pt idx="54">
                  <c:v>131.87144444444075</c:v>
                </c:pt>
                <c:pt idx="55">
                  <c:v>134.07420000000002</c:v>
                </c:pt>
                <c:pt idx="56">
                  <c:v>136.7542</c:v>
                </c:pt>
                <c:pt idx="57">
                  <c:v>138.6186923076915</c:v>
                </c:pt>
                <c:pt idx="58">
                  <c:v>140.02446153846336</c:v>
                </c:pt>
                <c:pt idx="59">
                  <c:v>141.43023076923134</c:v>
                </c:pt>
                <c:pt idx="60">
                  <c:v>142.90529824561307</c:v>
                </c:pt>
                <c:pt idx="61">
                  <c:v>144.44433333333473</c:v>
                </c:pt>
                <c:pt idx="62">
                  <c:v>145.76019999999988</c:v>
                </c:pt>
                <c:pt idx="63">
                  <c:v>146.36936666666608</c:v>
                </c:pt>
                <c:pt idx="64">
                  <c:v>146.97853333333396</c:v>
                </c:pt>
                <c:pt idx="65">
                  <c:v>147.58770000000015</c:v>
                </c:pt>
                <c:pt idx="66">
                  <c:v>147.88504444444439</c:v>
                </c:pt>
                <c:pt idx="67">
                  <c:v>148.00698888888905</c:v>
                </c:pt>
                <c:pt idx="68">
                  <c:v>148.12893333333344</c:v>
                </c:pt>
                <c:pt idx="69">
                  <c:v>148.23137777777782</c:v>
                </c:pt>
                <c:pt idx="70">
                  <c:v>147.86582222222182</c:v>
                </c:pt>
                <c:pt idx="71">
                  <c:v>147.50026666666682</c:v>
                </c:pt>
                <c:pt idx="72">
                  <c:v>147.13471111111181</c:v>
                </c:pt>
                <c:pt idx="73">
                  <c:v>146.49705128205167</c:v>
                </c:pt>
                <c:pt idx="74">
                  <c:v>145.51307692307816</c:v>
                </c:pt>
                <c:pt idx="75">
                  <c:v>144.52910256410468</c:v>
                </c:pt>
                <c:pt idx="76">
                  <c:v>143.30589473684211</c:v>
                </c:pt>
                <c:pt idx="77">
                  <c:v>141.5743157894737</c:v>
                </c:pt>
                <c:pt idx="78">
                  <c:v>139.87302222222229</c:v>
                </c:pt>
                <c:pt idx="79">
                  <c:v>138.89857777777667</c:v>
                </c:pt>
                <c:pt idx="80">
                  <c:v>137.92413333333369</c:v>
                </c:pt>
                <c:pt idx="81">
                  <c:v>136.94968888889071</c:v>
                </c:pt>
                <c:pt idx="82">
                  <c:v>135.673</c:v>
                </c:pt>
                <c:pt idx="83">
                  <c:v>134.01163636363637</c:v>
                </c:pt>
                <c:pt idx="84">
                  <c:v>132.35027272727274</c:v>
                </c:pt>
                <c:pt idx="85">
                  <c:v>130.55587878787532</c:v>
                </c:pt>
                <c:pt idx="86">
                  <c:v>128.72822727272569</c:v>
                </c:pt>
                <c:pt idx="87">
                  <c:v>126.88789855072494</c:v>
                </c:pt>
                <c:pt idx="88">
                  <c:v>124.9810144927506</c:v>
                </c:pt>
                <c:pt idx="89">
                  <c:v>123.07413043478148</c:v>
                </c:pt>
                <c:pt idx="90">
                  <c:v>121.0660606060615</c:v>
                </c:pt>
                <c:pt idx="91">
                  <c:v>118.90621212120935</c:v>
                </c:pt>
                <c:pt idx="92">
                  <c:v>116.7463636363631</c:v>
                </c:pt>
                <c:pt idx="93">
                  <c:v>114.83905128205249</c:v>
                </c:pt>
                <c:pt idx="94">
                  <c:v>113.011487179485</c:v>
                </c:pt>
                <c:pt idx="95">
                  <c:v>111.1839230769225</c:v>
                </c:pt>
                <c:pt idx="96">
                  <c:v>109.39987654321082</c:v>
                </c:pt>
                <c:pt idx="97">
                  <c:v>107.64030864197294</c:v>
                </c:pt>
                <c:pt idx="98">
                  <c:v>105.88074074073985</c:v>
                </c:pt>
                <c:pt idx="99">
                  <c:v>104.01277777777881</c:v>
                </c:pt>
                <c:pt idx="100">
                  <c:v>101.98222222222027</c:v>
                </c:pt>
                <c:pt idx="101">
                  <c:v>99.9311052631585</c:v>
                </c:pt>
                <c:pt idx="102">
                  <c:v>97.814877192985591</c:v>
                </c:pt>
                <c:pt idx="103">
                  <c:v>95.698649122806927</c:v>
                </c:pt>
                <c:pt idx="104">
                  <c:v>94.019127272728923</c:v>
                </c:pt>
                <c:pt idx="105">
                  <c:v>92.357801515154875</c:v>
                </c:pt>
                <c:pt idx="106">
                  <c:v>90.721273333333713</c:v>
                </c:pt>
                <c:pt idx="107">
                  <c:v>89.13744000000159</c:v>
                </c:pt>
                <c:pt idx="108">
                  <c:v>87.553606666669452</c:v>
                </c:pt>
                <c:pt idx="109">
                  <c:v>85.969773333333009</c:v>
                </c:pt>
                <c:pt idx="110">
                  <c:v>84.649120000000664</c:v>
                </c:pt>
                <c:pt idx="111">
                  <c:v>83.430814444446042</c:v>
                </c:pt>
                <c:pt idx="112">
                  <c:v>82.212508888888081</c:v>
                </c:pt>
                <c:pt idx="113">
                  <c:v>81.0088200000001</c:v>
                </c:pt>
                <c:pt idx="114">
                  <c:v>79.912320000000932</c:v>
                </c:pt>
                <c:pt idx="115">
                  <c:v>78.815819999998766</c:v>
                </c:pt>
                <c:pt idx="116">
                  <c:v>77.719319999999598</c:v>
                </c:pt>
                <c:pt idx="117">
                  <c:v>76.501872727273437</c:v>
                </c:pt>
                <c:pt idx="118">
                  <c:v>75.172781818180283</c:v>
                </c:pt>
                <c:pt idx="119">
                  <c:v>73.843690909090753</c:v>
                </c:pt>
                <c:pt idx="120">
                  <c:v>72.969444444445045</c:v>
                </c:pt>
                <c:pt idx="121">
                  <c:v>72.157222222221293</c:v>
                </c:pt>
                <c:pt idx="122">
                  <c:v>71.344999999999757</c:v>
                </c:pt>
                <c:pt idx="123">
                  <c:v>70.62730707070736</c:v>
                </c:pt>
                <c:pt idx="124">
                  <c:v>69.962786868685811</c:v>
                </c:pt>
                <c:pt idx="125">
                  <c:v>69.298266666666052</c:v>
                </c:pt>
                <c:pt idx="126">
                  <c:v>68.633746464646308</c:v>
                </c:pt>
                <c:pt idx="127">
                  <c:v>67.988856521737816</c:v>
                </c:pt>
                <c:pt idx="128">
                  <c:v>67.353204347825411</c:v>
                </c:pt>
                <c:pt idx="129">
                  <c:v>66.717552173912992</c:v>
                </c:pt>
                <c:pt idx="130">
                  <c:v>66.666700000000006</c:v>
                </c:pt>
                <c:pt idx="131">
                  <c:v>66.666700000000006</c:v>
                </c:pt>
                <c:pt idx="132">
                  <c:v>66.666700000000006</c:v>
                </c:pt>
                <c:pt idx="133">
                  <c:v>66.666700000000006</c:v>
                </c:pt>
                <c:pt idx="134">
                  <c:v>66.666700000000006</c:v>
                </c:pt>
                <c:pt idx="135">
                  <c:v>66.666700000000006</c:v>
                </c:pt>
                <c:pt idx="136">
                  <c:v>66.666700000000006</c:v>
                </c:pt>
                <c:pt idx="137">
                  <c:v>66.666700000000006</c:v>
                </c:pt>
                <c:pt idx="138">
                  <c:v>66.666700000000006</c:v>
                </c:pt>
                <c:pt idx="139">
                  <c:v>66.666700000000006</c:v>
                </c:pt>
                <c:pt idx="140">
                  <c:v>66.666700000000006</c:v>
                </c:pt>
                <c:pt idx="141">
                  <c:v>66.666700000000006</c:v>
                </c:pt>
                <c:pt idx="142">
                  <c:v>66.666700000000006</c:v>
                </c:pt>
                <c:pt idx="143">
                  <c:v>66.666700000000006</c:v>
                </c:pt>
                <c:pt idx="144">
                  <c:v>66.666700000000006</c:v>
                </c:pt>
                <c:pt idx="145">
                  <c:v>66.666700000000006</c:v>
                </c:pt>
                <c:pt idx="146">
                  <c:v>66.666700000000006</c:v>
                </c:pt>
                <c:pt idx="147">
                  <c:v>66.666700000000006</c:v>
                </c:pt>
                <c:pt idx="148">
                  <c:v>66.666700000000006</c:v>
                </c:pt>
                <c:pt idx="149">
                  <c:v>66.666700000000006</c:v>
                </c:pt>
                <c:pt idx="150">
                  <c:v>66.666700000000006</c:v>
                </c:pt>
                <c:pt idx="151">
                  <c:v>66.666700000000006</c:v>
                </c:pt>
                <c:pt idx="152">
                  <c:v>66.666700000000006</c:v>
                </c:pt>
                <c:pt idx="153">
                  <c:v>66.666700000000006</c:v>
                </c:pt>
                <c:pt idx="154">
                  <c:v>66.666700000000006</c:v>
                </c:pt>
                <c:pt idx="155">
                  <c:v>66.666700000000006</c:v>
                </c:pt>
                <c:pt idx="156">
                  <c:v>67</c:v>
                </c:pt>
                <c:pt idx="157">
                  <c:v>67</c:v>
                </c:pt>
                <c:pt idx="158">
                  <c:v>67</c:v>
                </c:pt>
                <c:pt idx="159">
                  <c:v>67</c:v>
                </c:pt>
                <c:pt idx="160">
                  <c:v>67</c:v>
                </c:pt>
                <c:pt idx="161">
                  <c:v>67</c:v>
                </c:pt>
                <c:pt idx="162">
                  <c:v>67</c:v>
                </c:pt>
                <c:pt idx="163">
                  <c:v>67</c:v>
                </c:pt>
                <c:pt idx="164">
                  <c:v>67</c:v>
                </c:pt>
                <c:pt idx="165">
                  <c:v>67</c:v>
                </c:pt>
                <c:pt idx="166">
                  <c:v>67</c:v>
                </c:pt>
                <c:pt idx="167">
                  <c:v>67</c:v>
                </c:pt>
                <c:pt idx="168">
                  <c:v>67</c:v>
                </c:pt>
                <c:pt idx="169">
                  <c:v>67</c:v>
                </c:pt>
                <c:pt idx="170">
                  <c:v>67</c:v>
                </c:pt>
                <c:pt idx="171">
                  <c:v>67</c:v>
                </c:pt>
                <c:pt idx="172">
                  <c:v>67</c:v>
                </c:pt>
                <c:pt idx="173">
                  <c:v>67</c:v>
                </c:pt>
                <c:pt idx="174">
                  <c:v>67</c:v>
                </c:pt>
                <c:pt idx="175">
                  <c:v>67</c:v>
                </c:pt>
                <c:pt idx="176">
                  <c:v>67</c:v>
                </c:pt>
                <c:pt idx="177">
                  <c:v>67</c:v>
                </c:pt>
                <c:pt idx="178">
                  <c:v>67</c:v>
                </c:pt>
                <c:pt idx="179">
                  <c:v>67.099999999999994</c:v>
                </c:pt>
                <c:pt idx="180">
                  <c:v>67.900000000000006</c:v>
                </c:pt>
                <c:pt idx="181">
                  <c:v>68.8</c:v>
                </c:pt>
                <c:pt idx="182">
                  <c:v>69.7</c:v>
                </c:pt>
                <c:pt idx="183">
                  <c:v>70.7</c:v>
                </c:pt>
                <c:pt idx="184">
                  <c:v>71.8</c:v>
                </c:pt>
                <c:pt idx="185">
                  <c:v>73</c:v>
                </c:pt>
                <c:pt idx="186">
                  <c:v>74.2</c:v>
                </c:pt>
                <c:pt idx="187">
                  <c:v>75.400000000000006</c:v>
                </c:pt>
                <c:pt idx="188">
                  <c:v>76.7</c:v>
                </c:pt>
                <c:pt idx="189">
                  <c:v>78</c:v>
                </c:pt>
                <c:pt idx="190">
                  <c:v>79.3</c:v>
                </c:pt>
                <c:pt idx="191">
                  <c:v>80.599999999999994</c:v>
                </c:pt>
                <c:pt idx="192">
                  <c:v>81.900000000000006</c:v>
                </c:pt>
                <c:pt idx="193">
                  <c:v>83.2</c:v>
                </c:pt>
                <c:pt idx="194">
                  <c:v>84.5</c:v>
                </c:pt>
                <c:pt idx="195">
                  <c:v>85.8</c:v>
                </c:pt>
                <c:pt idx="196">
                  <c:v>87.1</c:v>
                </c:pt>
                <c:pt idx="197">
                  <c:v>88.4</c:v>
                </c:pt>
                <c:pt idx="198">
                  <c:v>89.6</c:v>
                </c:pt>
                <c:pt idx="199">
                  <c:v>90.8</c:v>
                </c:pt>
                <c:pt idx="200">
                  <c:v>91.9</c:v>
                </c:pt>
                <c:pt idx="201">
                  <c:v>93</c:v>
                </c:pt>
                <c:pt idx="202">
                  <c:v>94.1</c:v>
                </c:pt>
                <c:pt idx="203">
                  <c:v>95.1</c:v>
                </c:pt>
                <c:pt idx="204">
                  <c:v>96</c:v>
                </c:pt>
                <c:pt idx="205">
                  <c:v>96.9</c:v>
                </c:pt>
                <c:pt idx="206">
                  <c:v>97.8</c:v>
                </c:pt>
                <c:pt idx="207">
                  <c:v>98.6</c:v>
                </c:pt>
                <c:pt idx="208">
                  <c:v>99.3</c:v>
                </c:pt>
                <c:pt idx="209">
                  <c:v>100</c:v>
                </c:pt>
                <c:pt idx="210">
                  <c:v>100.6</c:v>
                </c:pt>
                <c:pt idx="211">
                  <c:v>101.1</c:v>
                </c:pt>
                <c:pt idx="212">
                  <c:v>101.6</c:v>
                </c:pt>
                <c:pt idx="213">
                  <c:v>102</c:v>
                </c:pt>
                <c:pt idx="214">
                  <c:v>102.4</c:v>
                </c:pt>
                <c:pt idx="215">
                  <c:v>102.7</c:v>
                </c:pt>
                <c:pt idx="216">
                  <c:v>102.9</c:v>
                </c:pt>
                <c:pt idx="217">
                  <c:v>103.1</c:v>
                </c:pt>
                <c:pt idx="218">
                  <c:v>103.2</c:v>
                </c:pt>
                <c:pt idx="219">
                  <c:v>103.3</c:v>
                </c:pt>
                <c:pt idx="220">
                  <c:v>103.3</c:v>
                </c:pt>
                <c:pt idx="221">
                  <c:v>103.2</c:v>
                </c:pt>
                <c:pt idx="222">
                  <c:v>103.1</c:v>
                </c:pt>
                <c:pt idx="223">
                  <c:v>102.9</c:v>
                </c:pt>
                <c:pt idx="224">
                  <c:v>102.7</c:v>
                </c:pt>
                <c:pt idx="225">
                  <c:v>102.4</c:v>
                </c:pt>
                <c:pt idx="226">
                  <c:v>102</c:v>
                </c:pt>
                <c:pt idx="227">
                  <c:v>101.7</c:v>
                </c:pt>
                <c:pt idx="228">
                  <c:v>101.2</c:v>
                </c:pt>
                <c:pt idx="229">
                  <c:v>100.8</c:v>
                </c:pt>
                <c:pt idx="230">
                  <c:v>100.3</c:v>
                </c:pt>
                <c:pt idx="231">
                  <c:v>99.7</c:v>
                </c:pt>
                <c:pt idx="232">
                  <c:v>99.1</c:v>
                </c:pt>
                <c:pt idx="233">
                  <c:v>98.5</c:v>
                </c:pt>
                <c:pt idx="234">
                  <c:v>97.8</c:v>
                </c:pt>
                <c:pt idx="235">
                  <c:v>97.1</c:v>
                </c:pt>
                <c:pt idx="236">
                  <c:v>96.4</c:v>
                </c:pt>
                <c:pt idx="237">
                  <c:v>95.7</c:v>
                </c:pt>
                <c:pt idx="238">
                  <c:v>94.9</c:v>
                </c:pt>
                <c:pt idx="239">
                  <c:v>94.1</c:v>
                </c:pt>
                <c:pt idx="240">
                  <c:v>93.3</c:v>
                </c:pt>
                <c:pt idx="241">
                  <c:v>92.5</c:v>
                </c:pt>
                <c:pt idx="242">
                  <c:v>91.7</c:v>
                </c:pt>
                <c:pt idx="243">
                  <c:v>90.8</c:v>
                </c:pt>
                <c:pt idx="244">
                  <c:v>90</c:v>
                </c:pt>
                <c:pt idx="245">
                  <c:v>89.1</c:v>
                </c:pt>
                <c:pt idx="246">
                  <c:v>88.3</c:v>
                </c:pt>
                <c:pt idx="247">
                  <c:v>87.4</c:v>
                </c:pt>
                <c:pt idx="248">
                  <c:v>86.5</c:v>
                </c:pt>
                <c:pt idx="249">
                  <c:v>85.7</c:v>
                </c:pt>
                <c:pt idx="250">
                  <c:v>84.8</c:v>
                </c:pt>
                <c:pt idx="251">
                  <c:v>84</c:v>
                </c:pt>
                <c:pt idx="252">
                  <c:v>83.1</c:v>
                </c:pt>
                <c:pt idx="253">
                  <c:v>82.3</c:v>
                </c:pt>
                <c:pt idx="254">
                  <c:v>81.400000000000006</c:v>
                </c:pt>
                <c:pt idx="255">
                  <c:v>80.599999999999994</c:v>
                </c:pt>
                <c:pt idx="256">
                  <c:v>79.8</c:v>
                </c:pt>
                <c:pt idx="257">
                  <c:v>79</c:v>
                </c:pt>
                <c:pt idx="258">
                  <c:v>78.3</c:v>
                </c:pt>
                <c:pt idx="259">
                  <c:v>77.5</c:v>
                </c:pt>
                <c:pt idx="260">
                  <c:v>76.8</c:v>
                </c:pt>
                <c:pt idx="261">
                  <c:v>76.099999999999994</c:v>
                </c:pt>
                <c:pt idx="262">
                  <c:v>75.400000000000006</c:v>
                </c:pt>
                <c:pt idx="263">
                  <c:v>74.7</c:v>
                </c:pt>
                <c:pt idx="264">
                  <c:v>74</c:v>
                </c:pt>
                <c:pt idx="265">
                  <c:v>73.400000000000006</c:v>
                </c:pt>
                <c:pt idx="266">
                  <c:v>72.8</c:v>
                </c:pt>
                <c:pt idx="267">
                  <c:v>72.2</c:v>
                </c:pt>
                <c:pt idx="268">
                  <c:v>71.599999999999994</c:v>
                </c:pt>
                <c:pt idx="269">
                  <c:v>71.099999999999994</c:v>
                </c:pt>
                <c:pt idx="270">
                  <c:v>70.599999999999994</c:v>
                </c:pt>
                <c:pt idx="271">
                  <c:v>70.099999999999994</c:v>
                </c:pt>
                <c:pt idx="272">
                  <c:v>69.599999999999994</c:v>
                </c:pt>
                <c:pt idx="273">
                  <c:v>69.099999999999994</c:v>
                </c:pt>
                <c:pt idx="274">
                  <c:v>68.7</c:v>
                </c:pt>
                <c:pt idx="275">
                  <c:v>68.3</c:v>
                </c:pt>
                <c:pt idx="276">
                  <c:v>67.900000000000006</c:v>
                </c:pt>
                <c:pt idx="277">
                  <c:v>67.599999999999994</c:v>
                </c:pt>
                <c:pt idx="278">
                  <c:v>67.2</c:v>
                </c:pt>
                <c:pt idx="279">
                  <c:v>67</c:v>
                </c:pt>
                <c:pt idx="280">
                  <c:v>67</c:v>
                </c:pt>
                <c:pt idx="281">
                  <c:v>67</c:v>
                </c:pt>
                <c:pt idx="282">
                  <c:v>67</c:v>
                </c:pt>
                <c:pt idx="283">
                  <c:v>67</c:v>
                </c:pt>
                <c:pt idx="284">
                  <c:v>67</c:v>
                </c:pt>
                <c:pt idx="285">
                  <c:v>67</c:v>
                </c:pt>
                <c:pt idx="286">
                  <c:v>67</c:v>
                </c:pt>
                <c:pt idx="287">
                  <c:v>67</c:v>
                </c:pt>
                <c:pt idx="288">
                  <c:v>67</c:v>
                </c:pt>
                <c:pt idx="289">
                  <c:v>67</c:v>
                </c:pt>
                <c:pt idx="290">
                  <c:v>67</c:v>
                </c:pt>
                <c:pt idx="291">
                  <c:v>67</c:v>
                </c:pt>
                <c:pt idx="292">
                  <c:v>67</c:v>
                </c:pt>
                <c:pt idx="293">
                  <c:v>67</c:v>
                </c:pt>
                <c:pt idx="294">
                  <c:v>67</c:v>
                </c:pt>
                <c:pt idx="295">
                  <c:v>67</c:v>
                </c:pt>
                <c:pt idx="296">
                  <c:v>67</c:v>
                </c:pt>
                <c:pt idx="297">
                  <c:v>67</c:v>
                </c:pt>
                <c:pt idx="298">
                  <c:v>67</c:v>
                </c:pt>
                <c:pt idx="299">
                  <c:v>67</c:v>
                </c:pt>
              </c:numCache>
            </c:numRef>
          </c:yVal>
          <c:smooth val="1"/>
          <c:extLst>
            <c:ext xmlns:c16="http://schemas.microsoft.com/office/drawing/2014/chart" uri="{C3380CC4-5D6E-409C-BE32-E72D297353CC}">
              <c16:uniqueId val="{00000005-4D0A-450D-9D10-39C4A17D1224}"/>
            </c:ext>
          </c:extLst>
        </c:ser>
        <c:dLbls>
          <c:showLegendKey val="0"/>
          <c:showVal val="0"/>
          <c:showCatName val="0"/>
          <c:showSerName val="0"/>
          <c:showPercent val="0"/>
          <c:showBubbleSize val="0"/>
        </c:dLbls>
        <c:axId val="137595136"/>
        <c:axId val="139506048"/>
      </c:scatterChart>
      <c:valAx>
        <c:axId val="137595136"/>
        <c:scaling>
          <c:orientation val="minMax"/>
          <c:min val="1995"/>
        </c:scaling>
        <c:delete val="0"/>
        <c:axPos val="b"/>
        <c:title>
          <c:tx>
            <c:rich>
              <a:bodyPr/>
              <a:lstStyle/>
              <a:p>
                <a:pPr>
                  <a:defRPr/>
                </a:pPr>
                <a:r>
                  <a:rPr lang="en-US"/>
                  <a:t>Year</a:t>
                </a:r>
              </a:p>
            </c:rich>
          </c:tx>
          <c:overlay val="0"/>
        </c:title>
        <c:numFmt formatCode="0" sourceLinked="0"/>
        <c:majorTickMark val="out"/>
        <c:minorTickMark val="none"/>
        <c:tickLblPos val="nextTo"/>
        <c:crossAx val="139506048"/>
        <c:crosses val="autoZero"/>
        <c:crossBetween val="midCat"/>
      </c:valAx>
      <c:valAx>
        <c:axId val="139506048"/>
        <c:scaling>
          <c:orientation val="minMax"/>
          <c:max val="200"/>
        </c:scaling>
        <c:delete val="0"/>
        <c:axPos val="l"/>
        <c:majorGridlines/>
        <c:title>
          <c:tx>
            <c:rich>
              <a:bodyPr rot="-5400000" vert="horz"/>
              <a:lstStyle/>
              <a:p>
                <a:pPr>
                  <a:defRPr/>
                </a:pPr>
                <a:r>
                  <a:rPr lang="en-US"/>
                  <a:t>Index Value</a:t>
                </a:r>
              </a:p>
            </c:rich>
          </c:tx>
          <c:overlay val="0"/>
        </c:title>
        <c:numFmt formatCode="General" sourceLinked="1"/>
        <c:majorTickMark val="out"/>
        <c:minorTickMark val="none"/>
        <c:tickLblPos val="nextTo"/>
        <c:crossAx val="137595136"/>
        <c:crosses val="autoZero"/>
        <c:crossBetween val="midCat"/>
      </c:valAx>
    </c:plotArea>
    <c:legend>
      <c:legendPos val="r"/>
      <c:overlay val="0"/>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Night MSIS Model</a:t>
            </a:r>
          </a:p>
        </c:rich>
      </c:tx>
      <c:overlay val="0"/>
    </c:title>
    <c:autoTitleDeleted val="0"/>
    <c:plotArea>
      <c:layout/>
      <c:scatterChart>
        <c:scatterStyle val="smoothMarker"/>
        <c:varyColors val="0"/>
        <c:ser>
          <c:idx val="1"/>
          <c:order val="0"/>
          <c:tx>
            <c:strRef>
              <c:f>'Thermosphere Blank'!$R$25</c:f>
              <c:strCache>
                <c:ptCount val="1"/>
                <c:pt idx="0">
                  <c:v>50</c:v>
                </c:pt>
              </c:strCache>
            </c:strRef>
          </c:tx>
          <c:marker>
            <c:symbol val="none"/>
          </c:marker>
          <c:xVal>
            <c:numRef>
              <c:f>'Thermosphere Blank'!$R$26:$R$126</c:f>
              <c:numCache>
                <c:formatCode>0.00E+00</c:formatCode>
                <c:ptCount val="101"/>
                <c:pt idx="0">
                  <c:v>1.1590000000000001E-3</c:v>
                </c:pt>
                <c:pt idx="1">
                  <c:v>4.127E-4</c:v>
                </c:pt>
                <c:pt idx="2">
                  <c:v>9.378E-5</c:v>
                </c:pt>
                <c:pt idx="3">
                  <c:v>1.7989999999999999E-5</c:v>
                </c:pt>
                <c:pt idx="4">
                  <c:v>4.0280000000000002E-6</c:v>
                </c:pt>
                <c:pt idx="5">
                  <c:v>1.1009999999999999E-6</c:v>
                </c:pt>
                <c:pt idx="6">
                  <c:v>3.3130000000000001E-7</c:v>
                </c:pt>
                <c:pt idx="7">
                  <c:v>8.6039999999999995E-8</c:v>
                </c:pt>
                <c:pt idx="8">
                  <c:v>1.8229999999999998E-8</c:v>
                </c:pt>
                <c:pt idx="9">
                  <c:v>3.3809999999999998E-9</c:v>
                </c:pt>
                <c:pt idx="10">
                  <c:v>5.4050000000000005E-10</c:v>
                </c:pt>
                <c:pt idx="11">
                  <c:v>8.4140000000000006E-11</c:v>
                </c:pt>
                <c:pt idx="12">
                  <c:v>1.8030000000000001E-11</c:v>
                </c:pt>
                <c:pt idx="13">
                  <c:v>6.5349999999999999E-12</c:v>
                </c:pt>
                <c:pt idx="14">
                  <c:v>3.1300000000000002E-12</c:v>
                </c:pt>
                <c:pt idx="15">
                  <c:v>1.6969999999999999E-12</c:v>
                </c:pt>
                <c:pt idx="16">
                  <c:v>9.8520000000000008E-13</c:v>
                </c:pt>
                <c:pt idx="17">
                  <c:v>5.9680000000000004E-13</c:v>
                </c:pt>
                <c:pt idx="18">
                  <c:v>3.726E-13</c:v>
                </c:pt>
                <c:pt idx="19">
                  <c:v>2.3810000000000002E-13</c:v>
                </c:pt>
                <c:pt idx="20">
                  <c:v>1.5520000000000001E-13</c:v>
                </c:pt>
                <c:pt idx="21">
                  <c:v>1.029E-13</c:v>
                </c:pt>
                <c:pt idx="22">
                  <c:v>6.9369999999999999E-14</c:v>
                </c:pt>
                <c:pt idx="23">
                  <c:v>4.7420000000000001E-14</c:v>
                </c:pt>
                <c:pt idx="24">
                  <c:v>3.285E-14</c:v>
                </c:pt>
                <c:pt idx="25">
                  <c:v>2.3030000000000001E-14</c:v>
                </c:pt>
                <c:pt idx="26">
                  <c:v>1.632E-14</c:v>
                </c:pt>
                <c:pt idx="27">
                  <c:v>1.1670000000000001E-14</c:v>
                </c:pt>
                <c:pt idx="28">
                  <c:v>8.422E-15</c:v>
                </c:pt>
                <c:pt idx="29">
                  <c:v>6.1209999999999999E-15</c:v>
                </c:pt>
                <c:pt idx="30">
                  <c:v>4.4739999999999997E-15</c:v>
                </c:pt>
                <c:pt idx="31">
                  <c:v>3.2919999999999999E-15</c:v>
                </c:pt>
                <c:pt idx="32">
                  <c:v>2.4349999999999999E-15</c:v>
                </c:pt>
                <c:pt idx="33">
                  <c:v>1.809E-15</c:v>
                </c:pt>
                <c:pt idx="34">
                  <c:v>1.349E-15</c:v>
                </c:pt>
                <c:pt idx="35">
                  <c:v>1.01E-15</c:v>
                </c:pt>
                <c:pt idx="36">
                  <c:v>7.5919999999999999E-16</c:v>
                </c:pt>
                <c:pt idx="37">
                  <c:v>5.7259999999999998E-16</c:v>
                </c:pt>
                <c:pt idx="38">
                  <c:v>4.334E-16</c:v>
                </c:pt>
                <c:pt idx="39">
                  <c:v>3.293E-16</c:v>
                </c:pt>
                <c:pt idx="40">
                  <c:v>2.5120000000000002E-16</c:v>
                </c:pt>
                <c:pt idx="41">
                  <c:v>1.9229999999999999E-16</c:v>
                </c:pt>
                <c:pt idx="42">
                  <c:v>1.4810000000000001E-16</c:v>
                </c:pt>
                <c:pt idx="43">
                  <c:v>1.146E-16</c:v>
                </c:pt>
                <c:pt idx="44">
                  <c:v>8.92E-17</c:v>
                </c:pt>
                <c:pt idx="45">
                  <c:v>6.9899999999999999E-17</c:v>
                </c:pt>
                <c:pt idx="46">
                  <c:v>5.5179999999999998E-17</c:v>
                </c:pt>
                <c:pt idx="47">
                  <c:v>4.392E-17</c:v>
                </c:pt>
                <c:pt idx="48">
                  <c:v>3.5279999999999997E-17</c:v>
                </c:pt>
                <c:pt idx="49">
                  <c:v>2.8609999999999998E-17</c:v>
                </c:pt>
                <c:pt idx="50">
                  <c:v>2.3450000000000001E-17</c:v>
                </c:pt>
                <c:pt idx="51">
                  <c:v>1.9429999999999999E-17</c:v>
                </c:pt>
                <c:pt idx="52">
                  <c:v>1.628E-17</c:v>
                </c:pt>
                <c:pt idx="53">
                  <c:v>1.3800000000000001E-17</c:v>
                </c:pt>
                <c:pt idx="54">
                  <c:v>1.1829999999999999E-17</c:v>
                </c:pt>
                <c:pt idx="55">
                  <c:v>1.025E-17</c:v>
                </c:pt>
                <c:pt idx="56">
                  <c:v>8.9760000000000006E-18</c:v>
                </c:pt>
                <c:pt idx="57">
                  <c:v>7.9380000000000004E-18</c:v>
                </c:pt>
                <c:pt idx="58">
                  <c:v>7.0840000000000002E-18</c:v>
                </c:pt>
                <c:pt idx="59">
                  <c:v>6.3740000000000001E-18</c:v>
                </c:pt>
                <c:pt idx="60">
                  <c:v>5.7770000000000002E-18</c:v>
                </c:pt>
                <c:pt idx="61">
                  <c:v>5.2709999999999999E-18</c:v>
                </c:pt>
                <c:pt idx="62">
                  <c:v>4.8360000000000003E-18</c:v>
                </c:pt>
                <c:pt idx="63">
                  <c:v>4.4589999999999999E-18</c:v>
                </c:pt>
                <c:pt idx="64">
                  <c:v>4.1290000000000001E-18</c:v>
                </c:pt>
                <c:pt idx="65">
                  <c:v>3.8369999999999997E-18</c:v>
                </c:pt>
                <c:pt idx="66">
                  <c:v>3.5779999999999998E-18</c:v>
                </c:pt>
                <c:pt idx="67">
                  <c:v>3.3449999999999999E-18</c:v>
                </c:pt>
                <c:pt idx="68">
                  <c:v>3.1349999999999999E-18</c:v>
                </c:pt>
                <c:pt idx="69">
                  <c:v>2.9439999999999999E-18</c:v>
                </c:pt>
                <c:pt idx="70">
                  <c:v>2.7699999999999999E-18</c:v>
                </c:pt>
                <c:pt idx="71">
                  <c:v>2.61E-18</c:v>
                </c:pt>
                <c:pt idx="72">
                  <c:v>2.4629999999999999E-18</c:v>
                </c:pt>
                <c:pt idx="73">
                  <c:v>2.327E-18</c:v>
                </c:pt>
                <c:pt idx="74">
                  <c:v>2.2010000000000001E-18</c:v>
                </c:pt>
                <c:pt idx="75">
                  <c:v>2.0839999999999999E-18</c:v>
                </c:pt>
                <c:pt idx="76">
                  <c:v>1.9760000000000001E-18</c:v>
                </c:pt>
                <c:pt idx="77">
                  <c:v>1.8739999999999998E-18</c:v>
                </c:pt>
                <c:pt idx="78">
                  <c:v>1.7789999999999999E-18</c:v>
                </c:pt>
                <c:pt idx="79">
                  <c:v>1.6910000000000001E-18</c:v>
                </c:pt>
                <c:pt idx="80">
                  <c:v>1.608E-18</c:v>
                </c:pt>
                <c:pt idx="81">
                  <c:v>1.5299999999999999E-18</c:v>
                </c:pt>
                <c:pt idx="82">
                  <c:v>1.457E-18</c:v>
                </c:pt>
                <c:pt idx="83">
                  <c:v>1.388E-18</c:v>
                </c:pt>
                <c:pt idx="84">
                  <c:v>1.324E-18</c:v>
                </c:pt>
                <c:pt idx="85">
                  <c:v>1.2629999999999999E-18</c:v>
                </c:pt>
                <c:pt idx="86">
                  <c:v>1.206E-18</c:v>
                </c:pt>
                <c:pt idx="87">
                  <c:v>1.1519999999999999E-18</c:v>
                </c:pt>
                <c:pt idx="88">
                  <c:v>1.102E-18</c:v>
                </c:pt>
                <c:pt idx="89">
                  <c:v>1.0539999999999999E-18</c:v>
                </c:pt>
                <c:pt idx="90">
                  <c:v>1.009E-18</c:v>
                </c:pt>
                <c:pt idx="91">
                  <c:v>9.6670000000000003E-19</c:v>
                </c:pt>
                <c:pt idx="92">
                  <c:v>9.2659999999999995E-19</c:v>
                </c:pt>
                <c:pt idx="93">
                  <c:v>8.8869999999999994E-19</c:v>
                </c:pt>
                <c:pt idx="94">
                  <c:v>8.529E-19</c:v>
                </c:pt>
                <c:pt idx="95">
                  <c:v>8.1910000000000004E-19</c:v>
                </c:pt>
                <c:pt idx="96">
                  <c:v>7.8710000000000003E-19</c:v>
                </c:pt>
                <c:pt idx="97">
                  <c:v>7.5679999999999999E-19</c:v>
                </c:pt>
                <c:pt idx="98">
                  <c:v>7.281E-19</c:v>
                </c:pt>
                <c:pt idx="99">
                  <c:v>7.0089999999999996E-19</c:v>
                </c:pt>
                <c:pt idx="100">
                  <c:v>6.7509999999999997E-19</c:v>
                </c:pt>
              </c:numCache>
            </c:numRef>
          </c:xVal>
          <c:yVal>
            <c:numRef>
              <c:f>'Thermosphere Blank'!$Q$26:$Q$126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29AB-468D-8EEC-11CD70AC098E}"/>
            </c:ext>
          </c:extLst>
        </c:ser>
        <c:ser>
          <c:idx val="2"/>
          <c:order val="1"/>
          <c:tx>
            <c:strRef>
              <c:f>'Thermosphere Blank'!$S$25</c:f>
              <c:strCache>
                <c:ptCount val="1"/>
                <c:pt idx="0">
                  <c:v>100</c:v>
                </c:pt>
              </c:strCache>
            </c:strRef>
          </c:tx>
          <c:marker>
            <c:symbol val="none"/>
          </c:marker>
          <c:xVal>
            <c:numRef>
              <c:f>'Thermosphere Blank'!$S$26:$S$126</c:f>
              <c:numCache>
                <c:formatCode>0.00E+00</c:formatCode>
                <c:ptCount val="101"/>
                <c:pt idx="0">
                  <c:v>1.16E-3</c:v>
                </c:pt>
                <c:pt idx="1">
                  <c:v>4.1310000000000001E-4</c:v>
                </c:pt>
                <c:pt idx="2">
                  <c:v>9.3869999999999994E-5</c:v>
                </c:pt>
                <c:pt idx="3">
                  <c:v>1.8E-5</c:v>
                </c:pt>
                <c:pt idx="4">
                  <c:v>4.0319999999999997E-6</c:v>
                </c:pt>
                <c:pt idx="5">
                  <c:v>1.102E-6</c:v>
                </c:pt>
                <c:pt idx="6">
                  <c:v>3.3159999999999998E-7</c:v>
                </c:pt>
                <c:pt idx="7">
                  <c:v>8.6120000000000006E-8</c:v>
                </c:pt>
                <c:pt idx="8">
                  <c:v>1.8209999999999999E-8</c:v>
                </c:pt>
                <c:pt idx="9">
                  <c:v>3.383E-9</c:v>
                </c:pt>
                <c:pt idx="10">
                  <c:v>5.39E-10</c:v>
                </c:pt>
                <c:pt idx="11">
                  <c:v>8.3260000000000005E-11</c:v>
                </c:pt>
                <c:pt idx="12">
                  <c:v>1.826E-11</c:v>
                </c:pt>
                <c:pt idx="13">
                  <c:v>6.6050000000000002E-12</c:v>
                </c:pt>
                <c:pt idx="14">
                  <c:v>3.216E-12</c:v>
                </c:pt>
                <c:pt idx="15">
                  <c:v>1.808E-12</c:v>
                </c:pt>
                <c:pt idx="16">
                  <c:v>1.105E-12</c:v>
                </c:pt>
                <c:pt idx="17">
                  <c:v>7.1269999999999998E-13</c:v>
                </c:pt>
                <c:pt idx="18">
                  <c:v>4.7720000000000003E-13</c:v>
                </c:pt>
                <c:pt idx="19">
                  <c:v>3.2839999999999999E-13</c:v>
                </c:pt>
                <c:pt idx="20">
                  <c:v>2.3090000000000001E-13</c:v>
                </c:pt>
                <c:pt idx="21">
                  <c:v>1.651E-13</c:v>
                </c:pt>
                <c:pt idx="22">
                  <c:v>1.198E-13</c:v>
                </c:pt>
                <c:pt idx="23">
                  <c:v>8.7959999999999998E-14</c:v>
                </c:pt>
                <c:pt idx="24">
                  <c:v>6.5310000000000001E-14</c:v>
                </c:pt>
                <c:pt idx="25">
                  <c:v>4.8969999999999999E-14</c:v>
                </c:pt>
                <c:pt idx="26">
                  <c:v>3.7030000000000001E-14</c:v>
                </c:pt>
                <c:pt idx="27">
                  <c:v>2.823E-14</c:v>
                </c:pt>
                <c:pt idx="28">
                  <c:v>2.1670000000000001E-14</c:v>
                </c:pt>
                <c:pt idx="29">
                  <c:v>1.674E-14</c:v>
                </c:pt>
                <c:pt idx="30">
                  <c:v>1.3E-14</c:v>
                </c:pt>
                <c:pt idx="31">
                  <c:v>1.0159999999999999E-14</c:v>
                </c:pt>
                <c:pt idx="32">
                  <c:v>7.9719999999999994E-15</c:v>
                </c:pt>
                <c:pt idx="33">
                  <c:v>6.2840000000000003E-15</c:v>
                </c:pt>
                <c:pt idx="34">
                  <c:v>4.9720000000000003E-15</c:v>
                </c:pt>
                <c:pt idx="35">
                  <c:v>3.9469999999999996E-15</c:v>
                </c:pt>
                <c:pt idx="36">
                  <c:v>3.143E-15</c:v>
                </c:pt>
                <c:pt idx="37">
                  <c:v>2.5100000000000002E-15</c:v>
                </c:pt>
                <c:pt idx="38">
                  <c:v>2.0099999999999999E-15</c:v>
                </c:pt>
                <c:pt idx="39">
                  <c:v>1.613E-15</c:v>
                </c:pt>
                <c:pt idx="40">
                  <c:v>1.298E-15</c:v>
                </c:pt>
                <c:pt idx="41">
                  <c:v>1.046E-15</c:v>
                </c:pt>
                <c:pt idx="42">
                  <c:v>8.4530000000000005E-16</c:v>
                </c:pt>
                <c:pt idx="43">
                  <c:v>6.843E-16</c:v>
                </c:pt>
                <c:pt idx="44">
                  <c:v>5.5509999999999999E-16</c:v>
                </c:pt>
                <c:pt idx="45">
                  <c:v>4.5109999999999997E-16</c:v>
                </c:pt>
                <c:pt idx="46">
                  <c:v>3.6740000000000001E-16</c:v>
                </c:pt>
                <c:pt idx="47">
                  <c:v>2.999E-16</c:v>
                </c:pt>
                <c:pt idx="48">
                  <c:v>2.4530000000000001E-16</c:v>
                </c:pt>
                <c:pt idx="49">
                  <c:v>2.011E-16</c:v>
                </c:pt>
                <c:pt idx="50">
                  <c:v>1.6529999999999999E-16</c:v>
                </c:pt>
                <c:pt idx="51">
                  <c:v>1.362E-16</c:v>
                </c:pt>
                <c:pt idx="52">
                  <c:v>1.126E-16</c:v>
                </c:pt>
                <c:pt idx="53">
                  <c:v>9.3320000000000006E-17</c:v>
                </c:pt>
                <c:pt idx="54">
                  <c:v>7.7620000000000005E-17</c:v>
                </c:pt>
                <c:pt idx="55">
                  <c:v>6.48E-17</c:v>
                </c:pt>
                <c:pt idx="56">
                  <c:v>5.4310000000000001E-17</c:v>
                </c:pt>
                <c:pt idx="57">
                  <c:v>4.5700000000000002E-17</c:v>
                </c:pt>
                <c:pt idx="58">
                  <c:v>3.8629999999999999E-17</c:v>
                </c:pt>
                <c:pt idx="59">
                  <c:v>3.2820000000000003E-17</c:v>
                </c:pt>
                <c:pt idx="60">
                  <c:v>2.8009999999999998E-17</c:v>
                </c:pt>
                <c:pt idx="61">
                  <c:v>2.4040000000000002E-17</c:v>
                </c:pt>
                <c:pt idx="62">
                  <c:v>2.0750000000000001E-17</c:v>
                </c:pt>
                <c:pt idx="63">
                  <c:v>1.8009999999999999E-17</c:v>
                </c:pt>
                <c:pt idx="64">
                  <c:v>1.5729999999999999E-17</c:v>
                </c:pt>
                <c:pt idx="65">
                  <c:v>1.382E-17</c:v>
                </c:pt>
                <c:pt idx="66">
                  <c:v>1.2210000000000001E-17</c:v>
                </c:pt>
                <c:pt idx="67">
                  <c:v>1.085E-17</c:v>
                </c:pt>
                <c:pt idx="68">
                  <c:v>9.7060000000000006E-18</c:v>
                </c:pt>
                <c:pt idx="69">
                  <c:v>8.7290000000000003E-18</c:v>
                </c:pt>
                <c:pt idx="70">
                  <c:v>7.8939999999999997E-18</c:v>
                </c:pt>
                <c:pt idx="71">
                  <c:v>7.1769999999999996E-18</c:v>
                </c:pt>
                <c:pt idx="72">
                  <c:v>6.5569999999999999E-18</c:v>
                </c:pt>
                <c:pt idx="73">
                  <c:v>6.0190000000000001E-18</c:v>
                </c:pt>
                <c:pt idx="74">
                  <c:v>5.5499999999999997E-18</c:v>
                </c:pt>
                <c:pt idx="75">
                  <c:v>5.1369999999999997E-18</c:v>
                </c:pt>
                <c:pt idx="76">
                  <c:v>4.7740000000000002E-18</c:v>
                </c:pt>
                <c:pt idx="77">
                  <c:v>4.4500000000000002E-18</c:v>
                </c:pt>
                <c:pt idx="78">
                  <c:v>4.1619999999999999E-18</c:v>
                </c:pt>
                <c:pt idx="79">
                  <c:v>3.903E-18</c:v>
                </c:pt>
                <c:pt idx="80">
                  <c:v>3.6699999999999997E-18</c:v>
                </c:pt>
                <c:pt idx="81">
                  <c:v>3.458E-18</c:v>
                </c:pt>
                <c:pt idx="82">
                  <c:v>3.265E-18</c:v>
                </c:pt>
                <c:pt idx="83">
                  <c:v>3.0889999999999999E-18</c:v>
                </c:pt>
                <c:pt idx="84">
                  <c:v>2.9269999999999999E-18</c:v>
                </c:pt>
                <c:pt idx="85">
                  <c:v>2.7780000000000002E-18</c:v>
                </c:pt>
                <c:pt idx="86">
                  <c:v>2.639E-18</c:v>
                </c:pt>
                <c:pt idx="87">
                  <c:v>2.511E-18</c:v>
                </c:pt>
                <c:pt idx="88">
                  <c:v>2.3909999999999998E-18</c:v>
                </c:pt>
                <c:pt idx="89">
                  <c:v>2.279E-18</c:v>
                </c:pt>
                <c:pt idx="90">
                  <c:v>2.175E-18</c:v>
                </c:pt>
                <c:pt idx="91">
                  <c:v>2.076E-18</c:v>
                </c:pt>
                <c:pt idx="92">
                  <c:v>1.984E-18</c:v>
                </c:pt>
                <c:pt idx="93">
                  <c:v>1.897E-18</c:v>
                </c:pt>
                <c:pt idx="94">
                  <c:v>1.815E-18</c:v>
                </c:pt>
                <c:pt idx="95">
                  <c:v>1.7370000000000001E-18</c:v>
                </c:pt>
                <c:pt idx="96">
                  <c:v>1.664E-18</c:v>
                </c:pt>
                <c:pt idx="97">
                  <c:v>1.594E-18</c:v>
                </c:pt>
                <c:pt idx="98">
                  <c:v>1.5289999999999999E-18</c:v>
                </c:pt>
                <c:pt idx="99">
                  <c:v>1.4659999999999999E-18</c:v>
                </c:pt>
                <c:pt idx="100">
                  <c:v>1.4060000000000001E-18</c:v>
                </c:pt>
              </c:numCache>
            </c:numRef>
          </c:xVal>
          <c:yVal>
            <c:numRef>
              <c:f>'Thermosphere Blank'!$Q$26:$Q$126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29AB-468D-8EEC-11CD70AC098E}"/>
            </c:ext>
          </c:extLst>
        </c:ser>
        <c:ser>
          <c:idx val="3"/>
          <c:order val="2"/>
          <c:tx>
            <c:strRef>
              <c:f>'Thermosphere Blank'!$T$25</c:f>
              <c:strCache>
                <c:ptCount val="1"/>
                <c:pt idx="0">
                  <c:v>150</c:v>
                </c:pt>
              </c:strCache>
            </c:strRef>
          </c:tx>
          <c:marker>
            <c:symbol val="none"/>
          </c:marker>
          <c:xVal>
            <c:numRef>
              <c:f>'Thermosphere Blank'!$T$26:$T$126</c:f>
              <c:numCache>
                <c:formatCode>0.00E+00</c:formatCode>
                <c:ptCount val="101"/>
                <c:pt idx="0">
                  <c:v>1.1609999999999999E-3</c:v>
                </c:pt>
                <c:pt idx="1">
                  <c:v>4.1340000000000002E-4</c:v>
                </c:pt>
                <c:pt idx="2">
                  <c:v>9.3939999999999998E-5</c:v>
                </c:pt>
                <c:pt idx="3">
                  <c:v>1.802E-5</c:v>
                </c:pt>
                <c:pt idx="4">
                  <c:v>4.0350000000000003E-6</c:v>
                </c:pt>
                <c:pt idx="5">
                  <c:v>1.1030000000000001E-6</c:v>
                </c:pt>
                <c:pt idx="6">
                  <c:v>3.3179999999999999E-7</c:v>
                </c:pt>
                <c:pt idx="7">
                  <c:v>8.6169999999999997E-8</c:v>
                </c:pt>
                <c:pt idx="8">
                  <c:v>1.8189999999999999E-8</c:v>
                </c:pt>
                <c:pt idx="9">
                  <c:v>3.3839999999999999E-9</c:v>
                </c:pt>
                <c:pt idx="10">
                  <c:v>5.3740000000000003E-10</c:v>
                </c:pt>
                <c:pt idx="11">
                  <c:v>8.2369999999999996E-11</c:v>
                </c:pt>
                <c:pt idx="12">
                  <c:v>1.8500000000000001E-11</c:v>
                </c:pt>
                <c:pt idx="13">
                  <c:v>6.7340000000000002E-12</c:v>
                </c:pt>
                <c:pt idx="14">
                  <c:v>3.3399999999999999E-12</c:v>
                </c:pt>
                <c:pt idx="15">
                  <c:v>1.929E-12</c:v>
                </c:pt>
                <c:pt idx="16">
                  <c:v>1.2180000000000001E-12</c:v>
                </c:pt>
                <c:pt idx="17">
                  <c:v>8.139E-13</c:v>
                </c:pt>
                <c:pt idx="18">
                  <c:v>5.6619999999999995E-13</c:v>
                </c:pt>
                <c:pt idx="19">
                  <c:v>4.0549999999999999E-13</c:v>
                </c:pt>
                <c:pt idx="20">
                  <c:v>2.9689999999999998E-13</c:v>
                </c:pt>
                <c:pt idx="21">
                  <c:v>2.2120000000000001E-13</c:v>
                </c:pt>
                <c:pt idx="22">
                  <c:v>1.6709999999999999E-13</c:v>
                </c:pt>
                <c:pt idx="23">
                  <c:v>1.278E-13</c:v>
                </c:pt>
                <c:pt idx="24">
                  <c:v>9.8650000000000001E-14</c:v>
                </c:pt>
                <c:pt idx="25">
                  <c:v>7.6829999999999999E-14</c:v>
                </c:pt>
                <c:pt idx="26">
                  <c:v>6.0309999999999997E-14</c:v>
                </c:pt>
                <c:pt idx="27">
                  <c:v>4.7660000000000002E-14</c:v>
                </c:pt>
                <c:pt idx="28">
                  <c:v>3.7890000000000003E-14</c:v>
                </c:pt>
                <c:pt idx="29">
                  <c:v>3.0300000000000001E-14</c:v>
                </c:pt>
                <c:pt idx="30">
                  <c:v>2.4349999999999998E-14</c:v>
                </c:pt>
                <c:pt idx="31">
                  <c:v>1.9660000000000002E-14</c:v>
                </c:pt>
                <c:pt idx="32">
                  <c:v>1.5939999999999999E-14</c:v>
                </c:pt>
                <c:pt idx="33">
                  <c:v>1.2970000000000001E-14</c:v>
                </c:pt>
                <c:pt idx="34">
                  <c:v>1.0590000000000001E-14</c:v>
                </c:pt>
                <c:pt idx="35">
                  <c:v>8.6800000000000006E-15</c:v>
                </c:pt>
                <c:pt idx="36">
                  <c:v>7.1319999999999999E-15</c:v>
                </c:pt>
                <c:pt idx="37">
                  <c:v>5.8769999999999998E-15</c:v>
                </c:pt>
                <c:pt idx="38">
                  <c:v>4.8540000000000004E-15</c:v>
                </c:pt>
                <c:pt idx="39">
                  <c:v>4.0180000000000002E-15</c:v>
                </c:pt>
                <c:pt idx="40">
                  <c:v>3.3329999999999999E-15</c:v>
                </c:pt>
                <c:pt idx="41">
                  <c:v>2.7709999999999999E-15</c:v>
                </c:pt>
                <c:pt idx="42">
                  <c:v>2.3069999999999998E-15</c:v>
                </c:pt>
                <c:pt idx="43">
                  <c:v>1.9240000000000001E-15</c:v>
                </c:pt>
                <c:pt idx="44">
                  <c:v>1.6080000000000001E-15</c:v>
                </c:pt>
                <c:pt idx="45">
                  <c:v>1.345E-15</c:v>
                </c:pt>
                <c:pt idx="46">
                  <c:v>1.127E-15</c:v>
                </c:pt>
                <c:pt idx="47">
                  <c:v>9.4539999999999994E-16</c:v>
                </c:pt>
                <c:pt idx="48">
                  <c:v>7.9439999999999995E-16</c:v>
                </c:pt>
                <c:pt idx="49">
                  <c:v>6.6839999999999997E-16</c:v>
                </c:pt>
                <c:pt idx="50">
                  <c:v>5.6310000000000002E-16</c:v>
                </c:pt>
                <c:pt idx="51">
                  <c:v>4.7509999999999997E-16</c:v>
                </c:pt>
                <c:pt idx="52">
                  <c:v>4.0140000000000002E-16</c:v>
                </c:pt>
                <c:pt idx="53">
                  <c:v>3.3959999999999999E-16</c:v>
                </c:pt>
                <c:pt idx="54">
                  <c:v>2.8770000000000002E-16</c:v>
                </c:pt>
                <c:pt idx="55">
                  <c:v>2.4410000000000001E-16</c:v>
                </c:pt>
                <c:pt idx="56">
                  <c:v>2.0749999999999999E-16</c:v>
                </c:pt>
                <c:pt idx="57">
                  <c:v>1.766E-16</c:v>
                </c:pt>
                <c:pt idx="58">
                  <c:v>1.506E-16</c:v>
                </c:pt>
                <c:pt idx="59">
                  <c:v>1.2860000000000001E-16</c:v>
                </c:pt>
                <c:pt idx="60">
                  <c:v>1.101E-16</c:v>
                </c:pt>
                <c:pt idx="61">
                  <c:v>9.4410000000000002E-17</c:v>
                </c:pt>
                <c:pt idx="62">
                  <c:v>8.1139999999999998E-17</c:v>
                </c:pt>
                <c:pt idx="63">
                  <c:v>6.9899999999999999E-17</c:v>
                </c:pt>
                <c:pt idx="64">
                  <c:v>6.0359999999999996E-17</c:v>
                </c:pt>
                <c:pt idx="65">
                  <c:v>5.2259999999999998E-17</c:v>
                </c:pt>
                <c:pt idx="66">
                  <c:v>4.5359999999999999E-17</c:v>
                </c:pt>
                <c:pt idx="67">
                  <c:v>3.9500000000000001E-17</c:v>
                </c:pt>
                <c:pt idx="68">
                  <c:v>3.4490000000000001E-17</c:v>
                </c:pt>
                <c:pt idx="69">
                  <c:v>3.0220000000000001E-17</c:v>
                </c:pt>
                <c:pt idx="70">
                  <c:v>2.656E-17</c:v>
                </c:pt>
                <c:pt idx="71">
                  <c:v>2.3429999999999999E-17</c:v>
                </c:pt>
                <c:pt idx="72">
                  <c:v>2.0739999999999999E-17</c:v>
                </c:pt>
                <c:pt idx="73">
                  <c:v>1.8430000000000001E-17</c:v>
                </c:pt>
                <c:pt idx="74">
                  <c:v>1.643E-17</c:v>
                </c:pt>
                <c:pt idx="75">
                  <c:v>1.471E-17</c:v>
                </c:pt>
                <c:pt idx="76">
                  <c:v>1.3220000000000001E-17</c:v>
                </c:pt>
                <c:pt idx="77">
                  <c:v>1.193E-17</c:v>
                </c:pt>
                <c:pt idx="78">
                  <c:v>1.081E-17</c:v>
                </c:pt>
                <c:pt idx="79">
                  <c:v>9.8270000000000002E-18</c:v>
                </c:pt>
                <c:pt idx="80">
                  <c:v>8.9690000000000006E-18</c:v>
                </c:pt>
                <c:pt idx="81">
                  <c:v>8.2180000000000005E-18</c:v>
                </c:pt>
                <c:pt idx="82">
                  <c:v>7.5560000000000005E-18</c:v>
                </c:pt>
                <c:pt idx="83">
                  <c:v>6.9719999999999996E-18</c:v>
                </c:pt>
                <c:pt idx="84">
                  <c:v>6.4549999999999999E-18</c:v>
                </c:pt>
                <c:pt idx="85">
                  <c:v>5.9960000000000003E-18</c:v>
                </c:pt>
                <c:pt idx="86">
                  <c:v>5.5860000000000002E-18</c:v>
                </c:pt>
                <c:pt idx="87">
                  <c:v>5.22E-18</c:v>
                </c:pt>
                <c:pt idx="88">
                  <c:v>4.8900000000000002E-18</c:v>
                </c:pt>
                <c:pt idx="89">
                  <c:v>4.5930000000000001E-18</c:v>
                </c:pt>
                <c:pt idx="90">
                  <c:v>4.3249999999999997E-18</c:v>
                </c:pt>
                <c:pt idx="91">
                  <c:v>4.0810000000000001E-18</c:v>
                </c:pt>
                <c:pt idx="92">
                  <c:v>3.859E-18</c:v>
                </c:pt>
                <c:pt idx="93">
                  <c:v>3.6559999999999997E-18</c:v>
                </c:pt>
                <c:pt idx="94">
                  <c:v>3.47E-18</c:v>
                </c:pt>
                <c:pt idx="95">
                  <c:v>3.2980000000000001E-18</c:v>
                </c:pt>
                <c:pt idx="96">
                  <c:v>3.1399999999999999E-18</c:v>
                </c:pt>
                <c:pt idx="97">
                  <c:v>2.9930000000000002E-18</c:v>
                </c:pt>
                <c:pt idx="98">
                  <c:v>2.8569999999999999E-18</c:v>
                </c:pt>
                <c:pt idx="99">
                  <c:v>2.7300000000000001E-18</c:v>
                </c:pt>
                <c:pt idx="100">
                  <c:v>2.6109999999999998E-18</c:v>
                </c:pt>
              </c:numCache>
            </c:numRef>
          </c:xVal>
          <c:yVal>
            <c:numRef>
              <c:f>'Thermosphere Blank'!$Q$26:$Q$126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29AB-468D-8EEC-11CD70AC098E}"/>
            </c:ext>
          </c:extLst>
        </c:ser>
        <c:ser>
          <c:idx val="4"/>
          <c:order val="3"/>
          <c:tx>
            <c:strRef>
              <c:f>'Thermosphere Blank'!$U$25</c:f>
              <c:strCache>
                <c:ptCount val="1"/>
                <c:pt idx="0">
                  <c:v>200</c:v>
                </c:pt>
              </c:strCache>
            </c:strRef>
          </c:tx>
          <c:marker>
            <c:symbol val="none"/>
          </c:marker>
          <c:xVal>
            <c:numRef>
              <c:f>'Thermosphere Blank'!$U$26:$U$126</c:f>
              <c:numCache>
                <c:formatCode>0.00E+00</c:formatCode>
                <c:ptCount val="101"/>
                <c:pt idx="0">
                  <c:v>1.1609999999999999E-3</c:v>
                </c:pt>
                <c:pt idx="1">
                  <c:v>4.1360000000000002E-4</c:v>
                </c:pt>
                <c:pt idx="2">
                  <c:v>9.3969999999999996E-5</c:v>
                </c:pt>
                <c:pt idx="3">
                  <c:v>1.802E-5</c:v>
                </c:pt>
                <c:pt idx="4">
                  <c:v>4.0369999999999996E-6</c:v>
                </c:pt>
                <c:pt idx="5">
                  <c:v>1.1039999999999999E-6</c:v>
                </c:pt>
                <c:pt idx="6">
                  <c:v>3.319E-7</c:v>
                </c:pt>
                <c:pt idx="7">
                  <c:v>8.6190000000000006E-8</c:v>
                </c:pt>
                <c:pt idx="8">
                  <c:v>1.8159999999999999E-8</c:v>
                </c:pt>
                <c:pt idx="9">
                  <c:v>3.3839999999999999E-9</c:v>
                </c:pt>
                <c:pt idx="10">
                  <c:v>5.3579999999999995E-10</c:v>
                </c:pt>
                <c:pt idx="11">
                  <c:v>8.145E-11</c:v>
                </c:pt>
                <c:pt idx="12">
                  <c:v>1.875E-11</c:v>
                </c:pt>
                <c:pt idx="13">
                  <c:v>6.8899999999999999E-12</c:v>
                </c:pt>
                <c:pt idx="14">
                  <c:v>3.4819999999999999E-12</c:v>
                </c:pt>
                <c:pt idx="15">
                  <c:v>2.059E-12</c:v>
                </c:pt>
                <c:pt idx="16">
                  <c:v>1.3330000000000001E-12</c:v>
                </c:pt>
                <c:pt idx="17">
                  <c:v>9.1510000000000001E-13</c:v>
                </c:pt>
                <c:pt idx="18">
                  <c:v>6.5419999999999998E-13</c:v>
                </c:pt>
                <c:pt idx="19">
                  <c:v>4.8159999999999999E-13</c:v>
                </c:pt>
                <c:pt idx="20">
                  <c:v>3.624E-13</c:v>
                </c:pt>
                <c:pt idx="21">
                  <c:v>2.7740000000000001E-13</c:v>
                </c:pt>
                <c:pt idx="22">
                  <c:v>2.1520000000000001E-13</c:v>
                </c:pt>
                <c:pt idx="23">
                  <c:v>1.6889999999999999E-13</c:v>
                </c:pt>
                <c:pt idx="24">
                  <c:v>1.337E-13</c:v>
                </c:pt>
                <c:pt idx="25">
                  <c:v>1.068E-13</c:v>
                </c:pt>
                <c:pt idx="26">
                  <c:v>8.5819999999999994E-14</c:v>
                </c:pt>
                <c:pt idx="27">
                  <c:v>6.9410000000000004E-14</c:v>
                </c:pt>
                <c:pt idx="28">
                  <c:v>5.6450000000000002E-14</c:v>
                </c:pt>
                <c:pt idx="29">
                  <c:v>4.6130000000000001E-14</c:v>
                </c:pt>
                <c:pt idx="30">
                  <c:v>3.7879999999999999E-14</c:v>
                </c:pt>
                <c:pt idx="31">
                  <c:v>3.1219999999999998E-14</c:v>
                </c:pt>
                <c:pt idx="32">
                  <c:v>2.5829999999999999E-14</c:v>
                </c:pt>
                <c:pt idx="33">
                  <c:v>2.1440000000000001E-14</c:v>
                </c:pt>
                <c:pt idx="34">
                  <c:v>1.7859999999999999E-14</c:v>
                </c:pt>
                <c:pt idx="35">
                  <c:v>1.4920000000000001E-14</c:v>
                </c:pt>
                <c:pt idx="36">
                  <c:v>1.2490000000000001E-14</c:v>
                </c:pt>
                <c:pt idx="37">
                  <c:v>1.049E-14</c:v>
                </c:pt>
                <c:pt idx="38">
                  <c:v>8.8239999999999998E-15</c:v>
                </c:pt>
                <c:pt idx="39">
                  <c:v>7.4409999999999992E-15</c:v>
                </c:pt>
                <c:pt idx="40">
                  <c:v>6.2869999999999998E-15</c:v>
                </c:pt>
                <c:pt idx="41">
                  <c:v>5.3260000000000002E-15</c:v>
                </c:pt>
                <c:pt idx="42">
                  <c:v>4.5150000000000002E-15</c:v>
                </c:pt>
                <c:pt idx="43">
                  <c:v>3.8340000000000004E-15</c:v>
                </c:pt>
                <c:pt idx="44">
                  <c:v>3.2600000000000001E-15</c:v>
                </c:pt>
                <c:pt idx="45">
                  <c:v>2.777E-15</c:v>
                </c:pt>
                <c:pt idx="46">
                  <c:v>2.3679999999999998E-15</c:v>
                </c:pt>
                <c:pt idx="47">
                  <c:v>2.0220000000000001E-15</c:v>
                </c:pt>
                <c:pt idx="48">
                  <c:v>1.7280000000000001E-15</c:v>
                </c:pt>
                <c:pt idx="49">
                  <c:v>1.479E-15</c:v>
                </c:pt>
                <c:pt idx="50">
                  <c:v>1.2670000000000001E-15</c:v>
                </c:pt>
                <c:pt idx="51">
                  <c:v>1.0869999999999999E-15</c:v>
                </c:pt>
                <c:pt idx="52">
                  <c:v>9.3360000000000002E-16</c:v>
                </c:pt>
                <c:pt idx="53">
                  <c:v>8.0250000000000002E-16</c:v>
                </c:pt>
                <c:pt idx="54">
                  <c:v>6.9049999999999998E-16</c:v>
                </c:pt>
                <c:pt idx="55">
                  <c:v>5.9480000000000002E-16</c:v>
                </c:pt>
                <c:pt idx="56">
                  <c:v>5.1290000000000001E-16</c:v>
                </c:pt>
                <c:pt idx="57">
                  <c:v>4.4269999999999998E-16</c:v>
                </c:pt>
                <c:pt idx="58">
                  <c:v>3.825E-16</c:v>
                </c:pt>
                <c:pt idx="59">
                  <c:v>3.3090000000000001E-16</c:v>
                </c:pt>
                <c:pt idx="60">
                  <c:v>2.8650000000000002E-16</c:v>
                </c:pt>
                <c:pt idx="61">
                  <c:v>2.484E-16</c:v>
                </c:pt>
                <c:pt idx="62">
                  <c:v>2.1559999999999999E-16</c:v>
                </c:pt>
                <c:pt idx="63">
                  <c:v>1.8730000000000001E-16</c:v>
                </c:pt>
                <c:pt idx="64">
                  <c:v>1.6300000000000001E-16</c:v>
                </c:pt>
                <c:pt idx="65">
                  <c:v>1.4199999999999999E-16</c:v>
                </c:pt>
                <c:pt idx="66">
                  <c:v>1.239E-16</c:v>
                </c:pt>
                <c:pt idx="67">
                  <c:v>1.083E-16</c:v>
                </c:pt>
                <c:pt idx="68">
                  <c:v>9.4749999999999999E-17</c:v>
                </c:pt>
                <c:pt idx="69">
                  <c:v>8.3050000000000001E-17</c:v>
                </c:pt>
                <c:pt idx="70">
                  <c:v>7.2909999999999998E-17</c:v>
                </c:pt>
                <c:pt idx="71">
                  <c:v>6.4129999999999994E-17</c:v>
                </c:pt>
                <c:pt idx="72">
                  <c:v>5.6510000000000005E-17</c:v>
                </c:pt>
                <c:pt idx="73">
                  <c:v>4.9900000000000001E-17</c:v>
                </c:pt>
                <c:pt idx="74">
                  <c:v>4.415E-17</c:v>
                </c:pt>
                <c:pt idx="75">
                  <c:v>3.914E-17</c:v>
                </c:pt>
                <c:pt idx="76">
                  <c:v>3.4780000000000001E-17</c:v>
                </c:pt>
                <c:pt idx="77">
                  <c:v>3.098E-17</c:v>
                </c:pt>
                <c:pt idx="78">
                  <c:v>2.7659999999999999E-17</c:v>
                </c:pt>
                <c:pt idx="79">
                  <c:v>2.4760000000000001E-17</c:v>
                </c:pt>
                <c:pt idx="80">
                  <c:v>2.223E-17</c:v>
                </c:pt>
                <c:pt idx="81">
                  <c:v>2.0000000000000001E-17</c:v>
                </c:pt>
                <c:pt idx="82">
                  <c:v>1.8049999999999999E-17</c:v>
                </c:pt>
                <c:pt idx="83">
                  <c:v>1.6329999999999999E-17</c:v>
                </c:pt>
                <c:pt idx="84">
                  <c:v>1.482E-17</c:v>
                </c:pt>
                <c:pt idx="85">
                  <c:v>1.349E-17</c:v>
                </c:pt>
                <c:pt idx="86">
                  <c:v>1.231E-17</c:v>
                </c:pt>
                <c:pt idx="87">
                  <c:v>1.1269999999999999E-17</c:v>
                </c:pt>
                <c:pt idx="88">
                  <c:v>1.034E-17</c:v>
                </c:pt>
                <c:pt idx="89">
                  <c:v>9.5229999999999993E-18</c:v>
                </c:pt>
                <c:pt idx="90">
                  <c:v>8.7910000000000004E-18</c:v>
                </c:pt>
                <c:pt idx="91">
                  <c:v>8.1389999999999996E-18</c:v>
                </c:pt>
                <c:pt idx="92">
                  <c:v>7.5560000000000005E-18</c:v>
                </c:pt>
                <c:pt idx="93">
                  <c:v>7.0329999999999995E-18</c:v>
                </c:pt>
                <c:pt idx="94">
                  <c:v>6.5629999999999997E-18</c:v>
                </c:pt>
                <c:pt idx="95">
                  <c:v>6.1390000000000002E-18</c:v>
                </c:pt>
                <c:pt idx="96">
                  <c:v>5.7570000000000003E-18</c:v>
                </c:pt>
                <c:pt idx="97">
                  <c:v>5.4109999999999999E-18</c:v>
                </c:pt>
                <c:pt idx="98">
                  <c:v>5.0969999999999999E-18</c:v>
                </c:pt>
                <c:pt idx="99">
                  <c:v>4.8110000000000001E-18</c:v>
                </c:pt>
                <c:pt idx="100">
                  <c:v>4.5499999999999997E-18</c:v>
                </c:pt>
              </c:numCache>
            </c:numRef>
          </c:xVal>
          <c:yVal>
            <c:numRef>
              <c:f>'Thermosphere Blank'!$Q$26:$Q$126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3-29AB-468D-8EEC-11CD70AC098E}"/>
            </c:ext>
          </c:extLst>
        </c:ser>
        <c:dLbls>
          <c:showLegendKey val="0"/>
          <c:showVal val="0"/>
          <c:showCatName val="0"/>
          <c:showSerName val="0"/>
          <c:showPercent val="0"/>
          <c:showBubbleSize val="0"/>
        </c:dLbls>
        <c:axId val="90078208"/>
        <c:axId val="90084480"/>
      </c:scatterChart>
      <c:valAx>
        <c:axId val="90078208"/>
        <c:scaling>
          <c:logBase val="10"/>
          <c:orientation val="minMax"/>
          <c:max val="1E-13"/>
        </c:scaling>
        <c:delete val="0"/>
        <c:axPos val="b"/>
        <c:title>
          <c:tx>
            <c:rich>
              <a:bodyPr/>
              <a:lstStyle/>
              <a:p>
                <a:pPr>
                  <a:defRPr/>
                </a:pPr>
                <a:r>
                  <a:rPr lang="en-US"/>
                  <a:t>Density (g cm</a:t>
                </a:r>
                <a:r>
                  <a:rPr lang="en-US" baseline="30000"/>
                  <a:t>-3</a:t>
                </a:r>
                <a:r>
                  <a:rPr lang="en-US"/>
                  <a:t>)</a:t>
                </a:r>
              </a:p>
            </c:rich>
          </c:tx>
          <c:overlay val="0"/>
        </c:title>
        <c:numFmt formatCode="0.E+00" sourceLinked="0"/>
        <c:majorTickMark val="out"/>
        <c:minorTickMark val="none"/>
        <c:tickLblPos val="nextTo"/>
        <c:crossAx val="90084480"/>
        <c:crosses val="autoZero"/>
        <c:crossBetween val="midCat"/>
      </c:valAx>
      <c:valAx>
        <c:axId val="90084480"/>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90078208"/>
        <c:crossesAt val="9.9999999999999995E-21"/>
        <c:crossBetween val="midCat"/>
      </c:valAx>
    </c:plotArea>
    <c:legend>
      <c:legendPos val="r"/>
      <c:layout>
        <c:manualLayout>
          <c:xMode val="edge"/>
          <c:yMode val="edge"/>
          <c:x val="0.71676133573727097"/>
          <c:y val="0.19538442042198301"/>
          <c:w val="0.17940476190476201"/>
          <c:h val="0.28703037120359998"/>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Night</a:t>
            </a:r>
            <a:r>
              <a:rPr lang="en-US" baseline="0"/>
              <a:t> MSIS Model</a:t>
            </a:r>
            <a:endParaRPr lang="en-US"/>
          </a:p>
        </c:rich>
      </c:tx>
      <c:overlay val="0"/>
    </c:title>
    <c:autoTitleDeleted val="0"/>
    <c:plotArea>
      <c:layout/>
      <c:scatterChart>
        <c:scatterStyle val="smoothMarker"/>
        <c:varyColors val="0"/>
        <c:ser>
          <c:idx val="1"/>
          <c:order val="0"/>
          <c:tx>
            <c:strRef>
              <c:f>'Thermosphere Blank'!$V$25</c:f>
              <c:strCache>
                <c:ptCount val="1"/>
                <c:pt idx="0">
                  <c:v>50</c:v>
                </c:pt>
              </c:strCache>
            </c:strRef>
          </c:tx>
          <c:marker>
            <c:symbol val="none"/>
          </c:marker>
          <c:xVal>
            <c:numRef>
              <c:f>'Thermosphere Blank'!$V$26:$V$126</c:f>
              <c:numCache>
                <c:formatCode>General</c:formatCode>
                <c:ptCount val="101"/>
                <c:pt idx="0">
                  <c:v>299.5</c:v>
                </c:pt>
                <c:pt idx="1">
                  <c:v>237.9</c:v>
                </c:pt>
                <c:pt idx="2">
                  <c:v>206.9</c:v>
                </c:pt>
                <c:pt idx="3">
                  <c:v>230.3</c:v>
                </c:pt>
                <c:pt idx="4">
                  <c:v>258.5</c:v>
                </c:pt>
                <c:pt idx="5">
                  <c:v>267.89999999999998</c:v>
                </c:pt>
                <c:pt idx="6">
                  <c:v>242.1</c:v>
                </c:pt>
                <c:pt idx="7">
                  <c:v>212.1</c:v>
                </c:pt>
                <c:pt idx="8">
                  <c:v>196.2</c:v>
                </c:pt>
                <c:pt idx="9">
                  <c:v>181.9</c:v>
                </c:pt>
                <c:pt idx="10">
                  <c:v>182.1</c:v>
                </c:pt>
                <c:pt idx="11">
                  <c:v>232.1</c:v>
                </c:pt>
                <c:pt idx="12">
                  <c:v>350.6</c:v>
                </c:pt>
                <c:pt idx="13">
                  <c:v>453</c:v>
                </c:pt>
                <c:pt idx="14">
                  <c:v>511.1</c:v>
                </c:pt>
                <c:pt idx="15">
                  <c:v>544.9</c:v>
                </c:pt>
                <c:pt idx="16">
                  <c:v>564.70000000000005</c:v>
                </c:pt>
                <c:pt idx="17">
                  <c:v>576.29999999999995</c:v>
                </c:pt>
                <c:pt idx="18">
                  <c:v>583</c:v>
                </c:pt>
                <c:pt idx="19">
                  <c:v>587</c:v>
                </c:pt>
                <c:pt idx="20">
                  <c:v>589.29999999999995</c:v>
                </c:pt>
                <c:pt idx="21">
                  <c:v>590.70000000000005</c:v>
                </c:pt>
                <c:pt idx="22">
                  <c:v>591.5</c:v>
                </c:pt>
                <c:pt idx="23">
                  <c:v>592</c:v>
                </c:pt>
                <c:pt idx="24">
                  <c:v>592.29999999999995</c:v>
                </c:pt>
                <c:pt idx="25">
                  <c:v>592.5</c:v>
                </c:pt>
                <c:pt idx="26">
                  <c:v>592.6</c:v>
                </c:pt>
                <c:pt idx="27">
                  <c:v>592.6</c:v>
                </c:pt>
                <c:pt idx="28">
                  <c:v>592.70000000000005</c:v>
                </c:pt>
                <c:pt idx="29">
                  <c:v>592.70000000000005</c:v>
                </c:pt>
                <c:pt idx="30">
                  <c:v>592.70000000000005</c:v>
                </c:pt>
                <c:pt idx="31">
                  <c:v>592.70000000000005</c:v>
                </c:pt>
                <c:pt idx="32">
                  <c:v>592.70000000000005</c:v>
                </c:pt>
                <c:pt idx="33">
                  <c:v>592.70000000000005</c:v>
                </c:pt>
                <c:pt idx="34">
                  <c:v>592.70000000000005</c:v>
                </c:pt>
                <c:pt idx="35">
                  <c:v>592.70000000000005</c:v>
                </c:pt>
                <c:pt idx="36">
                  <c:v>592.70000000000005</c:v>
                </c:pt>
                <c:pt idx="37">
                  <c:v>592.70000000000005</c:v>
                </c:pt>
                <c:pt idx="38">
                  <c:v>592.70000000000005</c:v>
                </c:pt>
                <c:pt idx="39">
                  <c:v>592.70000000000005</c:v>
                </c:pt>
                <c:pt idx="40">
                  <c:v>592.70000000000005</c:v>
                </c:pt>
                <c:pt idx="41">
                  <c:v>592.70000000000005</c:v>
                </c:pt>
                <c:pt idx="42">
                  <c:v>592.70000000000005</c:v>
                </c:pt>
                <c:pt idx="43">
                  <c:v>592.70000000000005</c:v>
                </c:pt>
                <c:pt idx="44">
                  <c:v>592.70000000000005</c:v>
                </c:pt>
                <c:pt idx="45">
                  <c:v>592.70000000000005</c:v>
                </c:pt>
                <c:pt idx="46">
                  <c:v>592.70000000000005</c:v>
                </c:pt>
                <c:pt idx="47">
                  <c:v>592.70000000000005</c:v>
                </c:pt>
                <c:pt idx="48">
                  <c:v>592.70000000000005</c:v>
                </c:pt>
                <c:pt idx="49">
                  <c:v>592.70000000000005</c:v>
                </c:pt>
                <c:pt idx="50">
                  <c:v>592.70000000000005</c:v>
                </c:pt>
                <c:pt idx="51">
                  <c:v>592.70000000000005</c:v>
                </c:pt>
                <c:pt idx="52">
                  <c:v>592.70000000000005</c:v>
                </c:pt>
                <c:pt idx="53">
                  <c:v>592.70000000000005</c:v>
                </c:pt>
                <c:pt idx="54">
                  <c:v>592.70000000000005</c:v>
                </c:pt>
                <c:pt idx="55">
                  <c:v>592.70000000000005</c:v>
                </c:pt>
                <c:pt idx="56">
                  <c:v>592.70000000000005</c:v>
                </c:pt>
                <c:pt idx="57">
                  <c:v>592.70000000000005</c:v>
                </c:pt>
                <c:pt idx="58">
                  <c:v>592.70000000000005</c:v>
                </c:pt>
                <c:pt idx="59">
                  <c:v>592.70000000000005</c:v>
                </c:pt>
                <c:pt idx="60">
                  <c:v>592.70000000000005</c:v>
                </c:pt>
                <c:pt idx="61">
                  <c:v>592.70000000000005</c:v>
                </c:pt>
                <c:pt idx="62">
                  <c:v>592.70000000000005</c:v>
                </c:pt>
                <c:pt idx="63">
                  <c:v>592.70000000000005</c:v>
                </c:pt>
                <c:pt idx="64">
                  <c:v>592.70000000000005</c:v>
                </c:pt>
                <c:pt idx="65">
                  <c:v>592.70000000000005</c:v>
                </c:pt>
                <c:pt idx="66">
                  <c:v>592.70000000000005</c:v>
                </c:pt>
                <c:pt idx="67">
                  <c:v>592.70000000000005</c:v>
                </c:pt>
                <c:pt idx="68">
                  <c:v>592.70000000000005</c:v>
                </c:pt>
                <c:pt idx="69">
                  <c:v>592.70000000000005</c:v>
                </c:pt>
                <c:pt idx="70">
                  <c:v>592.70000000000005</c:v>
                </c:pt>
                <c:pt idx="71">
                  <c:v>592.70000000000005</c:v>
                </c:pt>
                <c:pt idx="72">
                  <c:v>592.70000000000005</c:v>
                </c:pt>
                <c:pt idx="73">
                  <c:v>592.70000000000005</c:v>
                </c:pt>
                <c:pt idx="74">
                  <c:v>592.70000000000005</c:v>
                </c:pt>
                <c:pt idx="75">
                  <c:v>592.70000000000005</c:v>
                </c:pt>
                <c:pt idx="76">
                  <c:v>592.70000000000005</c:v>
                </c:pt>
                <c:pt idx="77">
                  <c:v>592.70000000000005</c:v>
                </c:pt>
                <c:pt idx="78">
                  <c:v>592.70000000000005</c:v>
                </c:pt>
                <c:pt idx="79">
                  <c:v>592.70000000000005</c:v>
                </c:pt>
                <c:pt idx="80">
                  <c:v>592.70000000000005</c:v>
                </c:pt>
                <c:pt idx="81">
                  <c:v>592.70000000000005</c:v>
                </c:pt>
                <c:pt idx="82">
                  <c:v>592.70000000000005</c:v>
                </c:pt>
                <c:pt idx="83">
                  <c:v>592.70000000000005</c:v>
                </c:pt>
                <c:pt idx="84">
                  <c:v>592.70000000000005</c:v>
                </c:pt>
                <c:pt idx="85">
                  <c:v>592.70000000000005</c:v>
                </c:pt>
                <c:pt idx="86">
                  <c:v>592.70000000000005</c:v>
                </c:pt>
                <c:pt idx="87">
                  <c:v>592.70000000000005</c:v>
                </c:pt>
                <c:pt idx="88">
                  <c:v>592.70000000000005</c:v>
                </c:pt>
                <c:pt idx="89">
                  <c:v>592.70000000000005</c:v>
                </c:pt>
                <c:pt idx="90">
                  <c:v>592.70000000000005</c:v>
                </c:pt>
                <c:pt idx="91">
                  <c:v>592.70000000000005</c:v>
                </c:pt>
                <c:pt idx="92">
                  <c:v>592.70000000000005</c:v>
                </c:pt>
                <c:pt idx="93">
                  <c:v>592.70000000000005</c:v>
                </c:pt>
                <c:pt idx="94">
                  <c:v>592.70000000000005</c:v>
                </c:pt>
                <c:pt idx="95">
                  <c:v>592.70000000000005</c:v>
                </c:pt>
                <c:pt idx="96">
                  <c:v>592.70000000000005</c:v>
                </c:pt>
                <c:pt idx="97">
                  <c:v>592.70000000000005</c:v>
                </c:pt>
                <c:pt idx="98">
                  <c:v>592.70000000000005</c:v>
                </c:pt>
                <c:pt idx="99">
                  <c:v>592.70000000000005</c:v>
                </c:pt>
                <c:pt idx="100">
                  <c:v>592.70000000000005</c:v>
                </c:pt>
              </c:numCache>
            </c:numRef>
          </c:xVal>
          <c:yVal>
            <c:numRef>
              <c:f>'Thermosphere Blank'!$Q$26:$Q$126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EA05-4B15-AC00-012C79AF3D7D}"/>
            </c:ext>
          </c:extLst>
        </c:ser>
        <c:ser>
          <c:idx val="2"/>
          <c:order val="1"/>
          <c:tx>
            <c:strRef>
              <c:f>'Thermosphere Blank'!$W$25</c:f>
              <c:strCache>
                <c:ptCount val="1"/>
                <c:pt idx="0">
                  <c:v>100</c:v>
                </c:pt>
              </c:strCache>
            </c:strRef>
          </c:tx>
          <c:marker>
            <c:symbol val="none"/>
          </c:marker>
          <c:xVal>
            <c:numRef>
              <c:f>'Thermosphere Blank'!$W$26:$W$126</c:f>
              <c:numCache>
                <c:formatCode>General</c:formatCode>
                <c:ptCount val="101"/>
                <c:pt idx="0">
                  <c:v>299.5</c:v>
                </c:pt>
                <c:pt idx="1">
                  <c:v>237.9</c:v>
                </c:pt>
                <c:pt idx="2">
                  <c:v>206.9</c:v>
                </c:pt>
                <c:pt idx="3">
                  <c:v>230.3</c:v>
                </c:pt>
                <c:pt idx="4">
                  <c:v>258.5</c:v>
                </c:pt>
                <c:pt idx="5">
                  <c:v>267.89999999999998</c:v>
                </c:pt>
                <c:pt idx="6">
                  <c:v>242.1</c:v>
                </c:pt>
                <c:pt idx="7">
                  <c:v>212.1</c:v>
                </c:pt>
                <c:pt idx="8">
                  <c:v>196.3</c:v>
                </c:pt>
                <c:pt idx="9">
                  <c:v>181.9</c:v>
                </c:pt>
                <c:pt idx="10">
                  <c:v>182.1</c:v>
                </c:pt>
                <c:pt idx="11">
                  <c:v>237.7</c:v>
                </c:pt>
                <c:pt idx="12">
                  <c:v>362.9</c:v>
                </c:pt>
                <c:pt idx="13">
                  <c:v>489.3</c:v>
                </c:pt>
                <c:pt idx="14">
                  <c:v>576.79999999999995</c:v>
                </c:pt>
                <c:pt idx="15">
                  <c:v>638</c:v>
                </c:pt>
                <c:pt idx="16">
                  <c:v>680.8</c:v>
                </c:pt>
                <c:pt idx="17">
                  <c:v>710.8</c:v>
                </c:pt>
                <c:pt idx="18">
                  <c:v>731.9</c:v>
                </c:pt>
                <c:pt idx="19">
                  <c:v>746.6</c:v>
                </c:pt>
                <c:pt idx="20">
                  <c:v>757</c:v>
                </c:pt>
                <c:pt idx="21">
                  <c:v>764.3</c:v>
                </c:pt>
                <c:pt idx="22">
                  <c:v>769.4</c:v>
                </c:pt>
                <c:pt idx="23">
                  <c:v>773</c:v>
                </c:pt>
                <c:pt idx="24">
                  <c:v>775.6</c:v>
                </c:pt>
                <c:pt idx="25">
                  <c:v>777.4</c:v>
                </c:pt>
                <c:pt idx="26">
                  <c:v>778.7</c:v>
                </c:pt>
                <c:pt idx="27">
                  <c:v>779.6</c:v>
                </c:pt>
                <c:pt idx="28">
                  <c:v>780.2</c:v>
                </c:pt>
                <c:pt idx="29">
                  <c:v>780.7</c:v>
                </c:pt>
                <c:pt idx="30">
                  <c:v>781</c:v>
                </c:pt>
                <c:pt idx="31">
                  <c:v>781.2</c:v>
                </c:pt>
                <c:pt idx="32">
                  <c:v>781.4</c:v>
                </c:pt>
                <c:pt idx="33">
                  <c:v>781.5</c:v>
                </c:pt>
                <c:pt idx="34">
                  <c:v>781.6</c:v>
                </c:pt>
                <c:pt idx="35">
                  <c:v>781.6</c:v>
                </c:pt>
                <c:pt idx="36">
                  <c:v>781.7</c:v>
                </c:pt>
                <c:pt idx="37">
                  <c:v>781.7</c:v>
                </c:pt>
                <c:pt idx="38">
                  <c:v>781.7</c:v>
                </c:pt>
                <c:pt idx="39">
                  <c:v>781.7</c:v>
                </c:pt>
                <c:pt idx="40">
                  <c:v>781.7</c:v>
                </c:pt>
                <c:pt idx="41">
                  <c:v>781.8</c:v>
                </c:pt>
                <c:pt idx="42">
                  <c:v>781.8</c:v>
                </c:pt>
                <c:pt idx="43">
                  <c:v>781.8</c:v>
                </c:pt>
                <c:pt idx="44">
                  <c:v>781.8</c:v>
                </c:pt>
                <c:pt idx="45">
                  <c:v>781.8</c:v>
                </c:pt>
                <c:pt idx="46">
                  <c:v>781.8</c:v>
                </c:pt>
                <c:pt idx="47">
                  <c:v>781.8</c:v>
                </c:pt>
                <c:pt idx="48">
                  <c:v>781.8</c:v>
                </c:pt>
                <c:pt idx="49">
                  <c:v>781.8</c:v>
                </c:pt>
                <c:pt idx="50">
                  <c:v>781.8</c:v>
                </c:pt>
                <c:pt idx="51">
                  <c:v>781.8</c:v>
                </c:pt>
                <c:pt idx="52">
                  <c:v>781.8</c:v>
                </c:pt>
                <c:pt idx="53">
                  <c:v>781.8</c:v>
                </c:pt>
                <c:pt idx="54">
                  <c:v>781.8</c:v>
                </c:pt>
                <c:pt idx="55">
                  <c:v>781.8</c:v>
                </c:pt>
                <c:pt idx="56">
                  <c:v>781.8</c:v>
                </c:pt>
                <c:pt idx="57">
                  <c:v>781.8</c:v>
                </c:pt>
                <c:pt idx="58">
                  <c:v>781.8</c:v>
                </c:pt>
                <c:pt idx="59">
                  <c:v>781.8</c:v>
                </c:pt>
                <c:pt idx="60">
                  <c:v>781.8</c:v>
                </c:pt>
                <c:pt idx="61">
                  <c:v>781.8</c:v>
                </c:pt>
                <c:pt idx="62">
                  <c:v>781.8</c:v>
                </c:pt>
                <c:pt idx="63">
                  <c:v>781.8</c:v>
                </c:pt>
                <c:pt idx="64">
                  <c:v>781.8</c:v>
                </c:pt>
                <c:pt idx="65">
                  <c:v>781.8</c:v>
                </c:pt>
                <c:pt idx="66">
                  <c:v>781.8</c:v>
                </c:pt>
                <c:pt idx="67">
                  <c:v>781.8</c:v>
                </c:pt>
                <c:pt idx="68">
                  <c:v>781.8</c:v>
                </c:pt>
                <c:pt idx="69">
                  <c:v>781.8</c:v>
                </c:pt>
                <c:pt idx="70">
                  <c:v>781.8</c:v>
                </c:pt>
                <c:pt idx="71">
                  <c:v>781.8</c:v>
                </c:pt>
                <c:pt idx="72">
                  <c:v>781.8</c:v>
                </c:pt>
                <c:pt idx="73">
                  <c:v>781.8</c:v>
                </c:pt>
                <c:pt idx="74">
                  <c:v>781.8</c:v>
                </c:pt>
                <c:pt idx="75">
                  <c:v>781.8</c:v>
                </c:pt>
                <c:pt idx="76">
                  <c:v>781.8</c:v>
                </c:pt>
                <c:pt idx="77">
                  <c:v>781.8</c:v>
                </c:pt>
                <c:pt idx="78">
                  <c:v>781.8</c:v>
                </c:pt>
                <c:pt idx="79">
                  <c:v>781.8</c:v>
                </c:pt>
                <c:pt idx="80">
                  <c:v>781.8</c:v>
                </c:pt>
                <c:pt idx="81">
                  <c:v>781.8</c:v>
                </c:pt>
                <c:pt idx="82">
                  <c:v>781.8</c:v>
                </c:pt>
                <c:pt idx="83">
                  <c:v>781.8</c:v>
                </c:pt>
                <c:pt idx="84">
                  <c:v>781.8</c:v>
                </c:pt>
                <c:pt idx="85">
                  <c:v>781.8</c:v>
                </c:pt>
                <c:pt idx="86">
                  <c:v>781.8</c:v>
                </c:pt>
                <c:pt idx="87">
                  <c:v>781.8</c:v>
                </c:pt>
                <c:pt idx="88">
                  <c:v>781.8</c:v>
                </c:pt>
                <c:pt idx="89">
                  <c:v>781.8</c:v>
                </c:pt>
                <c:pt idx="90">
                  <c:v>781.8</c:v>
                </c:pt>
                <c:pt idx="91">
                  <c:v>781.8</c:v>
                </c:pt>
                <c:pt idx="92">
                  <c:v>781.8</c:v>
                </c:pt>
                <c:pt idx="93">
                  <c:v>781.8</c:v>
                </c:pt>
                <c:pt idx="94">
                  <c:v>781.8</c:v>
                </c:pt>
                <c:pt idx="95">
                  <c:v>781.8</c:v>
                </c:pt>
                <c:pt idx="96">
                  <c:v>781.8</c:v>
                </c:pt>
                <c:pt idx="97">
                  <c:v>781.8</c:v>
                </c:pt>
                <c:pt idx="98">
                  <c:v>781.8</c:v>
                </c:pt>
                <c:pt idx="99">
                  <c:v>781.8</c:v>
                </c:pt>
                <c:pt idx="100">
                  <c:v>781.8</c:v>
                </c:pt>
              </c:numCache>
            </c:numRef>
          </c:xVal>
          <c:yVal>
            <c:numRef>
              <c:f>'Thermosphere Blank'!$Q$26:$Q$126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EA05-4B15-AC00-012C79AF3D7D}"/>
            </c:ext>
          </c:extLst>
        </c:ser>
        <c:ser>
          <c:idx val="3"/>
          <c:order val="2"/>
          <c:tx>
            <c:strRef>
              <c:f>'Thermosphere Blank'!$X$25</c:f>
              <c:strCache>
                <c:ptCount val="1"/>
                <c:pt idx="0">
                  <c:v>150</c:v>
                </c:pt>
              </c:strCache>
            </c:strRef>
          </c:tx>
          <c:marker>
            <c:symbol val="none"/>
          </c:marker>
          <c:xVal>
            <c:numRef>
              <c:f>'Thermosphere Blank'!$X$26:$X$126</c:f>
              <c:numCache>
                <c:formatCode>General</c:formatCode>
                <c:ptCount val="101"/>
                <c:pt idx="0">
                  <c:v>299.5</c:v>
                </c:pt>
                <c:pt idx="1">
                  <c:v>237.9</c:v>
                </c:pt>
                <c:pt idx="2">
                  <c:v>206.9</c:v>
                </c:pt>
                <c:pt idx="3">
                  <c:v>230.3</c:v>
                </c:pt>
                <c:pt idx="4">
                  <c:v>258.5</c:v>
                </c:pt>
                <c:pt idx="5">
                  <c:v>267.89999999999998</c:v>
                </c:pt>
                <c:pt idx="6">
                  <c:v>242.1</c:v>
                </c:pt>
                <c:pt idx="7">
                  <c:v>212.1</c:v>
                </c:pt>
                <c:pt idx="8">
                  <c:v>196.5</c:v>
                </c:pt>
                <c:pt idx="9">
                  <c:v>181.9</c:v>
                </c:pt>
                <c:pt idx="10">
                  <c:v>182.1</c:v>
                </c:pt>
                <c:pt idx="11">
                  <c:v>243.5</c:v>
                </c:pt>
                <c:pt idx="12">
                  <c:v>375.3</c:v>
                </c:pt>
                <c:pt idx="13">
                  <c:v>520.70000000000005</c:v>
                </c:pt>
                <c:pt idx="14">
                  <c:v>628.6</c:v>
                </c:pt>
                <c:pt idx="15">
                  <c:v>708.3</c:v>
                </c:pt>
                <c:pt idx="16">
                  <c:v>767.3</c:v>
                </c:pt>
                <c:pt idx="17">
                  <c:v>811</c:v>
                </c:pt>
                <c:pt idx="18">
                  <c:v>843.4</c:v>
                </c:pt>
                <c:pt idx="19">
                  <c:v>867.5</c:v>
                </c:pt>
                <c:pt idx="20">
                  <c:v>885.3</c:v>
                </c:pt>
                <c:pt idx="21">
                  <c:v>898.6</c:v>
                </c:pt>
                <c:pt idx="22">
                  <c:v>908.5</c:v>
                </c:pt>
                <c:pt idx="23">
                  <c:v>915.8</c:v>
                </c:pt>
                <c:pt idx="24">
                  <c:v>921.3</c:v>
                </c:pt>
                <c:pt idx="25">
                  <c:v>925.4</c:v>
                </c:pt>
                <c:pt idx="26">
                  <c:v>928.5</c:v>
                </c:pt>
                <c:pt idx="27">
                  <c:v>930.7</c:v>
                </c:pt>
                <c:pt idx="28">
                  <c:v>932.5</c:v>
                </c:pt>
                <c:pt idx="29">
                  <c:v>933.7</c:v>
                </c:pt>
                <c:pt idx="30">
                  <c:v>934.7</c:v>
                </c:pt>
                <c:pt idx="31">
                  <c:v>935.4</c:v>
                </c:pt>
                <c:pt idx="32">
                  <c:v>935.9</c:v>
                </c:pt>
                <c:pt idx="33">
                  <c:v>936.3</c:v>
                </c:pt>
                <c:pt idx="34">
                  <c:v>936.7</c:v>
                </c:pt>
                <c:pt idx="35">
                  <c:v>936.9</c:v>
                </c:pt>
                <c:pt idx="36">
                  <c:v>937.1</c:v>
                </c:pt>
                <c:pt idx="37">
                  <c:v>937.2</c:v>
                </c:pt>
                <c:pt idx="38">
                  <c:v>937.3</c:v>
                </c:pt>
                <c:pt idx="39">
                  <c:v>937.4</c:v>
                </c:pt>
                <c:pt idx="40">
                  <c:v>937.4</c:v>
                </c:pt>
                <c:pt idx="41">
                  <c:v>937.5</c:v>
                </c:pt>
                <c:pt idx="42">
                  <c:v>937.5</c:v>
                </c:pt>
                <c:pt idx="43">
                  <c:v>937.5</c:v>
                </c:pt>
                <c:pt idx="44">
                  <c:v>937.5</c:v>
                </c:pt>
                <c:pt idx="45">
                  <c:v>937.5</c:v>
                </c:pt>
                <c:pt idx="46">
                  <c:v>937.6</c:v>
                </c:pt>
                <c:pt idx="47">
                  <c:v>937.6</c:v>
                </c:pt>
                <c:pt idx="48">
                  <c:v>937.6</c:v>
                </c:pt>
                <c:pt idx="49">
                  <c:v>937.6</c:v>
                </c:pt>
                <c:pt idx="50">
                  <c:v>937.6</c:v>
                </c:pt>
                <c:pt idx="51">
                  <c:v>937.6</c:v>
                </c:pt>
                <c:pt idx="52">
                  <c:v>937.6</c:v>
                </c:pt>
                <c:pt idx="53">
                  <c:v>937.6</c:v>
                </c:pt>
                <c:pt idx="54">
                  <c:v>937.6</c:v>
                </c:pt>
                <c:pt idx="55">
                  <c:v>937.6</c:v>
                </c:pt>
                <c:pt idx="56">
                  <c:v>937.6</c:v>
                </c:pt>
                <c:pt idx="57">
                  <c:v>937.6</c:v>
                </c:pt>
                <c:pt idx="58">
                  <c:v>937.6</c:v>
                </c:pt>
                <c:pt idx="59">
                  <c:v>937.6</c:v>
                </c:pt>
                <c:pt idx="60">
                  <c:v>937.6</c:v>
                </c:pt>
                <c:pt idx="61">
                  <c:v>937.6</c:v>
                </c:pt>
                <c:pt idx="62">
                  <c:v>937.6</c:v>
                </c:pt>
                <c:pt idx="63">
                  <c:v>937.6</c:v>
                </c:pt>
                <c:pt idx="64">
                  <c:v>937.6</c:v>
                </c:pt>
                <c:pt idx="65">
                  <c:v>937.6</c:v>
                </c:pt>
                <c:pt idx="66">
                  <c:v>937.6</c:v>
                </c:pt>
                <c:pt idx="67">
                  <c:v>937.6</c:v>
                </c:pt>
                <c:pt idx="68">
                  <c:v>937.6</c:v>
                </c:pt>
                <c:pt idx="69">
                  <c:v>937.6</c:v>
                </c:pt>
                <c:pt idx="70">
                  <c:v>937.6</c:v>
                </c:pt>
                <c:pt idx="71">
                  <c:v>937.6</c:v>
                </c:pt>
                <c:pt idx="72">
                  <c:v>937.6</c:v>
                </c:pt>
                <c:pt idx="73">
                  <c:v>937.6</c:v>
                </c:pt>
                <c:pt idx="74">
                  <c:v>937.6</c:v>
                </c:pt>
                <c:pt idx="75">
                  <c:v>937.6</c:v>
                </c:pt>
                <c:pt idx="76">
                  <c:v>937.6</c:v>
                </c:pt>
                <c:pt idx="77">
                  <c:v>937.6</c:v>
                </c:pt>
                <c:pt idx="78">
                  <c:v>937.6</c:v>
                </c:pt>
                <c:pt idx="79">
                  <c:v>937.6</c:v>
                </c:pt>
                <c:pt idx="80">
                  <c:v>937.6</c:v>
                </c:pt>
                <c:pt idx="81">
                  <c:v>937.6</c:v>
                </c:pt>
                <c:pt idx="82">
                  <c:v>937.6</c:v>
                </c:pt>
                <c:pt idx="83">
                  <c:v>937.6</c:v>
                </c:pt>
                <c:pt idx="84">
                  <c:v>937.6</c:v>
                </c:pt>
                <c:pt idx="85">
                  <c:v>937.6</c:v>
                </c:pt>
                <c:pt idx="86">
                  <c:v>937.6</c:v>
                </c:pt>
                <c:pt idx="87">
                  <c:v>937.6</c:v>
                </c:pt>
                <c:pt idx="88">
                  <c:v>937.6</c:v>
                </c:pt>
                <c:pt idx="89">
                  <c:v>937.6</c:v>
                </c:pt>
                <c:pt idx="90">
                  <c:v>937.6</c:v>
                </c:pt>
                <c:pt idx="91">
                  <c:v>937.6</c:v>
                </c:pt>
                <c:pt idx="92">
                  <c:v>937.6</c:v>
                </c:pt>
                <c:pt idx="93">
                  <c:v>937.6</c:v>
                </c:pt>
                <c:pt idx="94">
                  <c:v>937.6</c:v>
                </c:pt>
                <c:pt idx="95">
                  <c:v>937.6</c:v>
                </c:pt>
                <c:pt idx="96">
                  <c:v>937.6</c:v>
                </c:pt>
                <c:pt idx="97">
                  <c:v>937.6</c:v>
                </c:pt>
                <c:pt idx="98">
                  <c:v>937.6</c:v>
                </c:pt>
                <c:pt idx="99">
                  <c:v>937.6</c:v>
                </c:pt>
                <c:pt idx="100">
                  <c:v>937.6</c:v>
                </c:pt>
              </c:numCache>
            </c:numRef>
          </c:xVal>
          <c:yVal>
            <c:numRef>
              <c:f>'Thermosphere Blank'!$Q$26:$Q$126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EA05-4B15-AC00-012C79AF3D7D}"/>
            </c:ext>
          </c:extLst>
        </c:ser>
        <c:ser>
          <c:idx val="4"/>
          <c:order val="3"/>
          <c:tx>
            <c:strRef>
              <c:f>'Thermosphere Blank'!$Y$25</c:f>
              <c:strCache>
                <c:ptCount val="1"/>
                <c:pt idx="0">
                  <c:v>200</c:v>
                </c:pt>
              </c:strCache>
            </c:strRef>
          </c:tx>
          <c:marker>
            <c:symbol val="none"/>
          </c:marker>
          <c:xVal>
            <c:numRef>
              <c:f>'Thermosphere Blank'!$Y$26:$Y$126</c:f>
              <c:numCache>
                <c:formatCode>General</c:formatCode>
                <c:ptCount val="101"/>
                <c:pt idx="0">
                  <c:v>299.5</c:v>
                </c:pt>
                <c:pt idx="1">
                  <c:v>237.9</c:v>
                </c:pt>
                <c:pt idx="2">
                  <c:v>206.9</c:v>
                </c:pt>
                <c:pt idx="3">
                  <c:v>230.3</c:v>
                </c:pt>
                <c:pt idx="4">
                  <c:v>258.5</c:v>
                </c:pt>
                <c:pt idx="5">
                  <c:v>267.89999999999998</c:v>
                </c:pt>
                <c:pt idx="6">
                  <c:v>242.1</c:v>
                </c:pt>
                <c:pt idx="7">
                  <c:v>212.1</c:v>
                </c:pt>
                <c:pt idx="8">
                  <c:v>196.6</c:v>
                </c:pt>
                <c:pt idx="9">
                  <c:v>181.9</c:v>
                </c:pt>
                <c:pt idx="10">
                  <c:v>182.1</c:v>
                </c:pt>
                <c:pt idx="11">
                  <c:v>249.6</c:v>
                </c:pt>
                <c:pt idx="12">
                  <c:v>387.9</c:v>
                </c:pt>
                <c:pt idx="13">
                  <c:v>550.20000000000005</c:v>
                </c:pt>
                <c:pt idx="14">
                  <c:v>674.5</c:v>
                </c:pt>
                <c:pt idx="15">
                  <c:v>768.2</c:v>
                </c:pt>
                <c:pt idx="16">
                  <c:v>839</c:v>
                </c:pt>
                <c:pt idx="17">
                  <c:v>892.5</c:v>
                </c:pt>
                <c:pt idx="18">
                  <c:v>932.9</c:v>
                </c:pt>
                <c:pt idx="19">
                  <c:v>963.5</c:v>
                </c:pt>
                <c:pt idx="20">
                  <c:v>986.7</c:v>
                </c:pt>
                <c:pt idx="21">
                  <c:v>1004.3</c:v>
                </c:pt>
                <c:pt idx="22">
                  <c:v>1017.6</c:v>
                </c:pt>
                <c:pt idx="23">
                  <c:v>1027.7</c:v>
                </c:pt>
                <c:pt idx="24">
                  <c:v>1035.4000000000001</c:v>
                </c:pt>
                <c:pt idx="25">
                  <c:v>1041.3</c:v>
                </c:pt>
                <c:pt idx="26">
                  <c:v>1045.7</c:v>
                </c:pt>
                <c:pt idx="27">
                  <c:v>1049.0999999999999</c:v>
                </c:pt>
                <c:pt idx="28">
                  <c:v>1051.7</c:v>
                </c:pt>
                <c:pt idx="29">
                  <c:v>1053.7</c:v>
                </c:pt>
                <c:pt idx="30">
                  <c:v>1055.2</c:v>
                </c:pt>
                <c:pt idx="31">
                  <c:v>1056.4000000000001</c:v>
                </c:pt>
                <c:pt idx="32">
                  <c:v>1057.2</c:v>
                </c:pt>
                <c:pt idx="33">
                  <c:v>1057.9000000000001</c:v>
                </c:pt>
                <c:pt idx="34">
                  <c:v>1058.4000000000001</c:v>
                </c:pt>
                <c:pt idx="35">
                  <c:v>1058.8</c:v>
                </c:pt>
                <c:pt idx="36">
                  <c:v>1059.0999999999999</c:v>
                </c:pt>
                <c:pt idx="37">
                  <c:v>1059.4000000000001</c:v>
                </c:pt>
                <c:pt idx="38">
                  <c:v>1059.5999999999999</c:v>
                </c:pt>
                <c:pt idx="39">
                  <c:v>1059.7</c:v>
                </c:pt>
                <c:pt idx="40">
                  <c:v>1059.8</c:v>
                </c:pt>
                <c:pt idx="41">
                  <c:v>1059.9000000000001</c:v>
                </c:pt>
                <c:pt idx="42">
                  <c:v>1059.9000000000001</c:v>
                </c:pt>
                <c:pt idx="43">
                  <c:v>1060</c:v>
                </c:pt>
                <c:pt idx="44">
                  <c:v>1060</c:v>
                </c:pt>
                <c:pt idx="45">
                  <c:v>1060.0999999999999</c:v>
                </c:pt>
                <c:pt idx="46">
                  <c:v>1060.0999999999999</c:v>
                </c:pt>
                <c:pt idx="47">
                  <c:v>1060.0999999999999</c:v>
                </c:pt>
                <c:pt idx="48">
                  <c:v>1060.0999999999999</c:v>
                </c:pt>
                <c:pt idx="49">
                  <c:v>1060.0999999999999</c:v>
                </c:pt>
                <c:pt idx="50">
                  <c:v>1060.0999999999999</c:v>
                </c:pt>
                <c:pt idx="51">
                  <c:v>1060.0999999999999</c:v>
                </c:pt>
                <c:pt idx="52">
                  <c:v>1060.0999999999999</c:v>
                </c:pt>
                <c:pt idx="53">
                  <c:v>1060.0999999999999</c:v>
                </c:pt>
                <c:pt idx="54">
                  <c:v>1060.0999999999999</c:v>
                </c:pt>
                <c:pt idx="55">
                  <c:v>1060.0999999999999</c:v>
                </c:pt>
                <c:pt idx="56">
                  <c:v>1060.2</c:v>
                </c:pt>
                <c:pt idx="57">
                  <c:v>1060.2</c:v>
                </c:pt>
                <c:pt idx="58">
                  <c:v>1060.2</c:v>
                </c:pt>
                <c:pt idx="59">
                  <c:v>1060.2</c:v>
                </c:pt>
                <c:pt idx="60">
                  <c:v>1060.2</c:v>
                </c:pt>
                <c:pt idx="61">
                  <c:v>1060.2</c:v>
                </c:pt>
                <c:pt idx="62">
                  <c:v>1060.2</c:v>
                </c:pt>
                <c:pt idx="63">
                  <c:v>1060.2</c:v>
                </c:pt>
                <c:pt idx="64">
                  <c:v>1060.2</c:v>
                </c:pt>
                <c:pt idx="65">
                  <c:v>1060.2</c:v>
                </c:pt>
                <c:pt idx="66">
                  <c:v>1060.2</c:v>
                </c:pt>
                <c:pt idx="67">
                  <c:v>1060.2</c:v>
                </c:pt>
                <c:pt idx="68">
                  <c:v>1060.2</c:v>
                </c:pt>
                <c:pt idx="69">
                  <c:v>1060.2</c:v>
                </c:pt>
                <c:pt idx="70">
                  <c:v>1060.2</c:v>
                </c:pt>
                <c:pt idx="71">
                  <c:v>1060.2</c:v>
                </c:pt>
                <c:pt idx="72">
                  <c:v>1060.2</c:v>
                </c:pt>
                <c:pt idx="73">
                  <c:v>1060.2</c:v>
                </c:pt>
                <c:pt idx="74">
                  <c:v>1060.2</c:v>
                </c:pt>
                <c:pt idx="75">
                  <c:v>1060.2</c:v>
                </c:pt>
                <c:pt idx="76">
                  <c:v>1060.2</c:v>
                </c:pt>
                <c:pt idx="77">
                  <c:v>1060.2</c:v>
                </c:pt>
                <c:pt idx="78">
                  <c:v>1060.2</c:v>
                </c:pt>
                <c:pt idx="79">
                  <c:v>1060.2</c:v>
                </c:pt>
                <c:pt idx="80">
                  <c:v>1060.2</c:v>
                </c:pt>
                <c:pt idx="81">
                  <c:v>1060.2</c:v>
                </c:pt>
                <c:pt idx="82">
                  <c:v>1060.2</c:v>
                </c:pt>
                <c:pt idx="83">
                  <c:v>1060.2</c:v>
                </c:pt>
                <c:pt idx="84">
                  <c:v>1060.2</c:v>
                </c:pt>
                <c:pt idx="85">
                  <c:v>1060.2</c:v>
                </c:pt>
                <c:pt idx="86">
                  <c:v>1060.2</c:v>
                </c:pt>
                <c:pt idx="87">
                  <c:v>1060.2</c:v>
                </c:pt>
                <c:pt idx="88">
                  <c:v>1060.2</c:v>
                </c:pt>
                <c:pt idx="89">
                  <c:v>1060.2</c:v>
                </c:pt>
                <c:pt idx="90">
                  <c:v>1060.2</c:v>
                </c:pt>
                <c:pt idx="91">
                  <c:v>1060.2</c:v>
                </c:pt>
                <c:pt idx="92">
                  <c:v>1060.2</c:v>
                </c:pt>
                <c:pt idx="93">
                  <c:v>1060.2</c:v>
                </c:pt>
                <c:pt idx="94">
                  <c:v>1060.2</c:v>
                </c:pt>
                <c:pt idx="95">
                  <c:v>1060.2</c:v>
                </c:pt>
                <c:pt idx="96">
                  <c:v>1060.2</c:v>
                </c:pt>
                <c:pt idx="97">
                  <c:v>1060.2</c:v>
                </c:pt>
                <c:pt idx="98">
                  <c:v>1060.2</c:v>
                </c:pt>
                <c:pt idx="99">
                  <c:v>1060.2</c:v>
                </c:pt>
                <c:pt idx="100">
                  <c:v>1060.2</c:v>
                </c:pt>
              </c:numCache>
            </c:numRef>
          </c:xVal>
          <c:yVal>
            <c:numRef>
              <c:f>'Thermosphere Blank'!$Q$26:$Q$126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3-EA05-4B15-AC00-012C79AF3D7D}"/>
            </c:ext>
          </c:extLst>
        </c:ser>
        <c:dLbls>
          <c:showLegendKey val="0"/>
          <c:showVal val="0"/>
          <c:showCatName val="0"/>
          <c:showSerName val="0"/>
          <c:showPercent val="0"/>
          <c:showBubbleSize val="0"/>
        </c:dLbls>
        <c:axId val="148488192"/>
        <c:axId val="148490112"/>
      </c:scatterChart>
      <c:valAx>
        <c:axId val="148488192"/>
        <c:scaling>
          <c:orientation val="minMax"/>
        </c:scaling>
        <c:delete val="0"/>
        <c:axPos val="b"/>
        <c:title>
          <c:tx>
            <c:rich>
              <a:bodyPr/>
              <a:lstStyle/>
              <a:p>
                <a:pPr>
                  <a:defRPr/>
                </a:pPr>
                <a:r>
                  <a:rPr lang="en-US"/>
                  <a:t>Temperature (K)</a:t>
                </a:r>
              </a:p>
            </c:rich>
          </c:tx>
          <c:overlay val="0"/>
        </c:title>
        <c:numFmt formatCode="General" sourceLinked="1"/>
        <c:majorTickMark val="out"/>
        <c:minorTickMark val="none"/>
        <c:tickLblPos val="nextTo"/>
        <c:crossAx val="148490112"/>
        <c:crosses val="autoZero"/>
        <c:crossBetween val="midCat"/>
      </c:valAx>
      <c:valAx>
        <c:axId val="148490112"/>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148488192"/>
        <c:crosses val="autoZero"/>
        <c:crossBetween val="midCat"/>
      </c:valAx>
    </c:plotArea>
    <c:legend>
      <c:legendPos val="r"/>
      <c:layout>
        <c:manualLayout>
          <c:xMode val="edge"/>
          <c:yMode val="edge"/>
          <c:x val="0.25886590390851899"/>
          <c:y val="0.24246841462765201"/>
          <c:w val="0.17994024211533099"/>
          <c:h val="0.30960574148359399"/>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Day MSIS Model</a:t>
            </a:r>
          </a:p>
        </c:rich>
      </c:tx>
      <c:overlay val="0"/>
    </c:title>
    <c:autoTitleDeleted val="0"/>
    <c:plotArea>
      <c:layout/>
      <c:scatterChart>
        <c:scatterStyle val="smoothMarker"/>
        <c:varyColors val="0"/>
        <c:ser>
          <c:idx val="1"/>
          <c:order val="0"/>
          <c:tx>
            <c:strRef>
              <c:f>'Thermosphere Blank'!$AE$25</c:f>
              <c:strCache>
                <c:ptCount val="1"/>
                <c:pt idx="0">
                  <c:v>50</c:v>
                </c:pt>
              </c:strCache>
            </c:strRef>
          </c:tx>
          <c:marker>
            <c:symbol val="none"/>
          </c:marker>
          <c:xVal>
            <c:numRef>
              <c:f>'Thermosphere Blank'!$AE$26:$AE$126</c:f>
              <c:numCache>
                <c:formatCode>0.00E+00</c:formatCode>
                <c:ptCount val="101"/>
                <c:pt idx="0">
                  <c:v>1.157E-3</c:v>
                </c:pt>
                <c:pt idx="1">
                  <c:v>4.1209999999999999E-4</c:v>
                </c:pt>
                <c:pt idx="2">
                  <c:v>9.365E-5</c:v>
                </c:pt>
                <c:pt idx="3">
                  <c:v>1.7960000000000001E-5</c:v>
                </c:pt>
                <c:pt idx="4">
                  <c:v>4.0230000000000003E-6</c:v>
                </c:pt>
                <c:pt idx="5">
                  <c:v>1.1000000000000001E-6</c:v>
                </c:pt>
                <c:pt idx="6">
                  <c:v>3.3070000000000002E-7</c:v>
                </c:pt>
                <c:pt idx="7">
                  <c:v>8.5940000000000001E-8</c:v>
                </c:pt>
                <c:pt idx="8">
                  <c:v>1.8159999999999999E-8</c:v>
                </c:pt>
                <c:pt idx="9">
                  <c:v>3.3820000000000001E-9</c:v>
                </c:pt>
                <c:pt idx="10">
                  <c:v>5.9959999999999998E-10</c:v>
                </c:pt>
                <c:pt idx="11">
                  <c:v>1.0620000000000001E-10</c:v>
                </c:pt>
                <c:pt idx="12">
                  <c:v>1.877E-11</c:v>
                </c:pt>
                <c:pt idx="13">
                  <c:v>6.7310000000000003E-12</c:v>
                </c:pt>
                <c:pt idx="14">
                  <c:v>3.262E-12</c:v>
                </c:pt>
                <c:pt idx="15">
                  <c:v>1.7989999999999999E-12</c:v>
                </c:pt>
                <c:pt idx="16">
                  <c:v>1.069E-12</c:v>
                </c:pt>
                <c:pt idx="17">
                  <c:v>6.6690000000000002E-13</c:v>
                </c:pt>
                <c:pt idx="18">
                  <c:v>4.3049999999999998E-13</c:v>
                </c:pt>
                <c:pt idx="19">
                  <c:v>2.8519999999999999E-13</c:v>
                </c:pt>
                <c:pt idx="20">
                  <c:v>1.928E-13</c:v>
                </c:pt>
                <c:pt idx="21">
                  <c:v>1.3260000000000001E-13</c:v>
                </c:pt>
                <c:pt idx="22">
                  <c:v>9.2620000000000001E-14</c:v>
                </c:pt>
                <c:pt idx="23">
                  <c:v>6.5549999999999996E-14</c:v>
                </c:pt>
                <c:pt idx="24">
                  <c:v>4.6949999999999998E-14</c:v>
                </c:pt>
                <c:pt idx="25">
                  <c:v>3.3990000000000002E-14</c:v>
                </c:pt>
                <c:pt idx="26">
                  <c:v>2.4860000000000001E-14</c:v>
                </c:pt>
                <c:pt idx="27">
                  <c:v>1.8340000000000001E-14</c:v>
                </c:pt>
                <c:pt idx="28">
                  <c:v>1.3640000000000001E-14</c:v>
                </c:pt>
                <c:pt idx="29">
                  <c:v>1.022E-14</c:v>
                </c:pt>
                <c:pt idx="30">
                  <c:v>7.681E-15</c:v>
                </c:pt>
                <c:pt idx="31">
                  <c:v>5.8259999999999996E-15</c:v>
                </c:pt>
                <c:pt idx="32">
                  <c:v>4.442E-15</c:v>
                </c:pt>
                <c:pt idx="33">
                  <c:v>3.4009999999999998E-15</c:v>
                </c:pt>
                <c:pt idx="34">
                  <c:v>2.6150000000000001E-15</c:v>
                </c:pt>
                <c:pt idx="35">
                  <c:v>2.0180000000000001E-15</c:v>
                </c:pt>
                <c:pt idx="36">
                  <c:v>1.5619999999999999E-15</c:v>
                </c:pt>
                <c:pt idx="37">
                  <c:v>1.214E-15</c:v>
                </c:pt>
                <c:pt idx="38">
                  <c:v>9.453E-16</c:v>
                </c:pt>
                <c:pt idx="39">
                  <c:v>7.3849999999999997E-16</c:v>
                </c:pt>
                <c:pt idx="40">
                  <c:v>5.7850000000000003E-16</c:v>
                </c:pt>
                <c:pt idx="41">
                  <c:v>4.5430000000000001E-16</c:v>
                </c:pt>
                <c:pt idx="42">
                  <c:v>3.58E-16</c:v>
                </c:pt>
                <c:pt idx="43">
                  <c:v>2.8290000000000002E-16</c:v>
                </c:pt>
                <c:pt idx="44">
                  <c:v>2.2430000000000002E-16</c:v>
                </c:pt>
                <c:pt idx="45">
                  <c:v>1.7849999999999999E-16</c:v>
                </c:pt>
                <c:pt idx="46">
                  <c:v>1.425E-16</c:v>
                </c:pt>
                <c:pt idx="47">
                  <c:v>1.143E-16</c:v>
                </c:pt>
                <c:pt idx="48">
                  <c:v>9.2089999999999996E-17</c:v>
                </c:pt>
                <c:pt idx="49">
                  <c:v>7.4559999999999998E-17</c:v>
                </c:pt>
                <c:pt idx="50">
                  <c:v>6.0690000000000006E-17</c:v>
                </c:pt>
                <c:pt idx="51">
                  <c:v>4.9699999999999999E-17</c:v>
                </c:pt>
                <c:pt idx="52">
                  <c:v>4.0949999999999999E-17</c:v>
                </c:pt>
                <c:pt idx="53">
                  <c:v>3.3979999999999999E-17</c:v>
                </c:pt>
                <c:pt idx="54">
                  <c:v>2.8410000000000002E-17</c:v>
                </c:pt>
                <c:pt idx="55">
                  <c:v>2.3930000000000001E-17</c:v>
                </c:pt>
                <c:pt idx="56">
                  <c:v>2.032E-17</c:v>
                </c:pt>
                <c:pt idx="57">
                  <c:v>1.7390000000000001E-17</c:v>
                </c:pt>
                <c:pt idx="58">
                  <c:v>1.5019999999999999E-17</c:v>
                </c:pt>
                <c:pt idx="59">
                  <c:v>1.3070000000000001E-17</c:v>
                </c:pt>
                <c:pt idx="60">
                  <c:v>1.147E-17</c:v>
                </c:pt>
                <c:pt idx="61">
                  <c:v>1.014E-17</c:v>
                </c:pt>
                <c:pt idx="62">
                  <c:v>9.0399999999999997E-18</c:v>
                </c:pt>
                <c:pt idx="63">
                  <c:v>8.1140000000000001E-18</c:v>
                </c:pt>
                <c:pt idx="64">
                  <c:v>7.3310000000000005E-18</c:v>
                </c:pt>
                <c:pt idx="65">
                  <c:v>6.6640000000000001E-18</c:v>
                </c:pt>
                <c:pt idx="66">
                  <c:v>6.0910000000000002E-18</c:v>
                </c:pt>
                <c:pt idx="67">
                  <c:v>5.5960000000000001E-18</c:v>
                </c:pt>
                <c:pt idx="68">
                  <c:v>5.1649999999999999E-18</c:v>
                </c:pt>
                <c:pt idx="69">
                  <c:v>4.7859999999999998E-18</c:v>
                </c:pt>
                <c:pt idx="70">
                  <c:v>4.4500000000000002E-18</c:v>
                </c:pt>
                <c:pt idx="71">
                  <c:v>4.1509999999999997E-18</c:v>
                </c:pt>
                <c:pt idx="72">
                  <c:v>3.8830000000000001E-18</c:v>
                </c:pt>
                <c:pt idx="73">
                  <c:v>3.6420000000000003E-18</c:v>
                </c:pt>
                <c:pt idx="74">
                  <c:v>3.422E-18</c:v>
                </c:pt>
                <c:pt idx="75">
                  <c:v>3.2219999999999999E-18</c:v>
                </c:pt>
                <c:pt idx="76">
                  <c:v>3.0390000000000002E-18</c:v>
                </c:pt>
                <c:pt idx="77">
                  <c:v>2.8700000000000001E-18</c:v>
                </c:pt>
                <c:pt idx="78">
                  <c:v>2.714E-18</c:v>
                </c:pt>
                <c:pt idx="79">
                  <c:v>2.5700000000000002E-18</c:v>
                </c:pt>
                <c:pt idx="80">
                  <c:v>2.436E-18</c:v>
                </c:pt>
                <c:pt idx="81">
                  <c:v>2.3109999999999999E-18</c:v>
                </c:pt>
                <c:pt idx="82">
                  <c:v>2.194E-18</c:v>
                </c:pt>
                <c:pt idx="83">
                  <c:v>2.0850000000000001E-18</c:v>
                </c:pt>
                <c:pt idx="84">
                  <c:v>1.9830000000000002E-18</c:v>
                </c:pt>
                <c:pt idx="85">
                  <c:v>1.8859999999999998E-18</c:v>
                </c:pt>
                <c:pt idx="86">
                  <c:v>1.7959999999999999E-18</c:v>
                </c:pt>
                <c:pt idx="87">
                  <c:v>1.711E-18</c:v>
                </c:pt>
                <c:pt idx="88">
                  <c:v>1.631E-18</c:v>
                </c:pt>
                <c:pt idx="89">
                  <c:v>1.555E-18</c:v>
                </c:pt>
                <c:pt idx="90">
                  <c:v>1.484E-18</c:v>
                </c:pt>
                <c:pt idx="91">
                  <c:v>1.416E-18</c:v>
                </c:pt>
                <c:pt idx="92">
                  <c:v>1.352E-18</c:v>
                </c:pt>
                <c:pt idx="93">
                  <c:v>1.2919999999999999E-18</c:v>
                </c:pt>
                <c:pt idx="94">
                  <c:v>1.235E-18</c:v>
                </c:pt>
                <c:pt idx="95">
                  <c:v>1.1809999999999999E-18</c:v>
                </c:pt>
                <c:pt idx="96">
                  <c:v>1.13E-18</c:v>
                </c:pt>
                <c:pt idx="97">
                  <c:v>1.0810000000000001E-18</c:v>
                </c:pt>
                <c:pt idx="98">
                  <c:v>1.0350000000000001E-18</c:v>
                </c:pt>
                <c:pt idx="99">
                  <c:v>9.9170000000000008E-19</c:v>
                </c:pt>
                <c:pt idx="100">
                  <c:v>9.5039999999999997E-19</c:v>
                </c:pt>
              </c:numCache>
            </c:numRef>
          </c:xVal>
          <c:yVal>
            <c:numRef>
              <c:f>'Thermosphere Blank'!$AD$26:$AD$126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CFE8-40BE-8A65-F6501ECB6CBF}"/>
            </c:ext>
          </c:extLst>
        </c:ser>
        <c:ser>
          <c:idx val="2"/>
          <c:order val="1"/>
          <c:tx>
            <c:strRef>
              <c:f>'Thermosphere Blank'!$AF$25</c:f>
              <c:strCache>
                <c:ptCount val="1"/>
                <c:pt idx="0">
                  <c:v>100</c:v>
                </c:pt>
              </c:strCache>
            </c:strRef>
          </c:tx>
          <c:marker>
            <c:symbol val="none"/>
          </c:marker>
          <c:xVal>
            <c:numRef>
              <c:f>'Thermosphere Blank'!$AF$26:$AF$126</c:f>
              <c:numCache>
                <c:formatCode>0.00E+00</c:formatCode>
                <c:ptCount val="101"/>
                <c:pt idx="0">
                  <c:v>1.158E-3</c:v>
                </c:pt>
                <c:pt idx="1">
                  <c:v>4.124E-4</c:v>
                </c:pt>
                <c:pt idx="2">
                  <c:v>9.3709999999999996E-5</c:v>
                </c:pt>
                <c:pt idx="3">
                  <c:v>1.7969999999999999E-5</c:v>
                </c:pt>
                <c:pt idx="4">
                  <c:v>4.0249999999999996E-6</c:v>
                </c:pt>
                <c:pt idx="5">
                  <c:v>1.1009999999999999E-6</c:v>
                </c:pt>
                <c:pt idx="6">
                  <c:v>3.3089999999999998E-7</c:v>
                </c:pt>
                <c:pt idx="7">
                  <c:v>8.5990000000000004E-8</c:v>
                </c:pt>
                <c:pt idx="8">
                  <c:v>1.8139999999999999E-8</c:v>
                </c:pt>
                <c:pt idx="9">
                  <c:v>3.383E-9</c:v>
                </c:pt>
                <c:pt idx="10">
                  <c:v>5.9780000000000004E-10</c:v>
                </c:pt>
                <c:pt idx="11">
                  <c:v>1.053E-10</c:v>
                </c:pt>
                <c:pt idx="12">
                  <c:v>1.9030000000000001E-11</c:v>
                </c:pt>
                <c:pt idx="13">
                  <c:v>6.8150000000000003E-12</c:v>
                </c:pt>
                <c:pt idx="14">
                  <c:v>3.3500000000000001E-12</c:v>
                </c:pt>
                <c:pt idx="15">
                  <c:v>1.9029999999999999E-12</c:v>
                </c:pt>
                <c:pt idx="16">
                  <c:v>1.1789999999999999E-12</c:v>
                </c:pt>
                <c:pt idx="17">
                  <c:v>7.7419999999999997E-13</c:v>
                </c:pt>
                <c:pt idx="18">
                  <c:v>5.2950000000000002E-13</c:v>
                </c:pt>
                <c:pt idx="19">
                  <c:v>3.7329999999999998E-13</c:v>
                </c:pt>
                <c:pt idx="20">
                  <c:v>2.6939999999999999E-13</c:v>
                </c:pt>
                <c:pt idx="21">
                  <c:v>1.9799999999999999E-13</c:v>
                </c:pt>
                <c:pt idx="22">
                  <c:v>1.4780000000000001E-13</c:v>
                </c:pt>
                <c:pt idx="23">
                  <c:v>1.1170000000000001E-13</c:v>
                </c:pt>
                <c:pt idx="24">
                  <c:v>8.5409999999999999E-14</c:v>
                </c:pt>
                <c:pt idx="25">
                  <c:v>6.5909999999999994E-14</c:v>
                </c:pt>
                <c:pt idx="26">
                  <c:v>5.1290000000000002E-14</c:v>
                </c:pt>
                <c:pt idx="27">
                  <c:v>4.0219999999999998E-14</c:v>
                </c:pt>
                <c:pt idx="28">
                  <c:v>3.1749999999999997E-14</c:v>
                </c:pt>
                <c:pt idx="29">
                  <c:v>2.5219999999999999E-14</c:v>
                </c:pt>
                <c:pt idx="30">
                  <c:v>2.0100000000000001E-14</c:v>
                </c:pt>
                <c:pt idx="31">
                  <c:v>1.6140000000000001E-14</c:v>
                </c:pt>
                <c:pt idx="32">
                  <c:v>1.3019999999999999E-14</c:v>
                </c:pt>
                <c:pt idx="33">
                  <c:v>1.054E-14</c:v>
                </c:pt>
                <c:pt idx="34">
                  <c:v>8.5709999999999998E-15</c:v>
                </c:pt>
                <c:pt idx="35">
                  <c:v>6.9910000000000002E-15</c:v>
                </c:pt>
                <c:pt idx="36">
                  <c:v>5.7199999999999999E-15</c:v>
                </c:pt>
                <c:pt idx="37">
                  <c:v>4.6930000000000003E-15</c:v>
                </c:pt>
                <c:pt idx="38">
                  <c:v>3.8610000000000002E-15</c:v>
                </c:pt>
                <c:pt idx="39">
                  <c:v>3.1840000000000001E-15</c:v>
                </c:pt>
                <c:pt idx="40">
                  <c:v>2.631E-15</c:v>
                </c:pt>
                <c:pt idx="41">
                  <c:v>2.1790000000000001E-15</c:v>
                </c:pt>
                <c:pt idx="42">
                  <c:v>1.8080000000000002E-15</c:v>
                </c:pt>
                <c:pt idx="43">
                  <c:v>1.503E-15</c:v>
                </c:pt>
                <c:pt idx="44">
                  <c:v>1.251E-15</c:v>
                </c:pt>
                <c:pt idx="45">
                  <c:v>1.043E-15</c:v>
                </c:pt>
                <c:pt idx="46">
                  <c:v>8.7149999999999996E-16</c:v>
                </c:pt>
                <c:pt idx="47">
                  <c:v>7.292E-16</c:v>
                </c:pt>
                <c:pt idx="48">
                  <c:v>6.1099999999999997E-16</c:v>
                </c:pt>
                <c:pt idx="49">
                  <c:v>5.1270000000000003E-16</c:v>
                </c:pt>
                <c:pt idx="50">
                  <c:v>4.31E-16</c:v>
                </c:pt>
                <c:pt idx="51">
                  <c:v>3.628E-16</c:v>
                </c:pt>
                <c:pt idx="52">
                  <c:v>3.059E-16</c:v>
                </c:pt>
                <c:pt idx="53">
                  <c:v>2.5840000000000002E-16</c:v>
                </c:pt>
                <c:pt idx="54">
                  <c:v>2.1859999999999999E-16</c:v>
                </c:pt>
                <c:pt idx="55">
                  <c:v>1.853E-16</c:v>
                </c:pt>
                <c:pt idx="56">
                  <c:v>1.5730000000000001E-16</c:v>
                </c:pt>
                <c:pt idx="57">
                  <c:v>1.3389999999999999E-16</c:v>
                </c:pt>
                <c:pt idx="58">
                  <c:v>1.1420000000000001E-16</c:v>
                </c:pt>
                <c:pt idx="59">
                  <c:v>9.7589999999999999E-17</c:v>
                </c:pt>
                <c:pt idx="60">
                  <c:v>8.3610000000000004E-17</c:v>
                </c:pt>
                <c:pt idx="61">
                  <c:v>7.1820000000000001E-17</c:v>
                </c:pt>
                <c:pt idx="62">
                  <c:v>6.1859999999999996E-17</c:v>
                </c:pt>
                <c:pt idx="63">
                  <c:v>5.343E-17</c:v>
                </c:pt>
                <c:pt idx="64">
                  <c:v>4.6300000000000002E-17</c:v>
                </c:pt>
                <c:pt idx="65">
                  <c:v>4.0240000000000002E-17</c:v>
                </c:pt>
                <c:pt idx="66">
                  <c:v>3.51E-17</c:v>
                </c:pt>
                <c:pt idx="67">
                  <c:v>3.0730000000000002E-17</c:v>
                </c:pt>
                <c:pt idx="68">
                  <c:v>2.6989999999999999E-17</c:v>
                </c:pt>
                <c:pt idx="69">
                  <c:v>2.3809999999999999E-17</c:v>
                </c:pt>
                <c:pt idx="70">
                  <c:v>2.1079999999999999E-17</c:v>
                </c:pt>
                <c:pt idx="71">
                  <c:v>1.874E-17</c:v>
                </c:pt>
                <c:pt idx="72">
                  <c:v>1.673E-17</c:v>
                </c:pt>
                <c:pt idx="73">
                  <c:v>1.4990000000000001E-17</c:v>
                </c:pt>
                <c:pt idx="74">
                  <c:v>1.3500000000000001E-17</c:v>
                </c:pt>
                <c:pt idx="75">
                  <c:v>1.22E-17</c:v>
                </c:pt>
                <c:pt idx="76">
                  <c:v>1.107E-17</c:v>
                </c:pt>
                <c:pt idx="77">
                  <c:v>1.0089999999999999E-17</c:v>
                </c:pt>
                <c:pt idx="78">
                  <c:v>9.2290000000000007E-18</c:v>
                </c:pt>
                <c:pt idx="79">
                  <c:v>8.475E-18</c:v>
                </c:pt>
                <c:pt idx="80">
                  <c:v>7.8119999999999997E-18</c:v>
                </c:pt>
                <c:pt idx="81">
                  <c:v>7.2259999999999999E-18</c:v>
                </c:pt>
                <c:pt idx="82">
                  <c:v>6.7069999999999998E-18</c:v>
                </c:pt>
                <c:pt idx="83">
                  <c:v>6.2450000000000003E-18</c:v>
                </c:pt>
                <c:pt idx="84">
                  <c:v>5.8320000000000002E-18</c:v>
                </c:pt>
                <c:pt idx="85">
                  <c:v>5.4609999999999997E-18</c:v>
                </c:pt>
                <c:pt idx="86">
                  <c:v>5.128E-18</c:v>
                </c:pt>
                <c:pt idx="87">
                  <c:v>4.8269999999999998E-18</c:v>
                </c:pt>
                <c:pt idx="88">
                  <c:v>4.5530000000000003E-18</c:v>
                </c:pt>
                <c:pt idx="89">
                  <c:v>4.3040000000000004E-18</c:v>
                </c:pt>
                <c:pt idx="90">
                  <c:v>4.077E-18</c:v>
                </c:pt>
                <c:pt idx="91">
                  <c:v>3.8679999999999998E-18</c:v>
                </c:pt>
                <c:pt idx="92">
                  <c:v>3.6760000000000003E-18</c:v>
                </c:pt>
                <c:pt idx="93">
                  <c:v>3.4989999999999996E-18</c:v>
                </c:pt>
                <c:pt idx="94">
                  <c:v>3.335E-18</c:v>
                </c:pt>
                <c:pt idx="95">
                  <c:v>3.1820000000000001E-18</c:v>
                </c:pt>
                <c:pt idx="96">
                  <c:v>3.04E-18</c:v>
                </c:pt>
                <c:pt idx="97">
                  <c:v>2.907E-18</c:v>
                </c:pt>
                <c:pt idx="98">
                  <c:v>2.7819999999999999E-18</c:v>
                </c:pt>
                <c:pt idx="99">
                  <c:v>2.6659999999999999E-18</c:v>
                </c:pt>
                <c:pt idx="100">
                  <c:v>2.5560000000000001E-18</c:v>
                </c:pt>
              </c:numCache>
            </c:numRef>
          </c:xVal>
          <c:yVal>
            <c:numRef>
              <c:f>'Thermosphere Blank'!$AD$26:$AD$126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CFE8-40BE-8A65-F6501ECB6CBF}"/>
            </c:ext>
          </c:extLst>
        </c:ser>
        <c:ser>
          <c:idx val="3"/>
          <c:order val="2"/>
          <c:tx>
            <c:strRef>
              <c:f>'Thermosphere Blank'!$AG$25</c:f>
              <c:strCache>
                <c:ptCount val="1"/>
                <c:pt idx="0">
                  <c:v>150</c:v>
                </c:pt>
              </c:strCache>
            </c:strRef>
          </c:tx>
          <c:marker>
            <c:symbol val="none"/>
          </c:marker>
          <c:xVal>
            <c:numRef>
              <c:f>'Thermosphere Blank'!$AG$26:$AG$126</c:f>
              <c:numCache>
                <c:formatCode>0.00E+00</c:formatCode>
                <c:ptCount val="101"/>
                <c:pt idx="0">
                  <c:v>1.1590000000000001E-3</c:v>
                </c:pt>
                <c:pt idx="1">
                  <c:v>4.125E-4</c:v>
                </c:pt>
                <c:pt idx="2">
                  <c:v>9.3739999999999994E-5</c:v>
                </c:pt>
                <c:pt idx="3">
                  <c:v>1.7980000000000001E-5</c:v>
                </c:pt>
                <c:pt idx="4">
                  <c:v>4.0260000000000001E-6</c:v>
                </c:pt>
                <c:pt idx="5">
                  <c:v>1.1009999999999999E-6</c:v>
                </c:pt>
                <c:pt idx="6">
                  <c:v>3.3099999999999999E-7</c:v>
                </c:pt>
                <c:pt idx="7">
                  <c:v>8.6000000000000002E-8</c:v>
                </c:pt>
                <c:pt idx="8">
                  <c:v>1.8110000000000001E-8</c:v>
                </c:pt>
                <c:pt idx="9">
                  <c:v>3.383E-9</c:v>
                </c:pt>
                <c:pt idx="10">
                  <c:v>5.9589999999999998E-10</c:v>
                </c:pt>
                <c:pt idx="11">
                  <c:v>1.044E-10</c:v>
                </c:pt>
                <c:pt idx="12">
                  <c:v>1.9309999999999999E-11</c:v>
                </c:pt>
                <c:pt idx="13">
                  <c:v>6.9490000000000004E-12</c:v>
                </c:pt>
                <c:pt idx="14">
                  <c:v>3.4739999999999999E-12</c:v>
                </c:pt>
                <c:pt idx="15">
                  <c:v>2.0220000000000001E-12</c:v>
                </c:pt>
                <c:pt idx="16">
                  <c:v>1.2890000000000001E-12</c:v>
                </c:pt>
                <c:pt idx="17">
                  <c:v>8.7279999999999998E-13</c:v>
                </c:pt>
                <c:pt idx="18">
                  <c:v>6.1720000000000004E-13</c:v>
                </c:pt>
                <c:pt idx="19">
                  <c:v>4.505E-13</c:v>
                </c:pt>
                <c:pt idx="20">
                  <c:v>3.3699999999999998E-13</c:v>
                </c:pt>
                <c:pt idx="21">
                  <c:v>2.569E-13</c:v>
                </c:pt>
                <c:pt idx="22">
                  <c:v>1.9889999999999999E-13</c:v>
                </c:pt>
                <c:pt idx="23">
                  <c:v>1.559E-13</c:v>
                </c:pt>
                <c:pt idx="24">
                  <c:v>1.235E-13</c:v>
                </c:pt>
                <c:pt idx="25">
                  <c:v>9.8770000000000005E-14</c:v>
                </c:pt>
                <c:pt idx="26">
                  <c:v>7.9590000000000005E-14</c:v>
                </c:pt>
                <c:pt idx="27">
                  <c:v>6.4580000000000001E-14</c:v>
                </c:pt>
                <c:pt idx="28">
                  <c:v>5.2720000000000002E-14</c:v>
                </c:pt>
                <c:pt idx="29">
                  <c:v>4.3270000000000001E-14</c:v>
                </c:pt>
                <c:pt idx="30">
                  <c:v>3.564E-14</c:v>
                </c:pt>
                <c:pt idx="31">
                  <c:v>2.9530000000000001E-14</c:v>
                </c:pt>
                <c:pt idx="32">
                  <c:v>2.457E-14</c:v>
                </c:pt>
                <c:pt idx="33">
                  <c:v>2.0520000000000001E-14</c:v>
                </c:pt>
                <c:pt idx="34">
                  <c:v>1.7199999999999999E-14</c:v>
                </c:pt>
                <c:pt idx="35">
                  <c:v>1.4450000000000001E-14</c:v>
                </c:pt>
                <c:pt idx="36">
                  <c:v>1.218E-14</c:v>
                </c:pt>
                <c:pt idx="37">
                  <c:v>1.0299999999999999E-14</c:v>
                </c:pt>
                <c:pt idx="38">
                  <c:v>8.7230000000000007E-15</c:v>
                </c:pt>
                <c:pt idx="39">
                  <c:v>7.4059999999999993E-15</c:v>
                </c:pt>
                <c:pt idx="40">
                  <c:v>6.3009999999999996E-15</c:v>
                </c:pt>
                <c:pt idx="41">
                  <c:v>5.3740000000000002E-15</c:v>
                </c:pt>
                <c:pt idx="42">
                  <c:v>4.5890000000000002E-15</c:v>
                </c:pt>
                <c:pt idx="43">
                  <c:v>3.9249999999999997E-15</c:v>
                </c:pt>
                <c:pt idx="44">
                  <c:v>3.3619999999999998E-15</c:v>
                </c:pt>
                <c:pt idx="45">
                  <c:v>2.8850000000000001E-15</c:v>
                </c:pt>
                <c:pt idx="46">
                  <c:v>2.478E-15</c:v>
                </c:pt>
                <c:pt idx="47">
                  <c:v>2.1310000000000001E-15</c:v>
                </c:pt>
                <c:pt idx="48">
                  <c:v>1.8359999999999999E-15</c:v>
                </c:pt>
                <c:pt idx="49">
                  <c:v>1.5830000000000001E-15</c:v>
                </c:pt>
                <c:pt idx="50">
                  <c:v>1.3669999999999999E-15</c:v>
                </c:pt>
                <c:pt idx="51">
                  <c:v>1.1810000000000001E-15</c:v>
                </c:pt>
                <c:pt idx="52">
                  <c:v>1.022E-15</c:v>
                </c:pt>
                <c:pt idx="53">
                  <c:v>8.8519999999999997E-16</c:v>
                </c:pt>
                <c:pt idx="54">
                  <c:v>7.6740000000000001E-16</c:v>
                </c:pt>
                <c:pt idx="55">
                  <c:v>6.6599999999999998E-16</c:v>
                </c:pt>
                <c:pt idx="56">
                  <c:v>5.7859999999999997E-16</c:v>
                </c:pt>
                <c:pt idx="57">
                  <c:v>5.0319999999999997E-16</c:v>
                </c:pt>
                <c:pt idx="58">
                  <c:v>4.3800000000000002E-16</c:v>
                </c:pt>
                <c:pt idx="59">
                  <c:v>3.8170000000000002E-16</c:v>
                </c:pt>
                <c:pt idx="60">
                  <c:v>3.3299999999999999E-16</c:v>
                </c:pt>
                <c:pt idx="61">
                  <c:v>2.9080000000000001E-16</c:v>
                </c:pt>
                <c:pt idx="62">
                  <c:v>2.5420000000000002E-16</c:v>
                </c:pt>
                <c:pt idx="63">
                  <c:v>2.2250000000000002E-16</c:v>
                </c:pt>
                <c:pt idx="64">
                  <c:v>1.9499999999999999E-16</c:v>
                </c:pt>
                <c:pt idx="65">
                  <c:v>1.7099999999999999E-16</c:v>
                </c:pt>
                <c:pt idx="66">
                  <c:v>1.5020000000000001E-16</c:v>
                </c:pt>
                <c:pt idx="67">
                  <c:v>1.3209999999999999E-16</c:v>
                </c:pt>
                <c:pt idx="68">
                  <c:v>1.164E-16</c:v>
                </c:pt>
                <c:pt idx="69">
                  <c:v>1.0260000000000001E-16</c:v>
                </c:pt>
                <c:pt idx="70">
                  <c:v>9.0670000000000002E-17</c:v>
                </c:pt>
                <c:pt idx="71">
                  <c:v>8.0210000000000001E-17</c:v>
                </c:pt>
                <c:pt idx="72">
                  <c:v>7.1080000000000001E-17</c:v>
                </c:pt>
                <c:pt idx="73">
                  <c:v>6.3100000000000005E-17</c:v>
                </c:pt>
                <c:pt idx="74">
                  <c:v>5.6110000000000001E-17</c:v>
                </c:pt>
                <c:pt idx="75">
                  <c:v>4.999E-17</c:v>
                </c:pt>
                <c:pt idx="76">
                  <c:v>4.4619999999999998E-17</c:v>
                </c:pt>
                <c:pt idx="77">
                  <c:v>3.9909999999999998E-17</c:v>
                </c:pt>
                <c:pt idx="78">
                  <c:v>3.577E-17</c:v>
                </c:pt>
                <c:pt idx="79">
                  <c:v>3.2129999999999998E-17</c:v>
                </c:pt>
                <c:pt idx="80">
                  <c:v>2.8930000000000002E-17</c:v>
                </c:pt>
                <c:pt idx="81">
                  <c:v>2.6100000000000001E-17</c:v>
                </c:pt>
                <c:pt idx="82">
                  <c:v>2.361E-17</c:v>
                </c:pt>
                <c:pt idx="83">
                  <c:v>2.14E-17</c:v>
                </c:pt>
                <c:pt idx="84">
                  <c:v>1.9450000000000001E-17</c:v>
                </c:pt>
                <c:pt idx="85">
                  <c:v>1.773E-17</c:v>
                </c:pt>
                <c:pt idx="86">
                  <c:v>1.6190000000000001E-17</c:v>
                </c:pt>
                <c:pt idx="87">
                  <c:v>1.4829999999999999E-17</c:v>
                </c:pt>
                <c:pt idx="88">
                  <c:v>1.362E-17</c:v>
                </c:pt>
                <c:pt idx="89">
                  <c:v>1.254E-17</c:v>
                </c:pt>
                <c:pt idx="90">
                  <c:v>1.1569999999999999E-17</c:v>
                </c:pt>
                <c:pt idx="91">
                  <c:v>1.0709999999999999E-17</c:v>
                </c:pt>
                <c:pt idx="92">
                  <c:v>9.9339999999999997E-18</c:v>
                </c:pt>
                <c:pt idx="93">
                  <c:v>9.2379999999999997E-18</c:v>
                </c:pt>
                <c:pt idx="94">
                  <c:v>8.6120000000000001E-18</c:v>
                </c:pt>
                <c:pt idx="95">
                  <c:v>8.0470000000000004E-18</c:v>
                </c:pt>
                <c:pt idx="96">
                  <c:v>7.5369999999999993E-18</c:v>
                </c:pt>
                <c:pt idx="97">
                  <c:v>7.0749999999999997E-18</c:v>
                </c:pt>
                <c:pt idx="98">
                  <c:v>6.6549999999999996E-18</c:v>
                </c:pt>
                <c:pt idx="99">
                  <c:v>6.2729999999999997E-18</c:v>
                </c:pt>
                <c:pt idx="100">
                  <c:v>5.9249999999999997E-18</c:v>
                </c:pt>
              </c:numCache>
            </c:numRef>
          </c:xVal>
          <c:yVal>
            <c:numRef>
              <c:f>'Thermosphere Blank'!$AD$26:$AD$126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CFE8-40BE-8A65-F6501ECB6CBF}"/>
            </c:ext>
          </c:extLst>
        </c:ser>
        <c:ser>
          <c:idx val="4"/>
          <c:order val="3"/>
          <c:tx>
            <c:strRef>
              <c:f>'Thermosphere Blank'!$AH$25</c:f>
              <c:strCache>
                <c:ptCount val="1"/>
                <c:pt idx="0">
                  <c:v>200</c:v>
                </c:pt>
              </c:strCache>
            </c:strRef>
          </c:tx>
          <c:marker>
            <c:symbol val="none"/>
          </c:marker>
          <c:xVal>
            <c:numRef>
              <c:f>'Thermosphere Blank'!$AH$26:$AH$126</c:f>
              <c:numCache>
                <c:formatCode>0.00E+00</c:formatCode>
                <c:ptCount val="101"/>
                <c:pt idx="0">
                  <c:v>1.1590000000000001E-3</c:v>
                </c:pt>
                <c:pt idx="1">
                  <c:v>4.125E-4</c:v>
                </c:pt>
                <c:pt idx="2">
                  <c:v>9.3739999999999994E-5</c:v>
                </c:pt>
                <c:pt idx="3">
                  <c:v>1.7980000000000001E-5</c:v>
                </c:pt>
                <c:pt idx="4">
                  <c:v>4.0260000000000001E-6</c:v>
                </c:pt>
                <c:pt idx="5">
                  <c:v>1.1009999999999999E-6</c:v>
                </c:pt>
                <c:pt idx="6">
                  <c:v>3.3099999999999999E-7</c:v>
                </c:pt>
                <c:pt idx="7">
                  <c:v>8.5990000000000004E-8</c:v>
                </c:pt>
                <c:pt idx="8">
                  <c:v>1.808E-8</c:v>
                </c:pt>
                <c:pt idx="9">
                  <c:v>3.383E-9</c:v>
                </c:pt>
                <c:pt idx="10">
                  <c:v>5.9389999999999999E-10</c:v>
                </c:pt>
                <c:pt idx="11">
                  <c:v>1.035E-10</c:v>
                </c:pt>
                <c:pt idx="12">
                  <c:v>1.9599999999999999E-11</c:v>
                </c:pt>
                <c:pt idx="13">
                  <c:v>7.1050000000000001E-12</c:v>
                </c:pt>
                <c:pt idx="14">
                  <c:v>3.6130000000000001E-12</c:v>
                </c:pt>
                <c:pt idx="15">
                  <c:v>2.1480000000000001E-12</c:v>
                </c:pt>
                <c:pt idx="16">
                  <c:v>1.4020000000000001E-12</c:v>
                </c:pt>
                <c:pt idx="17">
                  <c:v>9.7270000000000009E-13</c:v>
                </c:pt>
                <c:pt idx="18">
                  <c:v>7.0519999999999996E-13</c:v>
                </c:pt>
                <c:pt idx="19">
                  <c:v>5.279E-13</c:v>
                </c:pt>
                <c:pt idx="20">
                  <c:v>4.0490000000000002E-13</c:v>
                </c:pt>
                <c:pt idx="21">
                  <c:v>3.1659999999999998E-13</c:v>
                </c:pt>
                <c:pt idx="22">
                  <c:v>2.5119999999999998E-13</c:v>
                </c:pt>
                <c:pt idx="23">
                  <c:v>2.0180000000000001E-13</c:v>
                </c:pt>
                <c:pt idx="24">
                  <c:v>1.6379999999999999E-13</c:v>
                </c:pt>
                <c:pt idx="25">
                  <c:v>1.341E-13</c:v>
                </c:pt>
                <c:pt idx="26">
                  <c:v>1.106E-13</c:v>
                </c:pt>
                <c:pt idx="27">
                  <c:v>9.1760000000000005E-14</c:v>
                </c:pt>
                <c:pt idx="28">
                  <c:v>7.6569999999999996E-14</c:v>
                </c:pt>
                <c:pt idx="29">
                  <c:v>6.4209999999999999E-14</c:v>
                </c:pt>
                <c:pt idx="30">
                  <c:v>5.402E-14</c:v>
                </c:pt>
                <c:pt idx="31">
                  <c:v>4.5699999999999997E-14</c:v>
                </c:pt>
                <c:pt idx="32">
                  <c:v>3.8800000000000003E-14</c:v>
                </c:pt>
                <c:pt idx="33">
                  <c:v>3.3039999999999997E-14</c:v>
                </c:pt>
                <c:pt idx="34">
                  <c:v>2.823E-14</c:v>
                </c:pt>
                <c:pt idx="35">
                  <c:v>2.4180000000000001E-14</c:v>
                </c:pt>
                <c:pt idx="36">
                  <c:v>2.0769999999999999E-14</c:v>
                </c:pt>
                <c:pt idx="37">
                  <c:v>1.7879999999999999E-14</c:v>
                </c:pt>
                <c:pt idx="38">
                  <c:v>1.543E-14</c:v>
                </c:pt>
                <c:pt idx="39">
                  <c:v>1.334E-14</c:v>
                </c:pt>
                <c:pt idx="40">
                  <c:v>1.156E-14</c:v>
                </c:pt>
                <c:pt idx="41">
                  <c:v>1.0040000000000001E-14</c:v>
                </c:pt>
                <c:pt idx="42">
                  <c:v>8.7230000000000007E-15</c:v>
                </c:pt>
                <c:pt idx="43">
                  <c:v>7.5930000000000001E-15</c:v>
                </c:pt>
                <c:pt idx="44">
                  <c:v>6.6189999999999997E-15</c:v>
                </c:pt>
                <c:pt idx="45">
                  <c:v>5.7779999999999996E-15</c:v>
                </c:pt>
                <c:pt idx="46">
                  <c:v>5.0499999999999996E-15</c:v>
                </c:pt>
                <c:pt idx="47">
                  <c:v>4.4190000000000002E-15</c:v>
                </c:pt>
                <c:pt idx="48">
                  <c:v>3.8719999999999998E-15</c:v>
                </c:pt>
                <c:pt idx="49">
                  <c:v>3.396E-15</c:v>
                </c:pt>
                <c:pt idx="50">
                  <c:v>2.9819999999999999E-15</c:v>
                </c:pt>
                <c:pt idx="51">
                  <c:v>2.6210000000000002E-15</c:v>
                </c:pt>
                <c:pt idx="52">
                  <c:v>2.306E-15</c:v>
                </c:pt>
                <c:pt idx="53">
                  <c:v>2.0310000000000001E-15</c:v>
                </c:pt>
                <c:pt idx="54">
                  <c:v>1.7899999999999999E-15</c:v>
                </c:pt>
                <c:pt idx="55">
                  <c:v>1.579E-15</c:v>
                </c:pt>
                <c:pt idx="56">
                  <c:v>1.394E-15</c:v>
                </c:pt>
                <c:pt idx="57">
                  <c:v>1.2310000000000001E-15</c:v>
                </c:pt>
                <c:pt idx="58">
                  <c:v>1.0889999999999999E-15</c:v>
                </c:pt>
                <c:pt idx="59">
                  <c:v>9.6349999999999998E-16</c:v>
                </c:pt>
                <c:pt idx="60">
                  <c:v>8.5320000000000004E-16</c:v>
                </c:pt>
                <c:pt idx="61">
                  <c:v>7.5620000000000004E-16</c:v>
                </c:pt>
                <c:pt idx="62">
                  <c:v>6.7059999999999999E-16</c:v>
                </c:pt>
                <c:pt idx="63">
                  <c:v>5.9519999999999999E-16</c:v>
                </c:pt>
                <c:pt idx="64">
                  <c:v>5.2869999999999999E-16</c:v>
                </c:pt>
                <c:pt idx="65">
                  <c:v>4.7000000000000004E-16</c:v>
                </c:pt>
                <c:pt idx="66">
                  <c:v>4.1809999999999998E-16</c:v>
                </c:pt>
                <c:pt idx="67">
                  <c:v>3.7220000000000001E-16</c:v>
                </c:pt>
                <c:pt idx="68">
                  <c:v>3.316E-16</c:v>
                </c:pt>
                <c:pt idx="69">
                  <c:v>2.9560000000000001E-16</c:v>
                </c:pt>
                <c:pt idx="70">
                  <c:v>2.6380000000000002E-16</c:v>
                </c:pt>
                <c:pt idx="71">
                  <c:v>2.3560000000000002E-16</c:v>
                </c:pt>
                <c:pt idx="72">
                  <c:v>2.1060000000000001E-16</c:v>
                </c:pt>
                <c:pt idx="73">
                  <c:v>1.8839999999999999E-16</c:v>
                </c:pt>
                <c:pt idx="74">
                  <c:v>1.6870000000000001E-16</c:v>
                </c:pt>
                <c:pt idx="75">
                  <c:v>1.512E-16</c:v>
                </c:pt>
                <c:pt idx="76">
                  <c:v>1.356E-16</c:v>
                </c:pt>
                <c:pt idx="77">
                  <c:v>1.218E-16</c:v>
                </c:pt>
                <c:pt idx="78">
                  <c:v>1.094E-16</c:v>
                </c:pt>
                <c:pt idx="79">
                  <c:v>9.848E-17</c:v>
                </c:pt>
                <c:pt idx="80">
                  <c:v>8.8710000000000003E-17</c:v>
                </c:pt>
                <c:pt idx="81">
                  <c:v>8.0000000000000006E-17</c:v>
                </c:pt>
                <c:pt idx="82">
                  <c:v>7.2220000000000006E-17</c:v>
                </c:pt>
                <c:pt idx="83">
                  <c:v>6.5279999999999998E-17</c:v>
                </c:pt>
                <c:pt idx="84">
                  <c:v>5.9090000000000002E-17</c:v>
                </c:pt>
                <c:pt idx="85">
                  <c:v>5.3550000000000002E-17</c:v>
                </c:pt>
                <c:pt idx="86">
                  <c:v>4.8589999999999998E-17</c:v>
                </c:pt>
                <c:pt idx="87">
                  <c:v>4.415E-17</c:v>
                </c:pt>
                <c:pt idx="88">
                  <c:v>4.018E-17</c:v>
                </c:pt>
                <c:pt idx="89">
                  <c:v>3.6619999999999998E-17</c:v>
                </c:pt>
                <c:pt idx="90">
                  <c:v>3.3420000000000002E-17</c:v>
                </c:pt>
                <c:pt idx="91">
                  <c:v>3.0549999999999998E-17</c:v>
                </c:pt>
                <c:pt idx="92">
                  <c:v>2.7970000000000001E-17</c:v>
                </c:pt>
                <c:pt idx="93">
                  <c:v>2.5660000000000001E-17</c:v>
                </c:pt>
                <c:pt idx="94">
                  <c:v>2.357E-17</c:v>
                </c:pt>
                <c:pt idx="95">
                  <c:v>2.1690000000000001E-17</c:v>
                </c:pt>
                <c:pt idx="96">
                  <c:v>1.9989999999999999E-17</c:v>
                </c:pt>
                <c:pt idx="97">
                  <c:v>1.8459999999999999E-17</c:v>
                </c:pt>
                <c:pt idx="98">
                  <c:v>1.7079999999999998E-17</c:v>
                </c:pt>
                <c:pt idx="99">
                  <c:v>1.583E-17</c:v>
                </c:pt>
                <c:pt idx="100">
                  <c:v>1.4690000000000001E-17</c:v>
                </c:pt>
              </c:numCache>
            </c:numRef>
          </c:xVal>
          <c:yVal>
            <c:numRef>
              <c:f>'Thermosphere Blank'!$AD$26:$AD$126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3-CFE8-40BE-8A65-F6501ECB6CBF}"/>
            </c:ext>
          </c:extLst>
        </c:ser>
        <c:dLbls>
          <c:showLegendKey val="0"/>
          <c:showVal val="0"/>
          <c:showCatName val="0"/>
          <c:showSerName val="0"/>
          <c:showPercent val="0"/>
          <c:showBubbleSize val="0"/>
        </c:dLbls>
        <c:axId val="103911808"/>
        <c:axId val="103913728"/>
      </c:scatterChart>
      <c:valAx>
        <c:axId val="103911808"/>
        <c:scaling>
          <c:logBase val="10"/>
          <c:orientation val="minMax"/>
          <c:max val="1E-13"/>
        </c:scaling>
        <c:delete val="0"/>
        <c:axPos val="b"/>
        <c:title>
          <c:tx>
            <c:rich>
              <a:bodyPr/>
              <a:lstStyle/>
              <a:p>
                <a:pPr>
                  <a:defRPr/>
                </a:pPr>
                <a:r>
                  <a:rPr lang="en-US"/>
                  <a:t>Density (g cm</a:t>
                </a:r>
                <a:r>
                  <a:rPr lang="en-US" baseline="30000"/>
                  <a:t>-3</a:t>
                </a:r>
                <a:r>
                  <a:rPr lang="en-US"/>
                  <a:t>)</a:t>
                </a:r>
              </a:p>
            </c:rich>
          </c:tx>
          <c:overlay val="0"/>
        </c:title>
        <c:numFmt formatCode="0.E+00" sourceLinked="0"/>
        <c:majorTickMark val="out"/>
        <c:minorTickMark val="none"/>
        <c:tickLblPos val="nextTo"/>
        <c:crossAx val="103913728"/>
        <c:crosses val="autoZero"/>
        <c:crossBetween val="midCat"/>
      </c:valAx>
      <c:valAx>
        <c:axId val="103913728"/>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103911808"/>
        <c:crossesAt val="9.9999999999999995E-21"/>
        <c:crossBetween val="midCat"/>
      </c:valAx>
    </c:plotArea>
    <c:legend>
      <c:legendPos val="r"/>
      <c:layout>
        <c:manualLayout>
          <c:xMode val="edge"/>
          <c:yMode val="edge"/>
          <c:x val="0.71676133573727097"/>
          <c:y val="0.19538442042198301"/>
          <c:w val="0.17940476190476201"/>
          <c:h val="0.28703037120359998"/>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Day</a:t>
            </a:r>
            <a:r>
              <a:rPr lang="en-US" baseline="0"/>
              <a:t> MSIS Model</a:t>
            </a:r>
            <a:endParaRPr lang="en-US"/>
          </a:p>
        </c:rich>
      </c:tx>
      <c:overlay val="0"/>
    </c:title>
    <c:autoTitleDeleted val="0"/>
    <c:plotArea>
      <c:layout/>
      <c:scatterChart>
        <c:scatterStyle val="smoothMarker"/>
        <c:varyColors val="0"/>
        <c:ser>
          <c:idx val="1"/>
          <c:order val="0"/>
          <c:tx>
            <c:strRef>
              <c:f>'Thermosphere Blank'!$AI$25</c:f>
              <c:strCache>
                <c:ptCount val="1"/>
                <c:pt idx="0">
                  <c:v>50</c:v>
                </c:pt>
              </c:strCache>
            </c:strRef>
          </c:tx>
          <c:marker>
            <c:symbol val="none"/>
          </c:marker>
          <c:xVal>
            <c:numRef>
              <c:f>'Thermosphere Blank'!$AI$26:$AI$126</c:f>
              <c:numCache>
                <c:formatCode>General</c:formatCode>
                <c:ptCount val="101"/>
                <c:pt idx="0">
                  <c:v>299.5</c:v>
                </c:pt>
                <c:pt idx="1">
                  <c:v>237.9</c:v>
                </c:pt>
                <c:pt idx="2">
                  <c:v>206.9</c:v>
                </c:pt>
                <c:pt idx="3">
                  <c:v>230.3</c:v>
                </c:pt>
                <c:pt idx="4">
                  <c:v>258.5</c:v>
                </c:pt>
                <c:pt idx="5">
                  <c:v>267.89999999999998</c:v>
                </c:pt>
                <c:pt idx="6">
                  <c:v>242.2</c:v>
                </c:pt>
                <c:pt idx="7">
                  <c:v>212.4</c:v>
                </c:pt>
                <c:pt idx="8">
                  <c:v>197.7</c:v>
                </c:pt>
                <c:pt idx="9">
                  <c:v>190.4</c:v>
                </c:pt>
                <c:pt idx="10">
                  <c:v>193.2</c:v>
                </c:pt>
                <c:pt idx="11">
                  <c:v>209.6</c:v>
                </c:pt>
                <c:pt idx="12">
                  <c:v>351.9</c:v>
                </c:pt>
                <c:pt idx="13">
                  <c:v>471</c:v>
                </c:pt>
                <c:pt idx="14">
                  <c:v>540.79999999999995</c:v>
                </c:pt>
                <c:pt idx="15">
                  <c:v>586.9</c:v>
                </c:pt>
                <c:pt idx="16">
                  <c:v>617.4</c:v>
                </c:pt>
                <c:pt idx="17">
                  <c:v>637.6</c:v>
                </c:pt>
                <c:pt idx="18">
                  <c:v>651</c:v>
                </c:pt>
                <c:pt idx="19">
                  <c:v>659.9</c:v>
                </c:pt>
                <c:pt idx="20">
                  <c:v>665.8</c:v>
                </c:pt>
                <c:pt idx="21">
                  <c:v>669.8</c:v>
                </c:pt>
                <c:pt idx="22">
                  <c:v>672.4</c:v>
                </c:pt>
                <c:pt idx="23">
                  <c:v>674.2</c:v>
                </c:pt>
                <c:pt idx="24">
                  <c:v>675.3</c:v>
                </c:pt>
                <c:pt idx="25">
                  <c:v>676.1</c:v>
                </c:pt>
                <c:pt idx="26">
                  <c:v>676.6</c:v>
                </c:pt>
                <c:pt idx="27">
                  <c:v>677</c:v>
                </c:pt>
                <c:pt idx="28">
                  <c:v>677.2</c:v>
                </c:pt>
                <c:pt idx="29">
                  <c:v>677.4</c:v>
                </c:pt>
                <c:pt idx="30">
                  <c:v>677.5</c:v>
                </c:pt>
                <c:pt idx="31">
                  <c:v>677.6</c:v>
                </c:pt>
                <c:pt idx="32">
                  <c:v>677.6</c:v>
                </c:pt>
                <c:pt idx="33">
                  <c:v>677.6</c:v>
                </c:pt>
                <c:pt idx="34">
                  <c:v>677.7</c:v>
                </c:pt>
                <c:pt idx="35">
                  <c:v>677.7</c:v>
                </c:pt>
                <c:pt idx="36">
                  <c:v>677.7</c:v>
                </c:pt>
                <c:pt idx="37">
                  <c:v>677.7</c:v>
                </c:pt>
                <c:pt idx="38">
                  <c:v>677.7</c:v>
                </c:pt>
                <c:pt idx="39">
                  <c:v>677.7</c:v>
                </c:pt>
                <c:pt idx="40">
                  <c:v>677.7</c:v>
                </c:pt>
                <c:pt idx="41">
                  <c:v>677.7</c:v>
                </c:pt>
                <c:pt idx="42">
                  <c:v>677.7</c:v>
                </c:pt>
                <c:pt idx="43">
                  <c:v>677.7</c:v>
                </c:pt>
                <c:pt idx="44">
                  <c:v>677.7</c:v>
                </c:pt>
                <c:pt idx="45">
                  <c:v>677.7</c:v>
                </c:pt>
                <c:pt idx="46">
                  <c:v>677.7</c:v>
                </c:pt>
                <c:pt idx="47">
                  <c:v>677.7</c:v>
                </c:pt>
                <c:pt idx="48">
                  <c:v>677.7</c:v>
                </c:pt>
                <c:pt idx="49">
                  <c:v>677.7</c:v>
                </c:pt>
                <c:pt idx="50">
                  <c:v>677.7</c:v>
                </c:pt>
                <c:pt idx="51">
                  <c:v>677.7</c:v>
                </c:pt>
                <c:pt idx="52">
                  <c:v>677.7</c:v>
                </c:pt>
                <c:pt idx="53">
                  <c:v>677.7</c:v>
                </c:pt>
                <c:pt idx="54">
                  <c:v>677.7</c:v>
                </c:pt>
                <c:pt idx="55">
                  <c:v>677.7</c:v>
                </c:pt>
                <c:pt idx="56">
                  <c:v>677.7</c:v>
                </c:pt>
                <c:pt idx="57">
                  <c:v>677.7</c:v>
                </c:pt>
                <c:pt idx="58">
                  <c:v>677.7</c:v>
                </c:pt>
                <c:pt idx="59">
                  <c:v>677.7</c:v>
                </c:pt>
                <c:pt idx="60">
                  <c:v>677.7</c:v>
                </c:pt>
                <c:pt idx="61">
                  <c:v>677.7</c:v>
                </c:pt>
                <c:pt idx="62">
                  <c:v>677.7</c:v>
                </c:pt>
                <c:pt idx="63">
                  <c:v>677.7</c:v>
                </c:pt>
                <c:pt idx="64">
                  <c:v>677.7</c:v>
                </c:pt>
                <c:pt idx="65">
                  <c:v>677.7</c:v>
                </c:pt>
                <c:pt idx="66">
                  <c:v>677.7</c:v>
                </c:pt>
                <c:pt idx="67">
                  <c:v>677.7</c:v>
                </c:pt>
                <c:pt idx="68">
                  <c:v>677.7</c:v>
                </c:pt>
                <c:pt idx="69">
                  <c:v>677.7</c:v>
                </c:pt>
                <c:pt idx="70">
                  <c:v>677.7</c:v>
                </c:pt>
                <c:pt idx="71">
                  <c:v>677.7</c:v>
                </c:pt>
                <c:pt idx="72">
                  <c:v>677.7</c:v>
                </c:pt>
                <c:pt idx="73">
                  <c:v>677.7</c:v>
                </c:pt>
                <c:pt idx="74">
                  <c:v>677.7</c:v>
                </c:pt>
                <c:pt idx="75">
                  <c:v>677.7</c:v>
                </c:pt>
                <c:pt idx="76">
                  <c:v>677.7</c:v>
                </c:pt>
                <c:pt idx="77">
                  <c:v>677.7</c:v>
                </c:pt>
                <c:pt idx="78">
                  <c:v>677.7</c:v>
                </c:pt>
                <c:pt idx="79">
                  <c:v>677.7</c:v>
                </c:pt>
                <c:pt idx="80">
                  <c:v>677.7</c:v>
                </c:pt>
                <c:pt idx="81">
                  <c:v>677.7</c:v>
                </c:pt>
                <c:pt idx="82">
                  <c:v>677.7</c:v>
                </c:pt>
                <c:pt idx="83">
                  <c:v>677.7</c:v>
                </c:pt>
                <c:pt idx="84">
                  <c:v>677.7</c:v>
                </c:pt>
                <c:pt idx="85">
                  <c:v>677.7</c:v>
                </c:pt>
                <c:pt idx="86">
                  <c:v>677.7</c:v>
                </c:pt>
                <c:pt idx="87">
                  <c:v>677.7</c:v>
                </c:pt>
                <c:pt idx="88">
                  <c:v>677.7</c:v>
                </c:pt>
                <c:pt idx="89">
                  <c:v>677.7</c:v>
                </c:pt>
                <c:pt idx="90">
                  <c:v>677.7</c:v>
                </c:pt>
                <c:pt idx="91">
                  <c:v>677.7</c:v>
                </c:pt>
                <c:pt idx="92">
                  <c:v>677.7</c:v>
                </c:pt>
                <c:pt idx="93">
                  <c:v>677.7</c:v>
                </c:pt>
                <c:pt idx="94">
                  <c:v>677.7</c:v>
                </c:pt>
                <c:pt idx="95">
                  <c:v>677.7</c:v>
                </c:pt>
                <c:pt idx="96">
                  <c:v>677.7</c:v>
                </c:pt>
                <c:pt idx="97">
                  <c:v>677.7</c:v>
                </c:pt>
                <c:pt idx="98">
                  <c:v>677.7</c:v>
                </c:pt>
                <c:pt idx="99">
                  <c:v>677.7</c:v>
                </c:pt>
                <c:pt idx="100">
                  <c:v>677.7</c:v>
                </c:pt>
              </c:numCache>
            </c:numRef>
          </c:xVal>
          <c:yVal>
            <c:numRef>
              <c:f>'Thermosphere Blank'!$AD$26:$AD$126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D11D-4F4E-B2F1-29FC304DBD56}"/>
            </c:ext>
          </c:extLst>
        </c:ser>
        <c:ser>
          <c:idx val="2"/>
          <c:order val="1"/>
          <c:tx>
            <c:strRef>
              <c:f>'Thermosphere Blank'!$AJ$25</c:f>
              <c:strCache>
                <c:ptCount val="1"/>
                <c:pt idx="0">
                  <c:v>100</c:v>
                </c:pt>
              </c:strCache>
            </c:strRef>
          </c:tx>
          <c:marker>
            <c:symbol val="none"/>
          </c:marker>
          <c:xVal>
            <c:numRef>
              <c:f>'Thermosphere Blank'!$AJ$26:$AJ$126</c:f>
              <c:numCache>
                <c:formatCode>General</c:formatCode>
                <c:ptCount val="101"/>
                <c:pt idx="0">
                  <c:v>299.5</c:v>
                </c:pt>
                <c:pt idx="1">
                  <c:v>237.9</c:v>
                </c:pt>
                <c:pt idx="2">
                  <c:v>206.9</c:v>
                </c:pt>
                <c:pt idx="3">
                  <c:v>230.3</c:v>
                </c:pt>
                <c:pt idx="4">
                  <c:v>258.5</c:v>
                </c:pt>
                <c:pt idx="5">
                  <c:v>267.89999999999998</c:v>
                </c:pt>
                <c:pt idx="6">
                  <c:v>242.2</c:v>
                </c:pt>
                <c:pt idx="7">
                  <c:v>212.4</c:v>
                </c:pt>
                <c:pt idx="8">
                  <c:v>197.9</c:v>
                </c:pt>
                <c:pt idx="9">
                  <c:v>190.4</c:v>
                </c:pt>
                <c:pt idx="10">
                  <c:v>193.2</c:v>
                </c:pt>
                <c:pt idx="11">
                  <c:v>214.1</c:v>
                </c:pt>
                <c:pt idx="12">
                  <c:v>363.6</c:v>
                </c:pt>
                <c:pt idx="13">
                  <c:v>506.2</c:v>
                </c:pt>
                <c:pt idx="14">
                  <c:v>604.70000000000005</c:v>
                </c:pt>
                <c:pt idx="15">
                  <c:v>679.3</c:v>
                </c:pt>
                <c:pt idx="16">
                  <c:v>735.8</c:v>
                </c:pt>
                <c:pt idx="17">
                  <c:v>778.6</c:v>
                </c:pt>
                <c:pt idx="18">
                  <c:v>811.1</c:v>
                </c:pt>
                <c:pt idx="19">
                  <c:v>835.9</c:v>
                </c:pt>
                <c:pt idx="20">
                  <c:v>854.6</c:v>
                </c:pt>
                <c:pt idx="21">
                  <c:v>868.9</c:v>
                </c:pt>
                <c:pt idx="22">
                  <c:v>879.8</c:v>
                </c:pt>
                <c:pt idx="23">
                  <c:v>888.1</c:v>
                </c:pt>
                <c:pt idx="24">
                  <c:v>894.5</c:v>
                </c:pt>
                <c:pt idx="25">
                  <c:v>899.3</c:v>
                </c:pt>
                <c:pt idx="26">
                  <c:v>903</c:v>
                </c:pt>
                <c:pt idx="27">
                  <c:v>905.8</c:v>
                </c:pt>
                <c:pt idx="28">
                  <c:v>908</c:v>
                </c:pt>
                <c:pt idx="29">
                  <c:v>909.7</c:v>
                </c:pt>
                <c:pt idx="30">
                  <c:v>910.9</c:v>
                </c:pt>
                <c:pt idx="31">
                  <c:v>911.9</c:v>
                </c:pt>
                <c:pt idx="32">
                  <c:v>912.7</c:v>
                </c:pt>
                <c:pt idx="33">
                  <c:v>913.2</c:v>
                </c:pt>
                <c:pt idx="34">
                  <c:v>913.7</c:v>
                </c:pt>
                <c:pt idx="35">
                  <c:v>914</c:v>
                </c:pt>
                <c:pt idx="36">
                  <c:v>914.3</c:v>
                </c:pt>
                <c:pt idx="37">
                  <c:v>914.5</c:v>
                </c:pt>
                <c:pt idx="38">
                  <c:v>914.6</c:v>
                </c:pt>
                <c:pt idx="39">
                  <c:v>914.7</c:v>
                </c:pt>
                <c:pt idx="40">
                  <c:v>914.8</c:v>
                </c:pt>
                <c:pt idx="41">
                  <c:v>914.9</c:v>
                </c:pt>
                <c:pt idx="42">
                  <c:v>915</c:v>
                </c:pt>
                <c:pt idx="43">
                  <c:v>915</c:v>
                </c:pt>
                <c:pt idx="44">
                  <c:v>915</c:v>
                </c:pt>
                <c:pt idx="45">
                  <c:v>915.1</c:v>
                </c:pt>
                <c:pt idx="46">
                  <c:v>915.1</c:v>
                </c:pt>
                <c:pt idx="47">
                  <c:v>915.1</c:v>
                </c:pt>
                <c:pt idx="48">
                  <c:v>915.1</c:v>
                </c:pt>
                <c:pt idx="49">
                  <c:v>915.1</c:v>
                </c:pt>
                <c:pt idx="50">
                  <c:v>915.1</c:v>
                </c:pt>
                <c:pt idx="51">
                  <c:v>915.1</c:v>
                </c:pt>
                <c:pt idx="52">
                  <c:v>915.1</c:v>
                </c:pt>
                <c:pt idx="53">
                  <c:v>915.1</c:v>
                </c:pt>
                <c:pt idx="54">
                  <c:v>915.2</c:v>
                </c:pt>
                <c:pt idx="55">
                  <c:v>915.2</c:v>
                </c:pt>
                <c:pt idx="56">
                  <c:v>915.2</c:v>
                </c:pt>
                <c:pt idx="57">
                  <c:v>915.2</c:v>
                </c:pt>
                <c:pt idx="58">
                  <c:v>915.2</c:v>
                </c:pt>
                <c:pt idx="59">
                  <c:v>915.2</c:v>
                </c:pt>
                <c:pt idx="60">
                  <c:v>915.2</c:v>
                </c:pt>
                <c:pt idx="61">
                  <c:v>915.2</c:v>
                </c:pt>
                <c:pt idx="62">
                  <c:v>915.2</c:v>
                </c:pt>
                <c:pt idx="63">
                  <c:v>915.2</c:v>
                </c:pt>
                <c:pt idx="64">
                  <c:v>915.2</c:v>
                </c:pt>
                <c:pt idx="65">
                  <c:v>915.2</c:v>
                </c:pt>
                <c:pt idx="66">
                  <c:v>915.2</c:v>
                </c:pt>
                <c:pt idx="67">
                  <c:v>915.2</c:v>
                </c:pt>
                <c:pt idx="68">
                  <c:v>915.2</c:v>
                </c:pt>
                <c:pt idx="69">
                  <c:v>915.2</c:v>
                </c:pt>
                <c:pt idx="70">
                  <c:v>915.2</c:v>
                </c:pt>
                <c:pt idx="71">
                  <c:v>915.2</c:v>
                </c:pt>
                <c:pt idx="72">
                  <c:v>915.2</c:v>
                </c:pt>
                <c:pt idx="73">
                  <c:v>915.2</c:v>
                </c:pt>
                <c:pt idx="74">
                  <c:v>915.2</c:v>
                </c:pt>
                <c:pt idx="75">
                  <c:v>915.2</c:v>
                </c:pt>
                <c:pt idx="76">
                  <c:v>915.2</c:v>
                </c:pt>
                <c:pt idx="77">
                  <c:v>915.2</c:v>
                </c:pt>
                <c:pt idx="78">
                  <c:v>915.2</c:v>
                </c:pt>
                <c:pt idx="79">
                  <c:v>915.2</c:v>
                </c:pt>
                <c:pt idx="80">
                  <c:v>915.2</c:v>
                </c:pt>
                <c:pt idx="81">
                  <c:v>915.2</c:v>
                </c:pt>
                <c:pt idx="82">
                  <c:v>915.2</c:v>
                </c:pt>
                <c:pt idx="83">
                  <c:v>915.2</c:v>
                </c:pt>
                <c:pt idx="84">
                  <c:v>915.2</c:v>
                </c:pt>
                <c:pt idx="85">
                  <c:v>915.2</c:v>
                </c:pt>
                <c:pt idx="86">
                  <c:v>915.2</c:v>
                </c:pt>
                <c:pt idx="87">
                  <c:v>915.2</c:v>
                </c:pt>
                <c:pt idx="88">
                  <c:v>915.2</c:v>
                </c:pt>
                <c:pt idx="89">
                  <c:v>915.2</c:v>
                </c:pt>
                <c:pt idx="90">
                  <c:v>915.2</c:v>
                </c:pt>
                <c:pt idx="91">
                  <c:v>915.2</c:v>
                </c:pt>
                <c:pt idx="92">
                  <c:v>915.2</c:v>
                </c:pt>
                <c:pt idx="93">
                  <c:v>915.2</c:v>
                </c:pt>
                <c:pt idx="94">
                  <c:v>915.2</c:v>
                </c:pt>
                <c:pt idx="95">
                  <c:v>915.2</c:v>
                </c:pt>
                <c:pt idx="96">
                  <c:v>915.2</c:v>
                </c:pt>
                <c:pt idx="97">
                  <c:v>915.2</c:v>
                </c:pt>
                <c:pt idx="98">
                  <c:v>915.2</c:v>
                </c:pt>
                <c:pt idx="99">
                  <c:v>915.2</c:v>
                </c:pt>
                <c:pt idx="100">
                  <c:v>915.2</c:v>
                </c:pt>
              </c:numCache>
            </c:numRef>
          </c:xVal>
          <c:yVal>
            <c:numRef>
              <c:f>'Thermosphere Blank'!$AD$26:$AD$126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D11D-4F4E-B2F1-29FC304DBD56}"/>
            </c:ext>
          </c:extLst>
        </c:ser>
        <c:ser>
          <c:idx val="3"/>
          <c:order val="2"/>
          <c:tx>
            <c:strRef>
              <c:f>'Thermosphere Blank'!$AK$25</c:f>
              <c:strCache>
                <c:ptCount val="1"/>
                <c:pt idx="0">
                  <c:v>150</c:v>
                </c:pt>
              </c:strCache>
            </c:strRef>
          </c:tx>
          <c:marker>
            <c:symbol val="none"/>
          </c:marker>
          <c:xVal>
            <c:numRef>
              <c:f>'Thermosphere Blank'!$AK$26:$AK$126</c:f>
              <c:numCache>
                <c:formatCode>General</c:formatCode>
                <c:ptCount val="101"/>
                <c:pt idx="0">
                  <c:v>299.5</c:v>
                </c:pt>
                <c:pt idx="1">
                  <c:v>237.9</c:v>
                </c:pt>
                <c:pt idx="2">
                  <c:v>206.9</c:v>
                </c:pt>
                <c:pt idx="3">
                  <c:v>230.3</c:v>
                </c:pt>
                <c:pt idx="4">
                  <c:v>258.5</c:v>
                </c:pt>
                <c:pt idx="5">
                  <c:v>267.89999999999998</c:v>
                </c:pt>
                <c:pt idx="6">
                  <c:v>242.2</c:v>
                </c:pt>
                <c:pt idx="7">
                  <c:v>212.4</c:v>
                </c:pt>
                <c:pt idx="8">
                  <c:v>198</c:v>
                </c:pt>
                <c:pt idx="9">
                  <c:v>190.4</c:v>
                </c:pt>
                <c:pt idx="10">
                  <c:v>193.2</c:v>
                </c:pt>
                <c:pt idx="11">
                  <c:v>218.9</c:v>
                </c:pt>
                <c:pt idx="12">
                  <c:v>375.4</c:v>
                </c:pt>
                <c:pt idx="13">
                  <c:v>537.70000000000005</c:v>
                </c:pt>
                <c:pt idx="14">
                  <c:v>657.1</c:v>
                </c:pt>
                <c:pt idx="15">
                  <c:v>751.8</c:v>
                </c:pt>
                <c:pt idx="16">
                  <c:v>826.9</c:v>
                </c:pt>
                <c:pt idx="17">
                  <c:v>886.5</c:v>
                </c:pt>
                <c:pt idx="18">
                  <c:v>933.8</c:v>
                </c:pt>
                <c:pt idx="19">
                  <c:v>971.4</c:v>
                </c:pt>
                <c:pt idx="20">
                  <c:v>1001.3</c:v>
                </c:pt>
                <c:pt idx="21">
                  <c:v>1025.0999999999999</c:v>
                </c:pt>
                <c:pt idx="22">
                  <c:v>1044</c:v>
                </c:pt>
                <c:pt idx="23">
                  <c:v>1059.0999999999999</c:v>
                </c:pt>
                <c:pt idx="24">
                  <c:v>1071.2</c:v>
                </c:pt>
                <c:pt idx="25">
                  <c:v>1080.8</c:v>
                </c:pt>
                <c:pt idx="26">
                  <c:v>1088.4000000000001</c:v>
                </c:pt>
                <c:pt idx="27">
                  <c:v>1094.5999999999999</c:v>
                </c:pt>
                <c:pt idx="28">
                  <c:v>1099.5</c:v>
                </c:pt>
                <c:pt idx="29">
                  <c:v>1103.4000000000001</c:v>
                </c:pt>
                <c:pt idx="30">
                  <c:v>1106.5</c:v>
                </c:pt>
                <c:pt idx="31">
                  <c:v>1109</c:v>
                </c:pt>
                <c:pt idx="32">
                  <c:v>1111.0999999999999</c:v>
                </c:pt>
                <c:pt idx="33">
                  <c:v>1112.7</c:v>
                </c:pt>
                <c:pt idx="34">
                  <c:v>1114</c:v>
                </c:pt>
                <c:pt idx="35">
                  <c:v>1115</c:v>
                </c:pt>
                <c:pt idx="36">
                  <c:v>1115.9000000000001</c:v>
                </c:pt>
                <c:pt idx="37">
                  <c:v>1116.5</c:v>
                </c:pt>
                <c:pt idx="38">
                  <c:v>1117.0999999999999</c:v>
                </c:pt>
                <c:pt idx="39">
                  <c:v>1117.5</c:v>
                </c:pt>
                <c:pt idx="40">
                  <c:v>1117.9000000000001</c:v>
                </c:pt>
                <c:pt idx="41">
                  <c:v>1118.2</c:v>
                </c:pt>
                <c:pt idx="42">
                  <c:v>1118.4000000000001</c:v>
                </c:pt>
                <c:pt idx="43">
                  <c:v>1118.5999999999999</c:v>
                </c:pt>
                <c:pt idx="44">
                  <c:v>1118.7</c:v>
                </c:pt>
                <c:pt idx="45">
                  <c:v>1118.8</c:v>
                </c:pt>
                <c:pt idx="46">
                  <c:v>1118.9000000000001</c:v>
                </c:pt>
                <c:pt idx="47">
                  <c:v>1119</c:v>
                </c:pt>
                <c:pt idx="48">
                  <c:v>1119.0999999999999</c:v>
                </c:pt>
                <c:pt idx="49">
                  <c:v>1119.0999999999999</c:v>
                </c:pt>
                <c:pt idx="50">
                  <c:v>1119.2</c:v>
                </c:pt>
                <c:pt idx="51">
                  <c:v>1119.2</c:v>
                </c:pt>
                <c:pt idx="52">
                  <c:v>1119.2</c:v>
                </c:pt>
                <c:pt idx="53">
                  <c:v>1119.3</c:v>
                </c:pt>
                <c:pt idx="54">
                  <c:v>1119.3</c:v>
                </c:pt>
                <c:pt idx="55">
                  <c:v>1119.3</c:v>
                </c:pt>
                <c:pt idx="56">
                  <c:v>1119.3</c:v>
                </c:pt>
                <c:pt idx="57">
                  <c:v>1119.3</c:v>
                </c:pt>
                <c:pt idx="58">
                  <c:v>1119.3</c:v>
                </c:pt>
                <c:pt idx="59">
                  <c:v>1119.3</c:v>
                </c:pt>
                <c:pt idx="60">
                  <c:v>1119.3</c:v>
                </c:pt>
                <c:pt idx="61">
                  <c:v>1119.3</c:v>
                </c:pt>
                <c:pt idx="62">
                  <c:v>1119.3</c:v>
                </c:pt>
                <c:pt idx="63">
                  <c:v>1119.3</c:v>
                </c:pt>
                <c:pt idx="64">
                  <c:v>1119.3</c:v>
                </c:pt>
                <c:pt idx="65">
                  <c:v>1119.4000000000001</c:v>
                </c:pt>
                <c:pt idx="66">
                  <c:v>1119.4000000000001</c:v>
                </c:pt>
                <c:pt idx="67">
                  <c:v>1119.4000000000001</c:v>
                </c:pt>
                <c:pt idx="68">
                  <c:v>1119.4000000000001</c:v>
                </c:pt>
                <c:pt idx="69">
                  <c:v>1119.4000000000001</c:v>
                </c:pt>
                <c:pt idx="70">
                  <c:v>1119.4000000000001</c:v>
                </c:pt>
                <c:pt idx="71">
                  <c:v>1119.4000000000001</c:v>
                </c:pt>
                <c:pt idx="72">
                  <c:v>1119.4000000000001</c:v>
                </c:pt>
                <c:pt idx="73">
                  <c:v>1119.4000000000001</c:v>
                </c:pt>
                <c:pt idx="74">
                  <c:v>1119.4000000000001</c:v>
                </c:pt>
                <c:pt idx="75">
                  <c:v>1119.4000000000001</c:v>
                </c:pt>
                <c:pt idx="76">
                  <c:v>1119.4000000000001</c:v>
                </c:pt>
                <c:pt idx="77">
                  <c:v>1119.4000000000001</c:v>
                </c:pt>
                <c:pt idx="78">
                  <c:v>1119.4000000000001</c:v>
                </c:pt>
                <c:pt idx="79">
                  <c:v>1119.4000000000001</c:v>
                </c:pt>
                <c:pt idx="80">
                  <c:v>1119.4000000000001</c:v>
                </c:pt>
                <c:pt idx="81">
                  <c:v>1119.4000000000001</c:v>
                </c:pt>
                <c:pt idx="82">
                  <c:v>1119.4000000000001</c:v>
                </c:pt>
                <c:pt idx="83">
                  <c:v>1119.4000000000001</c:v>
                </c:pt>
                <c:pt idx="84">
                  <c:v>1119.4000000000001</c:v>
                </c:pt>
                <c:pt idx="85">
                  <c:v>1119.4000000000001</c:v>
                </c:pt>
                <c:pt idx="86">
                  <c:v>1119.4000000000001</c:v>
                </c:pt>
                <c:pt idx="87">
                  <c:v>1119.4000000000001</c:v>
                </c:pt>
                <c:pt idx="88">
                  <c:v>1119.4000000000001</c:v>
                </c:pt>
                <c:pt idx="89">
                  <c:v>1119.4000000000001</c:v>
                </c:pt>
                <c:pt idx="90">
                  <c:v>1119.4000000000001</c:v>
                </c:pt>
                <c:pt idx="91">
                  <c:v>1119.4000000000001</c:v>
                </c:pt>
                <c:pt idx="92">
                  <c:v>1119.4000000000001</c:v>
                </c:pt>
                <c:pt idx="93">
                  <c:v>1119.4000000000001</c:v>
                </c:pt>
                <c:pt idx="94">
                  <c:v>1119.4000000000001</c:v>
                </c:pt>
                <c:pt idx="95">
                  <c:v>1119.4000000000001</c:v>
                </c:pt>
                <c:pt idx="96">
                  <c:v>1119.4000000000001</c:v>
                </c:pt>
                <c:pt idx="97">
                  <c:v>1119.4000000000001</c:v>
                </c:pt>
                <c:pt idx="98">
                  <c:v>1119.4000000000001</c:v>
                </c:pt>
                <c:pt idx="99">
                  <c:v>1119.4000000000001</c:v>
                </c:pt>
                <c:pt idx="100">
                  <c:v>1119.4000000000001</c:v>
                </c:pt>
              </c:numCache>
            </c:numRef>
          </c:xVal>
          <c:yVal>
            <c:numRef>
              <c:f>'Thermosphere Blank'!$AD$26:$AD$126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D11D-4F4E-B2F1-29FC304DBD56}"/>
            </c:ext>
          </c:extLst>
        </c:ser>
        <c:ser>
          <c:idx val="4"/>
          <c:order val="3"/>
          <c:tx>
            <c:strRef>
              <c:f>'Thermosphere Blank'!$AL$25</c:f>
              <c:strCache>
                <c:ptCount val="1"/>
                <c:pt idx="0">
                  <c:v>200</c:v>
                </c:pt>
              </c:strCache>
            </c:strRef>
          </c:tx>
          <c:marker>
            <c:symbol val="none"/>
          </c:marker>
          <c:xVal>
            <c:numRef>
              <c:f>'Thermosphere Blank'!$AL$26:$AL$126</c:f>
              <c:numCache>
                <c:formatCode>General</c:formatCode>
                <c:ptCount val="101"/>
                <c:pt idx="0">
                  <c:v>299.5</c:v>
                </c:pt>
                <c:pt idx="1">
                  <c:v>237.9</c:v>
                </c:pt>
                <c:pt idx="2">
                  <c:v>206.9</c:v>
                </c:pt>
                <c:pt idx="3">
                  <c:v>230.3</c:v>
                </c:pt>
                <c:pt idx="4">
                  <c:v>258.5</c:v>
                </c:pt>
                <c:pt idx="5">
                  <c:v>267.89999999999998</c:v>
                </c:pt>
                <c:pt idx="6">
                  <c:v>242.2</c:v>
                </c:pt>
                <c:pt idx="7">
                  <c:v>212.4</c:v>
                </c:pt>
                <c:pt idx="8">
                  <c:v>198.2</c:v>
                </c:pt>
                <c:pt idx="9">
                  <c:v>190.4</c:v>
                </c:pt>
                <c:pt idx="10">
                  <c:v>193.2</c:v>
                </c:pt>
                <c:pt idx="11">
                  <c:v>223.8</c:v>
                </c:pt>
                <c:pt idx="12">
                  <c:v>387.4</c:v>
                </c:pt>
                <c:pt idx="13">
                  <c:v>567.79999999999995</c:v>
                </c:pt>
                <c:pt idx="14">
                  <c:v>705.2</c:v>
                </c:pt>
                <c:pt idx="15">
                  <c:v>816.2</c:v>
                </c:pt>
                <c:pt idx="16">
                  <c:v>905.9</c:v>
                </c:pt>
                <c:pt idx="17">
                  <c:v>978.4</c:v>
                </c:pt>
                <c:pt idx="18">
                  <c:v>1037</c:v>
                </c:pt>
                <c:pt idx="19">
                  <c:v>1084.5999999999999</c:v>
                </c:pt>
                <c:pt idx="20">
                  <c:v>1123</c:v>
                </c:pt>
                <c:pt idx="21">
                  <c:v>1154.2</c:v>
                </c:pt>
                <c:pt idx="22">
                  <c:v>1179.5999999999999</c:v>
                </c:pt>
                <c:pt idx="23">
                  <c:v>1200.0999999999999</c:v>
                </c:pt>
                <c:pt idx="24">
                  <c:v>1216.8</c:v>
                </c:pt>
                <c:pt idx="25">
                  <c:v>1230.4000000000001</c:v>
                </c:pt>
                <c:pt idx="26">
                  <c:v>1241.4000000000001</c:v>
                </c:pt>
                <c:pt idx="27">
                  <c:v>1250.4000000000001</c:v>
                </c:pt>
                <c:pt idx="28">
                  <c:v>1257.7</c:v>
                </c:pt>
                <c:pt idx="29">
                  <c:v>1263.5999999999999</c:v>
                </c:pt>
                <c:pt idx="30">
                  <c:v>1268.5</c:v>
                </c:pt>
                <c:pt idx="31">
                  <c:v>1272.4000000000001</c:v>
                </c:pt>
                <c:pt idx="32">
                  <c:v>1275.7</c:v>
                </c:pt>
                <c:pt idx="33">
                  <c:v>1278.3</c:v>
                </c:pt>
                <c:pt idx="34">
                  <c:v>1280.5</c:v>
                </c:pt>
                <c:pt idx="35">
                  <c:v>1282.2</c:v>
                </c:pt>
                <c:pt idx="36">
                  <c:v>1283.7</c:v>
                </c:pt>
                <c:pt idx="37">
                  <c:v>1284.9000000000001</c:v>
                </c:pt>
                <c:pt idx="38">
                  <c:v>1285.8</c:v>
                </c:pt>
                <c:pt idx="39">
                  <c:v>1286.5999999999999</c:v>
                </c:pt>
                <c:pt idx="40">
                  <c:v>1287.3</c:v>
                </c:pt>
                <c:pt idx="41">
                  <c:v>1287.8</c:v>
                </c:pt>
                <c:pt idx="42">
                  <c:v>1288.3</c:v>
                </c:pt>
                <c:pt idx="43">
                  <c:v>1288.5999999999999</c:v>
                </c:pt>
                <c:pt idx="44">
                  <c:v>1288.9000000000001</c:v>
                </c:pt>
                <c:pt idx="45">
                  <c:v>1289.2</c:v>
                </c:pt>
                <c:pt idx="46">
                  <c:v>1289.4000000000001</c:v>
                </c:pt>
                <c:pt idx="47">
                  <c:v>1289.5</c:v>
                </c:pt>
                <c:pt idx="48">
                  <c:v>1289.7</c:v>
                </c:pt>
                <c:pt idx="49">
                  <c:v>1289.8</c:v>
                </c:pt>
                <c:pt idx="50">
                  <c:v>1289.9000000000001</c:v>
                </c:pt>
                <c:pt idx="51">
                  <c:v>1289.9000000000001</c:v>
                </c:pt>
                <c:pt idx="52">
                  <c:v>1290</c:v>
                </c:pt>
                <c:pt idx="53">
                  <c:v>1290.0999999999999</c:v>
                </c:pt>
                <c:pt idx="54">
                  <c:v>1290.0999999999999</c:v>
                </c:pt>
                <c:pt idx="55">
                  <c:v>1290.0999999999999</c:v>
                </c:pt>
                <c:pt idx="56">
                  <c:v>1290.2</c:v>
                </c:pt>
                <c:pt idx="57">
                  <c:v>1290.2</c:v>
                </c:pt>
                <c:pt idx="58">
                  <c:v>1290.2</c:v>
                </c:pt>
                <c:pt idx="59">
                  <c:v>1290.2</c:v>
                </c:pt>
                <c:pt idx="60">
                  <c:v>1290.2</c:v>
                </c:pt>
                <c:pt idx="61">
                  <c:v>1290.3</c:v>
                </c:pt>
                <c:pt idx="62">
                  <c:v>1290.3</c:v>
                </c:pt>
                <c:pt idx="63">
                  <c:v>1290.3</c:v>
                </c:pt>
                <c:pt idx="64">
                  <c:v>1290.3</c:v>
                </c:pt>
                <c:pt idx="65">
                  <c:v>1290.3</c:v>
                </c:pt>
                <c:pt idx="66">
                  <c:v>1290.3</c:v>
                </c:pt>
                <c:pt idx="67">
                  <c:v>1290.3</c:v>
                </c:pt>
                <c:pt idx="68">
                  <c:v>1290.3</c:v>
                </c:pt>
                <c:pt idx="69">
                  <c:v>1290.3</c:v>
                </c:pt>
                <c:pt idx="70">
                  <c:v>1290.3</c:v>
                </c:pt>
                <c:pt idx="71">
                  <c:v>1290.3</c:v>
                </c:pt>
                <c:pt idx="72">
                  <c:v>1290.3</c:v>
                </c:pt>
                <c:pt idx="73">
                  <c:v>1290.3</c:v>
                </c:pt>
                <c:pt idx="74">
                  <c:v>1290.3</c:v>
                </c:pt>
                <c:pt idx="75">
                  <c:v>1290.3</c:v>
                </c:pt>
                <c:pt idx="76">
                  <c:v>1290.3</c:v>
                </c:pt>
                <c:pt idx="77">
                  <c:v>1290.3</c:v>
                </c:pt>
                <c:pt idx="78">
                  <c:v>1290.3</c:v>
                </c:pt>
                <c:pt idx="79">
                  <c:v>1290.3</c:v>
                </c:pt>
                <c:pt idx="80">
                  <c:v>1290.3</c:v>
                </c:pt>
                <c:pt idx="81">
                  <c:v>1290.3</c:v>
                </c:pt>
                <c:pt idx="82">
                  <c:v>1290.3</c:v>
                </c:pt>
                <c:pt idx="83">
                  <c:v>1290.3</c:v>
                </c:pt>
                <c:pt idx="84">
                  <c:v>1290.3</c:v>
                </c:pt>
                <c:pt idx="85">
                  <c:v>1290.3</c:v>
                </c:pt>
                <c:pt idx="86">
                  <c:v>1290.3</c:v>
                </c:pt>
                <c:pt idx="87">
                  <c:v>1290.3</c:v>
                </c:pt>
                <c:pt idx="88">
                  <c:v>1290.3</c:v>
                </c:pt>
                <c:pt idx="89">
                  <c:v>1290.3</c:v>
                </c:pt>
                <c:pt idx="90">
                  <c:v>1290.3</c:v>
                </c:pt>
                <c:pt idx="91">
                  <c:v>1290.3</c:v>
                </c:pt>
                <c:pt idx="92">
                  <c:v>1290.3</c:v>
                </c:pt>
                <c:pt idx="93">
                  <c:v>1290.3</c:v>
                </c:pt>
                <c:pt idx="94">
                  <c:v>1290.3</c:v>
                </c:pt>
                <c:pt idx="95">
                  <c:v>1290.3</c:v>
                </c:pt>
                <c:pt idx="96">
                  <c:v>1290.3</c:v>
                </c:pt>
                <c:pt idx="97">
                  <c:v>1290.3</c:v>
                </c:pt>
                <c:pt idx="98">
                  <c:v>1290.3</c:v>
                </c:pt>
                <c:pt idx="99">
                  <c:v>1290.3</c:v>
                </c:pt>
                <c:pt idx="100">
                  <c:v>1290.3</c:v>
                </c:pt>
              </c:numCache>
            </c:numRef>
          </c:xVal>
          <c:yVal>
            <c:numRef>
              <c:f>'Thermosphere Blank'!$AD$26:$AD$126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3-D11D-4F4E-B2F1-29FC304DBD56}"/>
            </c:ext>
          </c:extLst>
        </c:ser>
        <c:dLbls>
          <c:showLegendKey val="0"/>
          <c:showVal val="0"/>
          <c:showCatName val="0"/>
          <c:showSerName val="0"/>
          <c:showPercent val="0"/>
          <c:showBubbleSize val="0"/>
        </c:dLbls>
        <c:axId val="104039552"/>
        <c:axId val="104041472"/>
      </c:scatterChart>
      <c:valAx>
        <c:axId val="104039552"/>
        <c:scaling>
          <c:orientation val="minMax"/>
        </c:scaling>
        <c:delete val="0"/>
        <c:axPos val="b"/>
        <c:title>
          <c:tx>
            <c:rich>
              <a:bodyPr/>
              <a:lstStyle/>
              <a:p>
                <a:pPr>
                  <a:defRPr/>
                </a:pPr>
                <a:r>
                  <a:rPr lang="en-US"/>
                  <a:t>Temperature (K)</a:t>
                </a:r>
              </a:p>
            </c:rich>
          </c:tx>
          <c:overlay val="0"/>
        </c:title>
        <c:numFmt formatCode="General" sourceLinked="1"/>
        <c:majorTickMark val="out"/>
        <c:minorTickMark val="none"/>
        <c:tickLblPos val="nextTo"/>
        <c:crossAx val="104041472"/>
        <c:crosses val="autoZero"/>
        <c:crossBetween val="midCat"/>
      </c:valAx>
      <c:valAx>
        <c:axId val="104041472"/>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104039552"/>
        <c:crosses val="autoZero"/>
        <c:crossBetween val="midCat"/>
      </c:valAx>
    </c:plotArea>
    <c:legend>
      <c:legendPos val="r"/>
      <c:layout>
        <c:manualLayout>
          <c:xMode val="edge"/>
          <c:yMode val="edge"/>
          <c:x val="0.25886590390851899"/>
          <c:y val="0.24246841462765201"/>
          <c:w val="0.17994024211533099"/>
          <c:h val="0.30960574148359399"/>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Model for Date</a:t>
            </a:r>
          </a:p>
        </c:rich>
      </c:tx>
      <c:overlay val="0"/>
    </c:title>
    <c:autoTitleDeleted val="0"/>
    <c:plotArea>
      <c:layout>
        <c:manualLayout>
          <c:layoutTarget val="inner"/>
          <c:xMode val="edge"/>
          <c:yMode val="edge"/>
          <c:x val="0.235162167229096"/>
          <c:y val="0.16697444069491299"/>
          <c:w val="0.678171166104237"/>
          <c:h val="0.64946725409323802"/>
        </c:manualLayout>
      </c:layout>
      <c:scatterChart>
        <c:scatterStyle val="smoothMarker"/>
        <c:varyColors val="0"/>
        <c:ser>
          <c:idx val="2"/>
          <c:order val="0"/>
          <c:tx>
            <c:strRef>
              <c:f>'Thermosphere Blank'!$AR$25</c:f>
              <c:strCache>
                <c:ptCount val="1"/>
                <c:pt idx="0">
                  <c:v>F10.7 (95%)</c:v>
                </c:pt>
              </c:strCache>
            </c:strRef>
          </c:tx>
          <c:marker>
            <c:symbol val="none"/>
          </c:marker>
          <c:xVal>
            <c:numRef>
              <c:f>'Thermosphere Blank'!$AR$26:$AR$126</c:f>
              <c:numCache>
                <c:formatCode>0.00E+00</c:formatCode>
                <c:ptCount val="101"/>
                <c:pt idx="0">
                  <c:v>1.1598209322381931E-3</c:v>
                </c:pt>
                <c:pt idx="1">
                  <c:v>4.1291418644763859E-4</c:v>
                </c:pt>
                <c:pt idx="2">
                  <c:v>9.3831046611909648E-5</c:v>
                </c:pt>
                <c:pt idx="3">
                  <c:v>1.7997313983572897E-5</c:v>
                </c:pt>
                <c:pt idx="4">
                  <c:v>4.0301418644763857E-6</c:v>
                </c:pt>
                <c:pt idx="5">
                  <c:v>1.1019104661190965E-6</c:v>
                </c:pt>
                <c:pt idx="6">
                  <c:v>3.3137313983572896E-7</c:v>
                </c:pt>
                <c:pt idx="7">
                  <c:v>8.607962796714579E-8</c:v>
                </c:pt>
                <c:pt idx="8">
                  <c:v>1.8154476694045176E-8</c:v>
                </c:pt>
                <c:pt idx="9">
                  <c:v>3.3834104661190963E-9</c:v>
                </c:pt>
                <c:pt idx="10">
                  <c:v>5.6696336858316223E-10</c:v>
                </c:pt>
                <c:pt idx="11">
                  <c:v>9.3545265646817256E-11</c:v>
                </c:pt>
                <c:pt idx="12">
                  <c:v>1.885844238193018E-11</c:v>
                </c:pt>
                <c:pt idx="13">
                  <c:v>6.8179525893223806E-12</c:v>
                </c:pt>
                <c:pt idx="14">
                  <c:v>3.3847955975359325E-12</c:v>
                </c:pt>
                <c:pt idx="15">
                  <c:v>1.9540118685831605E-12</c:v>
                </c:pt>
                <c:pt idx="16">
                  <c:v>1.2335339445585201E-12</c:v>
                </c:pt>
                <c:pt idx="17">
                  <c:v>8.2546113059548127E-13</c:v>
                </c:pt>
                <c:pt idx="18">
                  <c:v>5.7587936324435209E-13</c:v>
                </c:pt>
                <c:pt idx="19">
                  <c:v>4.1418492217659041E-13</c:v>
                </c:pt>
                <c:pt idx="20">
                  <c:v>3.0498827351129276E-13</c:v>
                </c:pt>
                <c:pt idx="21">
                  <c:v>2.2875360369609785E-13</c:v>
                </c:pt>
                <c:pt idx="22">
                  <c:v>1.7418986611909588E-13</c:v>
                </c:pt>
                <c:pt idx="23">
                  <c:v>1.3432557264887011E-13</c:v>
                </c:pt>
                <c:pt idx="24">
                  <c:v>1.0467959488706321E-13</c:v>
                </c:pt>
                <c:pt idx="25">
                  <c:v>8.2363502751539659E-14</c:v>
                </c:pt>
                <c:pt idx="26">
                  <c:v>6.5331842422997625E-14</c:v>
                </c:pt>
                <c:pt idx="27">
                  <c:v>5.2199311355235866E-14</c:v>
                </c:pt>
                <c:pt idx="28">
                  <c:v>4.1975234969198946E-14</c:v>
                </c:pt>
                <c:pt idx="29">
                  <c:v>3.3954834024640459E-14</c:v>
                </c:pt>
                <c:pt idx="30">
                  <c:v>2.7587433942504965E-14</c:v>
                </c:pt>
                <c:pt idx="31">
                  <c:v>2.2545569466118953E-14</c:v>
                </c:pt>
                <c:pt idx="32">
                  <c:v>1.8507477712525544E-14</c:v>
                </c:pt>
                <c:pt idx="33">
                  <c:v>1.525282834086232E-14</c:v>
                </c:pt>
                <c:pt idx="34">
                  <c:v>1.2619410798767878E-14</c:v>
                </c:pt>
                <c:pt idx="35">
                  <c:v>1.0473402924024564E-14</c:v>
                </c:pt>
                <c:pt idx="36">
                  <c:v>8.720460478439359E-15</c:v>
                </c:pt>
                <c:pt idx="37">
                  <c:v>7.2850229527720174E-15</c:v>
                </c:pt>
                <c:pt idx="38">
                  <c:v>6.0985519137576523E-15</c:v>
                </c:pt>
                <c:pt idx="39">
                  <c:v>5.1186589712525254E-15</c:v>
                </c:pt>
                <c:pt idx="40">
                  <c:v>4.3062092094455495E-15</c:v>
                </c:pt>
                <c:pt idx="41">
                  <c:v>3.6319933059547941E-15</c:v>
                </c:pt>
                <c:pt idx="42">
                  <c:v>3.0681346034907335E-15</c:v>
                </c:pt>
                <c:pt idx="43">
                  <c:v>2.5966537882956646E-15</c:v>
                </c:pt>
                <c:pt idx="44">
                  <c:v>2.2017237542094256E-15</c:v>
                </c:pt>
                <c:pt idx="45">
                  <c:v>1.8700442552361226E-15</c:v>
                </c:pt>
                <c:pt idx="46">
                  <c:v>1.5906538843942355E-15</c:v>
                </c:pt>
                <c:pt idx="47">
                  <c:v>1.3548972856262704E-15</c:v>
                </c:pt>
                <c:pt idx="48">
                  <c:v>1.1563579418891058E-15</c:v>
                </c:pt>
                <c:pt idx="49">
                  <c:v>9.8803270472278295E-16</c:v>
                </c:pt>
                <c:pt idx="50">
                  <c:v>8.4562970965091559E-16</c:v>
                </c:pt>
                <c:pt idx="51">
                  <c:v>7.2445034640656355E-16</c:v>
                </c:pt>
                <c:pt idx="52">
                  <c:v>6.2172740308007577E-16</c:v>
                </c:pt>
                <c:pt idx="53">
                  <c:v>5.3422975926077476E-16</c:v>
                </c:pt>
                <c:pt idx="54">
                  <c:v>4.5960452845995417E-16</c:v>
                </c:pt>
                <c:pt idx="55">
                  <c:v>3.95957638603692E-16</c:v>
                </c:pt>
                <c:pt idx="56">
                  <c:v>3.4161368075974994E-16</c:v>
                </c:pt>
                <c:pt idx="57">
                  <c:v>2.9511515277207077E-16</c:v>
                </c:pt>
                <c:pt idx="58">
                  <c:v>2.5528382071868308E-16</c:v>
                </c:pt>
                <c:pt idx="59">
                  <c:v>2.211369739835705E-16</c:v>
                </c:pt>
                <c:pt idx="60">
                  <c:v>1.9187130915810879E-16</c:v>
                </c:pt>
                <c:pt idx="61">
                  <c:v>1.6669837156057313E-16</c:v>
                </c:pt>
                <c:pt idx="62">
                  <c:v>1.4504210227925922E-16</c:v>
                </c:pt>
                <c:pt idx="63">
                  <c:v>1.264165936755633E-16</c:v>
                </c:pt>
                <c:pt idx="64">
                  <c:v>1.1037041480492692E-16</c:v>
                </c:pt>
                <c:pt idx="65">
                  <c:v>9.6480867351128298E-17</c:v>
                </c:pt>
                <c:pt idx="66">
                  <c:v>8.4506602156056559E-17</c:v>
                </c:pt>
                <c:pt idx="67">
                  <c:v>7.4158804804927307E-17</c:v>
                </c:pt>
                <c:pt idx="68">
                  <c:v>6.5220768004106056E-17</c:v>
                </c:pt>
                <c:pt idx="69">
                  <c:v>5.7431452889116415E-17</c:v>
                </c:pt>
                <c:pt idx="70">
                  <c:v>5.0713097806980962E-17</c:v>
                </c:pt>
                <c:pt idx="71">
                  <c:v>4.4861158174537499E-17</c:v>
                </c:pt>
                <c:pt idx="72">
                  <c:v>3.9773974540040637E-17</c:v>
                </c:pt>
                <c:pt idx="73">
                  <c:v>3.5346319993839459E-17</c:v>
                </c:pt>
                <c:pt idx="74">
                  <c:v>3.1480832710471948E-17</c:v>
                </c:pt>
                <c:pt idx="75">
                  <c:v>2.8109406798767666E-17</c:v>
                </c:pt>
                <c:pt idx="76">
                  <c:v>2.5159935137576736E-17</c:v>
                </c:pt>
                <c:pt idx="77">
                  <c:v>2.2580386242299559E-17</c:v>
                </c:pt>
                <c:pt idx="78">
                  <c:v>2.0318460026693839E-17</c:v>
                </c:pt>
                <c:pt idx="79">
                  <c:v>1.8330177336755462E-17</c:v>
                </c:pt>
                <c:pt idx="80">
                  <c:v>1.6584283468172319E-17</c:v>
                </c:pt>
                <c:pt idx="81">
                  <c:v>1.504295625872675E-17</c:v>
                </c:pt>
                <c:pt idx="82">
                  <c:v>1.3685418928131284E-17</c:v>
                </c:pt>
                <c:pt idx="83">
                  <c:v>1.2481453975359223E-17</c:v>
                </c:pt>
                <c:pt idx="84">
                  <c:v>1.141735207802864E-17</c:v>
                </c:pt>
                <c:pt idx="85">
                  <c:v>1.0476388786447543E-17</c:v>
                </c:pt>
                <c:pt idx="86">
                  <c:v>9.6337198624229117E-18</c:v>
                </c:pt>
                <c:pt idx="87">
                  <c:v>8.8868453059547462E-18</c:v>
                </c:pt>
                <c:pt idx="88">
                  <c:v>8.2194511334701538E-18</c:v>
                </c:pt>
                <c:pt idx="89">
                  <c:v>7.6219175564681067E-18</c:v>
                </c:pt>
                <c:pt idx="90">
                  <c:v>7.0841247864475776E-18</c:v>
                </c:pt>
                <c:pt idx="91">
                  <c:v>6.6033937556467613E-18</c:v>
                </c:pt>
                <c:pt idx="92">
                  <c:v>6.1683209466118587E-18</c:v>
                </c:pt>
                <c:pt idx="93">
                  <c:v>5.7756749609855788E-18</c:v>
                </c:pt>
                <c:pt idx="94">
                  <c:v>5.4203511375769583E-18</c:v>
                </c:pt>
                <c:pt idx="95">
                  <c:v>5.0971552813141287E-18</c:v>
                </c:pt>
                <c:pt idx="96">
                  <c:v>4.8037141293634119E-18</c:v>
                </c:pt>
                <c:pt idx="97">
                  <c:v>4.5355648850102319E-18</c:v>
                </c:pt>
                <c:pt idx="98">
                  <c:v>4.2903342854209116E-18</c:v>
                </c:pt>
                <c:pt idx="99">
                  <c:v>4.0653804661190653E-18</c:v>
                </c:pt>
                <c:pt idx="100">
                  <c:v>3.8584720287474038E-18</c:v>
                </c:pt>
              </c:numCache>
            </c:numRef>
          </c:xVal>
          <c:yVal>
            <c:numRef>
              <c:f>'Thermosphere Blank'!$AQ$26:$AQ$126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200D-47A0-9168-0E40971895C8}"/>
            </c:ext>
          </c:extLst>
        </c:ser>
        <c:ser>
          <c:idx val="3"/>
          <c:order val="1"/>
          <c:tx>
            <c:strRef>
              <c:f>'Thermosphere Blank'!$AS$25</c:f>
              <c:strCache>
                <c:ptCount val="1"/>
                <c:pt idx="0">
                  <c:v>F10.7 (50%)</c:v>
                </c:pt>
              </c:strCache>
            </c:strRef>
          </c:tx>
          <c:marker>
            <c:symbol val="none"/>
          </c:marker>
          <c:xVal>
            <c:numRef>
              <c:f>'Thermosphere Blank'!$AS$26:$AS$126</c:f>
              <c:numCache>
                <c:formatCode>0.00E+00</c:formatCode>
                <c:ptCount val="101"/>
                <c:pt idx="0">
                  <c:v>1.1593511786447638E-3</c:v>
                </c:pt>
                <c:pt idx="1">
                  <c:v>4.1282023572895279E-4</c:v>
                </c:pt>
                <c:pt idx="2">
                  <c:v>9.3807558932238185E-5</c:v>
                </c:pt>
                <c:pt idx="3">
                  <c:v>1.7990267679671457E-5</c:v>
                </c:pt>
                <c:pt idx="4">
                  <c:v>4.029202357289528E-6</c:v>
                </c:pt>
                <c:pt idx="5">
                  <c:v>1.1016755893223818E-6</c:v>
                </c:pt>
                <c:pt idx="6">
                  <c:v>3.3130267679671456E-7</c:v>
                </c:pt>
                <c:pt idx="7">
                  <c:v>8.606553535934292E-8</c:v>
                </c:pt>
                <c:pt idx="8">
                  <c:v>1.8166220533880905E-8</c:v>
                </c:pt>
                <c:pt idx="9">
                  <c:v>3.3831755893223818E-9</c:v>
                </c:pt>
                <c:pt idx="10">
                  <c:v>5.6778543737166329E-10</c:v>
                </c:pt>
                <c:pt idx="11">
                  <c:v>9.3965695112936355E-11</c:v>
                </c:pt>
                <c:pt idx="12">
                  <c:v>1.8736306447638603E-11</c:v>
                </c:pt>
                <c:pt idx="13">
                  <c:v>6.7561799917864467E-12</c:v>
                </c:pt>
                <c:pt idx="14">
                  <c:v>3.3265461519507177E-12</c:v>
                </c:pt>
                <c:pt idx="15">
                  <c:v>1.8976414373716622E-12</c:v>
                </c:pt>
                <c:pt idx="16">
                  <c:v>1.1811564188911693E-12</c:v>
                </c:pt>
                <c:pt idx="17">
                  <c:v>7.7853274661190869E-13</c:v>
                </c:pt>
                <c:pt idx="18">
                  <c:v>5.3437663326488622E-13</c:v>
                </c:pt>
                <c:pt idx="19">
                  <c:v>3.7794343244353106E-13</c:v>
                </c:pt>
                <c:pt idx="20">
                  <c:v>2.7360873347022522E-13</c:v>
                </c:pt>
                <c:pt idx="21">
                  <c:v>2.017427720739214E-13</c:v>
                </c:pt>
                <c:pt idx="22">
                  <c:v>1.5107798932238143E-13</c:v>
                </c:pt>
                <c:pt idx="23">
                  <c:v>1.14586526652977E-13</c:v>
                </c:pt>
                <c:pt idx="24">
                  <c:v>8.7902345297740917E-14</c:v>
                </c:pt>
                <c:pt idx="25">
                  <c:v>6.810178365503051E-14</c:v>
                </c:pt>
                <c:pt idx="26">
                  <c:v>5.3216897248459709E-14</c:v>
                </c:pt>
                <c:pt idx="27">
                  <c:v>4.1914056427104513E-14</c:v>
                </c:pt>
                <c:pt idx="28">
                  <c:v>3.3240166899383802E-14</c:v>
                </c:pt>
                <c:pt idx="29">
                  <c:v>2.6530378480492656E-14</c:v>
                </c:pt>
                <c:pt idx="30">
                  <c:v>2.127159687884997E-14</c:v>
                </c:pt>
                <c:pt idx="31">
                  <c:v>1.7169239589322271E-14</c:v>
                </c:pt>
                <c:pt idx="32">
                  <c:v>1.3923152394250415E-14</c:v>
                </c:pt>
                <c:pt idx="33">
                  <c:v>1.1338371646817167E-14</c:v>
                </c:pt>
                <c:pt idx="34">
                  <c:v>9.2731210759752893E-15</c:v>
                </c:pt>
                <c:pt idx="35">
                  <c:v>7.6097850184804325E-15</c:v>
                </c:pt>
                <c:pt idx="36">
                  <c:v>6.2662328295687372E-15</c:v>
                </c:pt>
                <c:pt idx="37">
                  <c:v>5.1772385790553974E-15</c:v>
                </c:pt>
                <c:pt idx="38">
                  <c:v>4.2885913182751165E-15</c:v>
                </c:pt>
                <c:pt idx="39">
                  <c:v>3.5621304394250191E-15</c:v>
                </c:pt>
                <c:pt idx="40">
                  <c:v>2.9662370841888833E-15</c:v>
                </c:pt>
                <c:pt idx="41">
                  <c:v>2.4763994661190724E-15</c:v>
                </c:pt>
                <c:pt idx="42">
                  <c:v>2.0716228180697944E-15</c:v>
                </c:pt>
                <c:pt idx="43">
                  <c:v>1.7366054217658956E-15</c:v>
                </c:pt>
                <c:pt idx="44">
                  <c:v>1.4585970570841733E-15</c:v>
                </c:pt>
                <c:pt idx="45">
                  <c:v>1.2274448271047093E-15</c:v>
                </c:pt>
                <c:pt idx="46">
                  <c:v>1.0349118956878734E-15</c:v>
                </c:pt>
                <c:pt idx="47">
                  <c:v>8.7403401971251551E-16</c:v>
                </c:pt>
                <c:pt idx="48">
                  <c:v>7.3966301683777368E-16</c:v>
                </c:pt>
                <c:pt idx="49">
                  <c:v>6.2688614209444831E-16</c:v>
                </c:pt>
                <c:pt idx="50">
                  <c:v>5.3235103819301181E-16</c:v>
                </c:pt>
                <c:pt idx="51">
                  <c:v>4.5267440492812571E-16</c:v>
                </c:pt>
                <c:pt idx="52">
                  <c:v>3.8569971006159671E-16</c:v>
                </c:pt>
                <c:pt idx="53">
                  <c:v>3.291635255852113E-16</c:v>
                </c:pt>
                <c:pt idx="54">
                  <c:v>2.8136122496919545E-16</c:v>
                </c:pt>
                <c:pt idx="55">
                  <c:v>2.409389527720707E-16</c:v>
                </c:pt>
                <c:pt idx="56">
                  <c:v>2.0667930981519224E-16</c:v>
                </c:pt>
                <c:pt idx="57">
                  <c:v>1.7762977905543898E-16</c:v>
                </c:pt>
                <c:pt idx="58">
                  <c:v>1.5293155901437156E-16</c:v>
                </c:pt>
                <c:pt idx="59">
                  <c:v>1.3190962767966958E-16</c:v>
                </c:pt>
                <c:pt idx="60">
                  <c:v>1.1401434858316059E-16</c:v>
                </c:pt>
                <c:pt idx="61">
                  <c:v>9.8736770431210075E-17</c:v>
                </c:pt>
                <c:pt idx="62">
                  <c:v>8.5681689445583981E-17</c:v>
                </c:pt>
                <c:pt idx="63">
                  <c:v>7.4518216673510209E-17</c:v>
                </c:pt>
                <c:pt idx="64">
                  <c:v>6.4961683696097607E-17</c:v>
                </c:pt>
                <c:pt idx="65">
                  <c:v>5.6739713347021747E-17</c:v>
                </c:pt>
                <c:pt idx="66">
                  <c:v>4.9686117043120418E-17</c:v>
                </c:pt>
                <c:pt idx="67">
                  <c:v>4.362012369609792E-17</c:v>
                </c:pt>
                <c:pt idx="68">
                  <c:v>3.8399247080081574E-17</c:v>
                </c:pt>
                <c:pt idx="69">
                  <c:v>3.3877772837781848E-17</c:v>
                </c:pt>
                <c:pt idx="70">
                  <c:v>2.9983811236139196E-17</c:v>
                </c:pt>
                <c:pt idx="71">
                  <c:v>2.6605828903490378E-17</c:v>
                </c:pt>
                <c:pt idx="72">
                  <c:v>2.3677163030800483E-17</c:v>
                </c:pt>
                <c:pt idx="73">
                  <c:v>2.1131341379876503E-17</c:v>
                </c:pt>
                <c:pt idx="74">
                  <c:v>1.8917272854209183E-17</c:v>
                </c:pt>
                <c:pt idx="75">
                  <c:v>1.6984937075975125E-17</c:v>
                </c:pt>
                <c:pt idx="76">
                  <c:v>1.5296049182751334E-17</c:v>
                </c:pt>
                <c:pt idx="77">
                  <c:v>1.3819481724845811E-17</c:v>
                </c:pt>
                <c:pt idx="78">
                  <c:v>1.2523134020533719E-17</c:v>
                </c:pt>
                <c:pt idx="79">
                  <c:v>1.1382756566734968E-17</c:v>
                </c:pt>
                <c:pt idx="80">
                  <c:v>1.037954312936332E-17</c:v>
                </c:pt>
                <c:pt idx="81">
                  <c:v>9.4918780451744212E-18</c:v>
                </c:pt>
                <c:pt idx="82">
                  <c:v>8.7074400985625242E-18</c:v>
                </c:pt>
                <c:pt idx="83">
                  <c:v>8.0098695195070922E-18</c:v>
                </c:pt>
                <c:pt idx="84">
                  <c:v>7.3901545215604907E-18</c:v>
                </c:pt>
                <c:pt idx="85">
                  <c:v>6.8388518357288764E-18</c:v>
                </c:pt>
                <c:pt idx="86">
                  <c:v>6.3433308172483915E-18</c:v>
                </c:pt>
                <c:pt idx="87">
                  <c:v>5.9010914661190331E-18</c:v>
                </c:pt>
                <c:pt idx="88">
                  <c:v>5.5028661026693484E-18</c:v>
                </c:pt>
                <c:pt idx="89">
                  <c:v>5.143967351129311E-18</c:v>
                </c:pt>
                <c:pt idx="90">
                  <c:v>4.8192078357289044E-18</c:v>
                </c:pt>
                <c:pt idx="91">
                  <c:v>4.5254387351128926E-18</c:v>
                </c:pt>
                <c:pt idx="92">
                  <c:v>4.2580679589321978E-18</c:v>
                </c:pt>
                <c:pt idx="93">
                  <c:v>4.0145687392196754E-18</c:v>
                </c:pt>
                <c:pt idx="94">
                  <c:v>3.7921851827515064E-18</c:v>
                </c:pt>
                <c:pt idx="95">
                  <c:v>3.5878369856262517E-18</c:v>
                </c:pt>
                <c:pt idx="96">
                  <c:v>3.4007950225872391E-18</c:v>
                </c:pt>
                <c:pt idx="97">
                  <c:v>3.2280057577001776E-18</c:v>
                </c:pt>
                <c:pt idx="98">
                  <c:v>3.0687400657083931E-18</c:v>
                </c:pt>
                <c:pt idx="99">
                  <c:v>2.9212955893223577E-18</c:v>
                </c:pt>
                <c:pt idx="100">
                  <c:v>2.7841455605749262E-18</c:v>
                </c:pt>
              </c:numCache>
            </c:numRef>
          </c:xVal>
          <c:yVal>
            <c:numRef>
              <c:f>'Thermosphere Blank'!$AQ$26:$AQ$126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200D-47A0-9168-0E40971895C8}"/>
            </c:ext>
          </c:extLst>
        </c:ser>
        <c:ser>
          <c:idx val="4"/>
          <c:order val="2"/>
          <c:tx>
            <c:strRef>
              <c:f>'Thermosphere Blank'!$AT$25</c:f>
              <c:strCache>
                <c:ptCount val="1"/>
                <c:pt idx="0">
                  <c:v>F10.7 (5%)</c:v>
                </c:pt>
              </c:strCache>
            </c:strRef>
          </c:tx>
          <c:marker>
            <c:symbol val="none"/>
          </c:marker>
          <c:xVal>
            <c:numRef>
              <c:f>'Thermosphere Blank'!$AT$26:$AT$126</c:f>
              <c:numCache>
                <c:formatCode>0.00E+00</c:formatCode>
                <c:ptCount val="101"/>
                <c:pt idx="0">
                  <c:v>1.1588813429158113E-3</c:v>
                </c:pt>
                <c:pt idx="1">
                  <c:v>4.1270847002053391E-4</c:v>
                </c:pt>
                <c:pt idx="2">
                  <c:v>9.3781100718685822E-5</c:v>
                </c:pt>
                <c:pt idx="3">
                  <c:v>1.7983813429158111E-5</c:v>
                </c:pt>
                <c:pt idx="4">
                  <c:v>4.0281440287474325E-6</c:v>
                </c:pt>
                <c:pt idx="5">
                  <c:v>1.101381342915811E-6</c:v>
                </c:pt>
                <c:pt idx="6">
                  <c:v>3.3122033572895276E-7</c:v>
                </c:pt>
                <c:pt idx="7">
                  <c:v>8.6047287289527731E-8</c:v>
                </c:pt>
                <c:pt idx="8">
                  <c:v>1.8177373141683778E-8</c:v>
                </c:pt>
                <c:pt idx="9">
                  <c:v>3.3828220143737164E-9</c:v>
                </c:pt>
                <c:pt idx="10">
                  <c:v>5.6859578418891179E-10</c:v>
                </c:pt>
                <c:pt idx="11">
                  <c:v>9.4385604804928154E-11</c:v>
                </c:pt>
                <c:pt idx="12">
                  <c:v>1.8615929014373716E-11</c:v>
                </c:pt>
                <c:pt idx="13">
                  <c:v>6.700863404517454E-12</c:v>
                </c:pt>
                <c:pt idx="14">
                  <c:v>3.2726768336755643E-12</c:v>
                </c:pt>
                <c:pt idx="15">
                  <c:v>1.842744363449691E-12</c:v>
                </c:pt>
                <c:pt idx="16">
                  <c:v>1.128366301026693E-12</c:v>
                </c:pt>
                <c:pt idx="17">
                  <c:v>7.3020786940451651E-13</c:v>
                </c:pt>
                <c:pt idx="18">
                  <c:v>4.9127070882956798E-13</c:v>
                </c:pt>
                <c:pt idx="19">
                  <c:v>3.4026578809034838E-13</c:v>
                </c:pt>
                <c:pt idx="20">
                  <c:v>2.4111426303901379E-13</c:v>
                </c:pt>
                <c:pt idx="21">
                  <c:v>1.7397967802874693E-13</c:v>
                </c:pt>
                <c:pt idx="22">
                  <c:v>1.2753431266940411E-13</c:v>
                </c:pt>
                <c:pt idx="23">
                  <c:v>9.4686808685831296E-14</c:v>
                </c:pt>
                <c:pt idx="24">
                  <c:v>7.1152419794660918E-14</c:v>
                </c:pt>
                <c:pt idx="25">
                  <c:v>5.4007250554414554E-14</c:v>
                </c:pt>
                <c:pt idx="26">
                  <c:v>4.1363252525667165E-14</c:v>
                </c:pt>
                <c:pt idx="27">
                  <c:v>3.194441084188897E-14</c:v>
                </c:pt>
                <c:pt idx="28">
                  <c:v>2.4849575577001931E-14</c:v>
                </c:pt>
                <c:pt idx="29">
                  <c:v>1.9460062080082033E-14</c:v>
                </c:pt>
                <c:pt idx="30">
                  <c:v>1.5307363685831539E-14</c:v>
                </c:pt>
                <c:pt idx="31">
                  <c:v>1.2130616989732992E-14</c:v>
                </c:pt>
                <c:pt idx="32">
                  <c:v>9.6585776283366999E-15</c:v>
                </c:pt>
                <c:pt idx="33">
                  <c:v>7.7229583121149439E-15</c:v>
                </c:pt>
                <c:pt idx="34">
                  <c:v>6.2031918952771696E-15</c:v>
                </c:pt>
                <c:pt idx="35">
                  <c:v>4.9997112320328227E-15</c:v>
                </c:pt>
                <c:pt idx="36">
                  <c:v>4.043384543326463E-15</c:v>
                </c:pt>
                <c:pt idx="37">
                  <c:v>3.280152884599568E-15</c:v>
                </c:pt>
                <c:pt idx="38">
                  <c:v>2.6689783903490588E-15</c:v>
                </c:pt>
                <c:pt idx="39">
                  <c:v>2.1772520008213407E-15</c:v>
                </c:pt>
                <c:pt idx="40">
                  <c:v>1.7806230494866412E-15</c:v>
                </c:pt>
                <c:pt idx="41">
                  <c:v>1.4595272870636451E-15</c:v>
                </c:pt>
                <c:pt idx="42">
                  <c:v>1.199259754414776E-15</c:v>
                </c:pt>
                <c:pt idx="43">
                  <c:v>9.8746377535933579E-16</c:v>
                </c:pt>
                <c:pt idx="44">
                  <c:v>8.1449621806980943E-16</c:v>
                </c:pt>
                <c:pt idx="45">
                  <c:v>6.7314443511293137E-16</c:v>
                </c:pt>
                <c:pt idx="46">
                  <c:v>5.5767593540040663E-16</c:v>
                </c:pt>
                <c:pt idx="47">
                  <c:v>4.6288195926077687E-16</c:v>
                </c:pt>
                <c:pt idx="48">
                  <c:v>3.8490364581108542E-16</c:v>
                </c:pt>
                <c:pt idx="49">
                  <c:v>3.2067221234086007E-16</c:v>
                </c:pt>
                <c:pt idx="50">
                  <c:v>2.6776429388090146E-16</c:v>
                </c:pt>
                <c:pt idx="51">
                  <c:v>2.2399643960985458E-16</c:v>
                </c:pt>
                <c:pt idx="52">
                  <c:v>1.8781637759753452E-16</c:v>
                </c:pt>
                <c:pt idx="53">
                  <c:v>1.5782768291580991E-16</c:v>
                </c:pt>
                <c:pt idx="54">
                  <c:v>1.3292307979466018E-16</c:v>
                </c:pt>
                <c:pt idx="55">
                  <c:v>1.1223978119096425E-16</c:v>
                </c:pt>
                <c:pt idx="56">
                  <c:v>9.4988576176590664E-17</c:v>
                </c:pt>
                <c:pt idx="57">
                  <c:v>8.06472671540035E-17</c:v>
                </c:pt>
                <c:pt idx="58">
                  <c:v>6.8659217006159659E-17</c:v>
                </c:pt>
                <c:pt idx="59">
                  <c:v>5.8621548997946177E-17</c:v>
                </c:pt>
                <c:pt idx="60">
                  <c:v>5.0210987496919549E-17</c:v>
                </c:pt>
                <c:pt idx="61">
                  <c:v>4.3157078117042801E-17</c:v>
                </c:pt>
                <c:pt idx="62">
                  <c:v>3.7227111987679399E-17</c:v>
                </c:pt>
                <c:pt idx="63">
                  <c:v>3.2227506712525432E-17</c:v>
                </c:pt>
                <c:pt idx="64">
                  <c:v>2.8014755626283167E-17</c:v>
                </c:pt>
                <c:pt idx="65">
                  <c:v>2.4445708034907429E-17</c:v>
                </c:pt>
                <c:pt idx="66">
                  <c:v>2.1421814347022436E-17</c:v>
                </c:pt>
                <c:pt idx="67">
                  <c:v>1.8853575714578928E-17</c:v>
                </c:pt>
                <c:pt idx="68">
                  <c:v>1.6663306718685719E-17</c:v>
                </c:pt>
                <c:pt idx="69">
                  <c:v>1.4797618199178546E-17</c:v>
                </c:pt>
                <c:pt idx="70">
                  <c:v>1.3196366895277121E-17</c:v>
                </c:pt>
                <c:pt idx="71">
                  <c:v>1.1822002447638529E-17</c:v>
                </c:pt>
                <c:pt idx="72">
                  <c:v>1.0638415168377756E-17</c:v>
                </c:pt>
                <c:pt idx="73">
                  <c:v>9.612198726899326E-18</c:v>
                </c:pt>
                <c:pt idx="74">
                  <c:v>8.728395665297688E-18</c:v>
                </c:pt>
                <c:pt idx="75">
                  <c:v>7.954718310061554E-18</c:v>
                </c:pt>
                <c:pt idx="76">
                  <c:v>7.2795312176590951E-18</c:v>
                </c:pt>
                <c:pt idx="77">
                  <c:v>6.6888176016426716E-18</c:v>
                </c:pt>
                <c:pt idx="78">
                  <c:v>6.1675946324434973E-18</c:v>
                </c:pt>
                <c:pt idx="79">
                  <c:v>5.7074302238192693E-18</c:v>
                </c:pt>
                <c:pt idx="80">
                  <c:v>5.2997143039014073E-18</c:v>
                </c:pt>
                <c:pt idx="81">
                  <c:v>4.9360147864476116E-18</c:v>
                </c:pt>
                <c:pt idx="82">
                  <c:v>4.6109842854209192E-18</c:v>
                </c:pt>
                <c:pt idx="83">
                  <c:v>4.319275414784371E-18</c:v>
                </c:pt>
                <c:pt idx="84">
                  <c:v>4.0560407885010055E-18</c:v>
                </c:pt>
                <c:pt idx="85">
                  <c:v>3.8175177207392001E-18</c:v>
                </c:pt>
                <c:pt idx="86">
                  <c:v>3.6007994969198991E-18</c:v>
                </c:pt>
                <c:pt idx="87">
                  <c:v>3.4035047741272923E-18</c:v>
                </c:pt>
                <c:pt idx="88">
                  <c:v>3.2221675092402299E-18</c:v>
                </c:pt>
                <c:pt idx="89">
                  <c:v>3.0557283737166173E-18</c:v>
                </c:pt>
                <c:pt idx="90">
                  <c:v>2.9029840102669253E-18</c:v>
                </c:pt>
                <c:pt idx="91">
                  <c:v>2.7607132630390002E-18</c:v>
                </c:pt>
                <c:pt idx="92">
                  <c:v>2.629386467761794E-18</c:v>
                </c:pt>
                <c:pt idx="93">
                  <c:v>2.5072409386036834E-18</c:v>
                </c:pt>
                <c:pt idx="94">
                  <c:v>2.3933300712525549E-18</c:v>
                </c:pt>
                <c:pt idx="95">
                  <c:v>2.2863259184804818E-18</c:v>
                </c:pt>
                <c:pt idx="96">
                  <c:v>2.1866572860369501E-18</c:v>
                </c:pt>
                <c:pt idx="97">
                  <c:v>2.0924962266940345E-18</c:v>
                </c:pt>
                <c:pt idx="98">
                  <c:v>2.0043368075975261E-18</c:v>
                </c:pt>
                <c:pt idx="99">
                  <c:v>1.9212739544147746E-18</c:v>
                </c:pt>
                <c:pt idx="100">
                  <c:v>1.8423788613962948E-18</c:v>
                </c:pt>
              </c:numCache>
            </c:numRef>
          </c:xVal>
          <c:yVal>
            <c:numRef>
              <c:f>'Thermosphere Blank'!$AQ$26:$AQ$126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200D-47A0-9168-0E40971895C8}"/>
            </c:ext>
          </c:extLst>
        </c:ser>
        <c:dLbls>
          <c:showLegendKey val="0"/>
          <c:showVal val="0"/>
          <c:showCatName val="0"/>
          <c:showSerName val="0"/>
          <c:showPercent val="0"/>
          <c:showBubbleSize val="0"/>
        </c:dLbls>
        <c:axId val="121766656"/>
        <c:axId val="121768576"/>
      </c:scatterChart>
      <c:valAx>
        <c:axId val="121766656"/>
        <c:scaling>
          <c:logBase val="10"/>
          <c:orientation val="minMax"/>
          <c:max val="1E-13"/>
        </c:scaling>
        <c:delete val="0"/>
        <c:axPos val="b"/>
        <c:title>
          <c:tx>
            <c:rich>
              <a:bodyPr/>
              <a:lstStyle/>
              <a:p>
                <a:pPr>
                  <a:defRPr/>
                </a:pPr>
                <a:r>
                  <a:rPr lang="en-US"/>
                  <a:t>Density (g cm</a:t>
                </a:r>
                <a:r>
                  <a:rPr lang="en-US" baseline="30000"/>
                  <a:t>-3</a:t>
                </a:r>
                <a:r>
                  <a:rPr lang="en-US"/>
                  <a:t>)</a:t>
                </a:r>
              </a:p>
            </c:rich>
          </c:tx>
          <c:overlay val="0"/>
        </c:title>
        <c:numFmt formatCode="0.E+00" sourceLinked="0"/>
        <c:majorTickMark val="out"/>
        <c:minorTickMark val="none"/>
        <c:tickLblPos val="nextTo"/>
        <c:crossAx val="121768576"/>
        <c:crosses val="autoZero"/>
        <c:crossBetween val="midCat"/>
      </c:valAx>
      <c:valAx>
        <c:axId val="121768576"/>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121766656"/>
        <c:crossesAt val="9.9999999999999995E-21"/>
        <c:crossBetween val="midCat"/>
      </c:valAx>
    </c:plotArea>
    <c:legend>
      <c:legendPos val="r"/>
      <c:layout>
        <c:manualLayout>
          <c:xMode val="edge"/>
          <c:yMode val="edge"/>
          <c:x val="0.60961848518935102"/>
          <c:y val="0.19538442042198301"/>
          <c:w val="0.34210317460317502"/>
          <c:h val="0.17591926009248801"/>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5162167229096"/>
          <c:y val="7.5020363833831094E-2"/>
          <c:w val="0.678171166104237"/>
          <c:h val="0.74142139560141196"/>
        </c:manualLayout>
      </c:layout>
      <c:scatterChart>
        <c:scatterStyle val="smoothMarker"/>
        <c:varyColors val="0"/>
        <c:ser>
          <c:idx val="2"/>
          <c:order val="0"/>
          <c:tx>
            <c:strRef>
              <c:f>'Thermosphere Blank'!$AR$25</c:f>
              <c:strCache>
                <c:ptCount val="1"/>
                <c:pt idx="0">
                  <c:v>F10.7 (95%)</c:v>
                </c:pt>
              </c:strCache>
            </c:strRef>
          </c:tx>
          <c:marker>
            <c:symbol val="none"/>
          </c:marker>
          <c:xVal>
            <c:numRef>
              <c:f>'Thermosphere Blank'!$AR$26:$AR$126</c:f>
              <c:numCache>
                <c:formatCode>0.00E+00</c:formatCode>
                <c:ptCount val="101"/>
                <c:pt idx="0">
                  <c:v>1.1598209322381931E-3</c:v>
                </c:pt>
                <c:pt idx="1">
                  <c:v>4.1291418644763859E-4</c:v>
                </c:pt>
                <c:pt idx="2">
                  <c:v>9.3831046611909648E-5</c:v>
                </c:pt>
                <c:pt idx="3">
                  <c:v>1.7997313983572897E-5</c:v>
                </c:pt>
                <c:pt idx="4">
                  <c:v>4.0301418644763857E-6</c:v>
                </c:pt>
                <c:pt idx="5">
                  <c:v>1.1019104661190965E-6</c:v>
                </c:pt>
                <c:pt idx="6">
                  <c:v>3.3137313983572896E-7</c:v>
                </c:pt>
                <c:pt idx="7">
                  <c:v>8.607962796714579E-8</c:v>
                </c:pt>
                <c:pt idx="8">
                  <c:v>1.8154476694045176E-8</c:v>
                </c:pt>
                <c:pt idx="9">
                  <c:v>3.3834104661190963E-9</c:v>
                </c:pt>
                <c:pt idx="10">
                  <c:v>5.6696336858316223E-10</c:v>
                </c:pt>
                <c:pt idx="11">
                  <c:v>9.3545265646817256E-11</c:v>
                </c:pt>
                <c:pt idx="12">
                  <c:v>1.885844238193018E-11</c:v>
                </c:pt>
                <c:pt idx="13">
                  <c:v>6.8179525893223806E-12</c:v>
                </c:pt>
                <c:pt idx="14">
                  <c:v>3.3847955975359325E-12</c:v>
                </c:pt>
                <c:pt idx="15">
                  <c:v>1.9540118685831605E-12</c:v>
                </c:pt>
                <c:pt idx="16">
                  <c:v>1.2335339445585201E-12</c:v>
                </c:pt>
                <c:pt idx="17">
                  <c:v>8.2546113059548127E-13</c:v>
                </c:pt>
                <c:pt idx="18">
                  <c:v>5.7587936324435209E-13</c:v>
                </c:pt>
                <c:pt idx="19">
                  <c:v>4.1418492217659041E-13</c:v>
                </c:pt>
                <c:pt idx="20">
                  <c:v>3.0498827351129276E-13</c:v>
                </c:pt>
                <c:pt idx="21">
                  <c:v>2.2875360369609785E-13</c:v>
                </c:pt>
                <c:pt idx="22">
                  <c:v>1.7418986611909588E-13</c:v>
                </c:pt>
                <c:pt idx="23">
                  <c:v>1.3432557264887011E-13</c:v>
                </c:pt>
                <c:pt idx="24">
                  <c:v>1.0467959488706321E-13</c:v>
                </c:pt>
                <c:pt idx="25">
                  <c:v>8.2363502751539659E-14</c:v>
                </c:pt>
                <c:pt idx="26">
                  <c:v>6.5331842422997625E-14</c:v>
                </c:pt>
                <c:pt idx="27">
                  <c:v>5.2199311355235866E-14</c:v>
                </c:pt>
                <c:pt idx="28">
                  <c:v>4.1975234969198946E-14</c:v>
                </c:pt>
                <c:pt idx="29">
                  <c:v>3.3954834024640459E-14</c:v>
                </c:pt>
                <c:pt idx="30">
                  <c:v>2.7587433942504965E-14</c:v>
                </c:pt>
                <c:pt idx="31">
                  <c:v>2.2545569466118953E-14</c:v>
                </c:pt>
                <c:pt idx="32">
                  <c:v>1.8507477712525544E-14</c:v>
                </c:pt>
                <c:pt idx="33">
                  <c:v>1.525282834086232E-14</c:v>
                </c:pt>
                <c:pt idx="34">
                  <c:v>1.2619410798767878E-14</c:v>
                </c:pt>
                <c:pt idx="35">
                  <c:v>1.0473402924024564E-14</c:v>
                </c:pt>
                <c:pt idx="36">
                  <c:v>8.720460478439359E-15</c:v>
                </c:pt>
                <c:pt idx="37">
                  <c:v>7.2850229527720174E-15</c:v>
                </c:pt>
                <c:pt idx="38">
                  <c:v>6.0985519137576523E-15</c:v>
                </c:pt>
                <c:pt idx="39">
                  <c:v>5.1186589712525254E-15</c:v>
                </c:pt>
                <c:pt idx="40">
                  <c:v>4.3062092094455495E-15</c:v>
                </c:pt>
                <c:pt idx="41">
                  <c:v>3.6319933059547941E-15</c:v>
                </c:pt>
                <c:pt idx="42">
                  <c:v>3.0681346034907335E-15</c:v>
                </c:pt>
                <c:pt idx="43">
                  <c:v>2.5966537882956646E-15</c:v>
                </c:pt>
                <c:pt idx="44">
                  <c:v>2.2017237542094256E-15</c:v>
                </c:pt>
                <c:pt idx="45">
                  <c:v>1.8700442552361226E-15</c:v>
                </c:pt>
                <c:pt idx="46">
                  <c:v>1.5906538843942355E-15</c:v>
                </c:pt>
                <c:pt idx="47">
                  <c:v>1.3548972856262704E-15</c:v>
                </c:pt>
                <c:pt idx="48">
                  <c:v>1.1563579418891058E-15</c:v>
                </c:pt>
                <c:pt idx="49">
                  <c:v>9.8803270472278295E-16</c:v>
                </c:pt>
                <c:pt idx="50">
                  <c:v>8.4562970965091559E-16</c:v>
                </c:pt>
                <c:pt idx="51">
                  <c:v>7.2445034640656355E-16</c:v>
                </c:pt>
                <c:pt idx="52">
                  <c:v>6.2172740308007577E-16</c:v>
                </c:pt>
                <c:pt idx="53">
                  <c:v>5.3422975926077476E-16</c:v>
                </c:pt>
                <c:pt idx="54">
                  <c:v>4.5960452845995417E-16</c:v>
                </c:pt>
                <c:pt idx="55">
                  <c:v>3.95957638603692E-16</c:v>
                </c:pt>
                <c:pt idx="56">
                  <c:v>3.4161368075974994E-16</c:v>
                </c:pt>
                <c:pt idx="57">
                  <c:v>2.9511515277207077E-16</c:v>
                </c:pt>
                <c:pt idx="58">
                  <c:v>2.5528382071868308E-16</c:v>
                </c:pt>
                <c:pt idx="59">
                  <c:v>2.211369739835705E-16</c:v>
                </c:pt>
                <c:pt idx="60">
                  <c:v>1.9187130915810879E-16</c:v>
                </c:pt>
                <c:pt idx="61">
                  <c:v>1.6669837156057313E-16</c:v>
                </c:pt>
                <c:pt idx="62">
                  <c:v>1.4504210227925922E-16</c:v>
                </c:pt>
                <c:pt idx="63">
                  <c:v>1.264165936755633E-16</c:v>
                </c:pt>
                <c:pt idx="64">
                  <c:v>1.1037041480492692E-16</c:v>
                </c:pt>
                <c:pt idx="65">
                  <c:v>9.6480867351128298E-17</c:v>
                </c:pt>
                <c:pt idx="66">
                  <c:v>8.4506602156056559E-17</c:v>
                </c:pt>
                <c:pt idx="67">
                  <c:v>7.4158804804927307E-17</c:v>
                </c:pt>
                <c:pt idx="68">
                  <c:v>6.5220768004106056E-17</c:v>
                </c:pt>
                <c:pt idx="69">
                  <c:v>5.7431452889116415E-17</c:v>
                </c:pt>
                <c:pt idx="70">
                  <c:v>5.0713097806980962E-17</c:v>
                </c:pt>
                <c:pt idx="71">
                  <c:v>4.4861158174537499E-17</c:v>
                </c:pt>
                <c:pt idx="72">
                  <c:v>3.9773974540040637E-17</c:v>
                </c:pt>
                <c:pt idx="73">
                  <c:v>3.5346319993839459E-17</c:v>
                </c:pt>
                <c:pt idx="74">
                  <c:v>3.1480832710471948E-17</c:v>
                </c:pt>
                <c:pt idx="75">
                  <c:v>2.8109406798767666E-17</c:v>
                </c:pt>
                <c:pt idx="76">
                  <c:v>2.5159935137576736E-17</c:v>
                </c:pt>
                <c:pt idx="77">
                  <c:v>2.2580386242299559E-17</c:v>
                </c:pt>
                <c:pt idx="78">
                  <c:v>2.0318460026693839E-17</c:v>
                </c:pt>
                <c:pt idx="79">
                  <c:v>1.8330177336755462E-17</c:v>
                </c:pt>
                <c:pt idx="80">
                  <c:v>1.6584283468172319E-17</c:v>
                </c:pt>
                <c:pt idx="81">
                  <c:v>1.504295625872675E-17</c:v>
                </c:pt>
                <c:pt idx="82">
                  <c:v>1.3685418928131284E-17</c:v>
                </c:pt>
                <c:pt idx="83">
                  <c:v>1.2481453975359223E-17</c:v>
                </c:pt>
                <c:pt idx="84">
                  <c:v>1.141735207802864E-17</c:v>
                </c:pt>
                <c:pt idx="85">
                  <c:v>1.0476388786447543E-17</c:v>
                </c:pt>
                <c:pt idx="86">
                  <c:v>9.6337198624229117E-18</c:v>
                </c:pt>
                <c:pt idx="87">
                  <c:v>8.8868453059547462E-18</c:v>
                </c:pt>
                <c:pt idx="88">
                  <c:v>8.2194511334701538E-18</c:v>
                </c:pt>
                <c:pt idx="89">
                  <c:v>7.6219175564681067E-18</c:v>
                </c:pt>
                <c:pt idx="90">
                  <c:v>7.0841247864475776E-18</c:v>
                </c:pt>
                <c:pt idx="91">
                  <c:v>6.6033937556467613E-18</c:v>
                </c:pt>
                <c:pt idx="92">
                  <c:v>6.1683209466118587E-18</c:v>
                </c:pt>
                <c:pt idx="93">
                  <c:v>5.7756749609855788E-18</c:v>
                </c:pt>
                <c:pt idx="94">
                  <c:v>5.4203511375769583E-18</c:v>
                </c:pt>
                <c:pt idx="95">
                  <c:v>5.0971552813141287E-18</c:v>
                </c:pt>
                <c:pt idx="96">
                  <c:v>4.8037141293634119E-18</c:v>
                </c:pt>
                <c:pt idx="97">
                  <c:v>4.5355648850102319E-18</c:v>
                </c:pt>
                <c:pt idx="98">
                  <c:v>4.2903342854209116E-18</c:v>
                </c:pt>
                <c:pt idx="99">
                  <c:v>4.0653804661190653E-18</c:v>
                </c:pt>
                <c:pt idx="100">
                  <c:v>3.8584720287474038E-18</c:v>
                </c:pt>
              </c:numCache>
            </c:numRef>
          </c:xVal>
          <c:yVal>
            <c:numRef>
              <c:f>'Thermosphere Blank'!$AQ$26:$AQ$126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692D-4D1C-9EF7-81FA353AC212}"/>
            </c:ext>
          </c:extLst>
        </c:ser>
        <c:ser>
          <c:idx val="3"/>
          <c:order val="1"/>
          <c:tx>
            <c:strRef>
              <c:f>'Thermosphere Blank'!$AS$25</c:f>
              <c:strCache>
                <c:ptCount val="1"/>
                <c:pt idx="0">
                  <c:v>F10.7 (50%)</c:v>
                </c:pt>
              </c:strCache>
            </c:strRef>
          </c:tx>
          <c:marker>
            <c:symbol val="none"/>
          </c:marker>
          <c:xVal>
            <c:numRef>
              <c:f>'Thermosphere Blank'!$AS$26:$AS$126</c:f>
              <c:numCache>
                <c:formatCode>0.00E+00</c:formatCode>
                <c:ptCount val="101"/>
                <c:pt idx="0">
                  <c:v>1.1593511786447638E-3</c:v>
                </c:pt>
                <c:pt idx="1">
                  <c:v>4.1282023572895279E-4</c:v>
                </c:pt>
                <c:pt idx="2">
                  <c:v>9.3807558932238185E-5</c:v>
                </c:pt>
                <c:pt idx="3">
                  <c:v>1.7990267679671457E-5</c:v>
                </c:pt>
                <c:pt idx="4">
                  <c:v>4.029202357289528E-6</c:v>
                </c:pt>
                <c:pt idx="5">
                  <c:v>1.1016755893223818E-6</c:v>
                </c:pt>
                <c:pt idx="6">
                  <c:v>3.3130267679671456E-7</c:v>
                </c:pt>
                <c:pt idx="7">
                  <c:v>8.606553535934292E-8</c:v>
                </c:pt>
                <c:pt idx="8">
                  <c:v>1.8166220533880905E-8</c:v>
                </c:pt>
                <c:pt idx="9">
                  <c:v>3.3831755893223818E-9</c:v>
                </c:pt>
                <c:pt idx="10">
                  <c:v>5.6778543737166329E-10</c:v>
                </c:pt>
                <c:pt idx="11">
                  <c:v>9.3965695112936355E-11</c:v>
                </c:pt>
                <c:pt idx="12">
                  <c:v>1.8736306447638603E-11</c:v>
                </c:pt>
                <c:pt idx="13">
                  <c:v>6.7561799917864467E-12</c:v>
                </c:pt>
                <c:pt idx="14">
                  <c:v>3.3265461519507177E-12</c:v>
                </c:pt>
                <c:pt idx="15">
                  <c:v>1.8976414373716622E-12</c:v>
                </c:pt>
                <c:pt idx="16">
                  <c:v>1.1811564188911693E-12</c:v>
                </c:pt>
                <c:pt idx="17">
                  <c:v>7.7853274661190869E-13</c:v>
                </c:pt>
                <c:pt idx="18">
                  <c:v>5.3437663326488622E-13</c:v>
                </c:pt>
                <c:pt idx="19">
                  <c:v>3.7794343244353106E-13</c:v>
                </c:pt>
                <c:pt idx="20">
                  <c:v>2.7360873347022522E-13</c:v>
                </c:pt>
                <c:pt idx="21">
                  <c:v>2.017427720739214E-13</c:v>
                </c:pt>
                <c:pt idx="22">
                  <c:v>1.5107798932238143E-13</c:v>
                </c:pt>
                <c:pt idx="23">
                  <c:v>1.14586526652977E-13</c:v>
                </c:pt>
                <c:pt idx="24">
                  <c:v>8.7902345297740917E-14</c:v>
                </c:pt>
                <c:pt idx="25">
                  <c:v>6.810178365503051E-14</c:v>
                </c:pt>
                <c:pt idx="26">
                  <c:v>5.3216897248459709E-14</c:v>
                </c:pt>
                <c:pt idx="27">
                  <c:v>4.1914056427104513E-14</c:v>
                </c:pt>
                <c:pt idx="28">
                  <c:v>3.3240166899383802E-14</c:v>
                </c:pt>
                <c:pt idx="29">
                  <c:v>2.6530378480492656E-14</c:v>
                </c:pt>
                <c:pt idx="30">
                  <c:v>2.127159687884997E-14</c:v>
                </c:pt>
                <c:pt idx="31">
                  <c:v>1.7169239589322271E-14</c:v>
                </c:pt>
                <c:pt idx="32">
                  <c:v>1.3923152394250415E-14</c:v>
                </c:pt>
                <c:pt idx="33">
                  <c:v>1.1338371646817167E-14</c:v>
                </c:pt>
                <c:pt idx="34">
                  <c:v>9.2731210759752893E-15</c:v>
                </c:pt>
                <c:pt idx="35">
                  <c:v>7.6097850184804325E-15</c:v>
                </c:pt>
                <c:pt idx="36">
                  <c:v>6.2662328295687372E-15</c:v>
                </c:pt>
                <c:pt idx="37">
                  <c:v>5.1772385790553974E-15</c:v>
                </c:pt>
                <c:pt idx="38">
                  <c:v>4.2885913182751165E-15</c:v>
                </c:pt>
                <c:pt idx="39">
                  <c:v>3.5621304394250191E-15</c:v>
                </c:pt>
                <c:pt idx="40">
                  <c:v>2.9662370841888833E-15</c:v>
                </c:pt>
                <c:pt idx="41">
                  <c:v>2.4763994661190724E-15</c:v>
                </c:pt>
                <c:pt idx="42">
                  <c:v>2.0716228180697944E-15</c:v>
                </c:pt>
                <c:pt idx="43">
                  <c:v>1.7366054217658956E-15</c:v>
                </c:pt>
                <c:pt idx="44">
                  <c:v>1.4585970570841733E-15</c:v>
                </c:pt>
                <c:pt idx="45">
                  <c:v>1.2274448271047093E-15</c:v>
                </c:pt>
                <c:pt idx="46">
                  <c:v>1.0349118956878734E-15</c:v>
                </c:pt>
                <c:pt idx="47">
                  <c:v>8.7403401971251551E-16</c:v>
                </c:pt>
                <c:pt idx="48">
                  <c:v>7.3966301683777368E-16</c:v>
                </c:pt>
                <c:pt idx="49">
                  <c:v>6.2688614209444831E-16</c:v>
                </c:pt>
                <c:pt idx="50">
                  <c:v>5.3235103819301181E-16</c:v>
                </c:pt>
                <c:pt idx="51">
                  <c:v>4.5267440492812571E-16</c:v>
                </c:pt>
                <c:pt idx="52">
                  <c:v>3.8569971006159671E-16</c:v>
                </c:pt>
                <c:pt idx="53">
                  <c:v>3.291635255852113E-16</c:v>
                </c:pt>
                <c:pt idx="54">
                  <c:v>2.8136122496919545E-16</c:v>
                </c:pt>
                <c:pt idx="55">
                  <c:v>2.409389527720707E-16</c:v>
                </c:pt>
                <c:pt idx="56">
                  <c:v>2.0667930981519224E-16</c:v>
                </c:pt>
                <c:pt idx="57">
                  <c:v>1.7762977905543898E-16</c:v>
                </c:pt>
                <c:pt idx="58">
                  <c:v>1.5293155901437156E-16</c:v>
                </c:pt>
                <c:pt idx="59">
                  <c:v>1.3190962767966958E-16</c:v>
                </c:pt>
                <c:pt idx="60">
                  <c:v>1.1401434858316059E-16</c:v>
                </c:pt>
                <c:pt idx="61">
                  <c:v>9.8736770431210075E-17</c:v>
                </c:pt>
                <c:pt idx="62">
                  <c:v>8.5681689445583981E-17</c:v>
                </c:pt>
                <c:pt idx="63">
                  <c:v>7.4518216673510209E-17</c:v>
                </c:pt>
                <c:pt idx="64">
                  <c:v>6.4961683696097607E-17</c:v>
                </c:pt>
                <c:pt idx="65">
                  <c:v>5.6739713347021747E-17</c:v>
                </c:pt>
                <c:pt idx="66">
                  <c:v>4.9686117043120418E-17</c:v>
                </c:pt>
                <c:pt idx="67">
                  <c:v>4.362012369609792E-17</c:v>
                </c:pt>
                <c:pt idx="68">
                  <c:v>3.8399247080081574E-17</c:v>
                </c:pt>
                <c:pt idx="69">
                  <c:v>3.3877772837781848E-17</c:v>
                </c:pt>
                <c:pt idx="70">
                  <c:v>2.9983811236139196E-17</c:v>
                </c:pt>
                <c:pt idx="71">
                  <c:v>2.6605828903490378E-17</c:v>
                </c:pt>
                <c:pt idx="72">
                  <c:v>2.3677163030800483E-17</c:v>
                </c:pt>
                <c:pt idx="73">
                  <c:v>2.1131341379876503E-17</c:v>
                </c:pt>
                <c:pt idx="74">
                  <c:v>1.8917272854209183E-17</c:v>
                </c:pt>
                <c:pt idx="75">
                  <c:v>1.6984937075975125E-17</c:v>
                </c:pt>
                <c:pt idx="76">
                  <c:v>1.5296049182751334E-17</c:v>
                </c:pt>
                <c:pt idx="77">
                  <c:v>1.3819481724845811E-17</c:v>
                </c:pt>
                <c:pt idx="78">
                  <c:v>1.2523134020533719E-17</c:v>
                </c:pt>
                <c:pt idx="79">
                  <c:v>1.1382756566734968E-17</c:v>
                </c:pt>
                <c:pt idx="80">
                  <c:v>1.037954312936332E-17</c:v>
                </c:pt>
                <c:pt idx="81">
                  <c:v>9.4918780451744212E-18</c:v>
                </c:pt>
                <c:pt idx="82">
                  <c:v>8.7074400985625242E-18</c:v>
                </c:pt>
                <c:pt idx="83">
                  <c:v>8.0098695195070922E-18</c:v>
                </c:pt>
                <c:pt idx="84">
                  <c:v>7.3901545215604907E-18</c:v>
                </c:pt>
                <c:pt idx="85">
                  <c:v>6.8388518357288764E-18</c:v>
                </c:pt>
                <c:pt idx="86">
                  <c:v>6.3433308172483915E-18</c:v>
                </c:pt>
                <c:pt idx="87">
                  <c:v>5.9010914661190331E-18</c:v>
                </c:pt>
                <c:pt idx="88">
                  <c:v>5.5028661026693484E-18</c:v>
                </c:pt>
                <c:pt idx="89">
                  <c:v>5.143967351129311E-18</c:v>
                </c:pt>
                <c:pt idx="90">
                  <c:v>4.8192078357289044E-18</c:v>
                </c:pt>
                <c:pt idx="91">
                  <c:v>4.5254387351128926E-18</c:v>
                </c:pt>
                <c:pt idx="92">
                  <c:v>4.2580679589321978E-18</c:v>
                </c:pt>
                <c:pt idx="93">
                  <c:v>4.0145687392196754E-18</c:v>
                </c:pt>
                <c:pt idx="94">
                  <c:v>3.7921851827515064E-18</c:v>
                </c:pt>
                <c:pt idx="95">
                  <c:v>3.5878369856262517E-18</c:v>
                </c:pt>
                <c:pt idx="96">
                  <c:v>3.4007950225872391E-18</c:v>
                </c:pt>
                <c:pt idx="97">
                  <c:v>3.2280057577001776E-18</c:v>
                </c:pt>
                <c:pt idx="98">
                  <c:v>3.0687400657083931E-18</c:v>
                </c:pt>
                <c:pt idx="99">
                  <c:v>2.9212955893223577E-18</c:v>
                </c:pt>
                <c:pt idx="100">
                  <c:v>2.7841455605749262E-18</c:v>
                </c:pt>
              </c:numCache>
            </c:numRef>
          </c:xVal>
          <c:yVal>
            <c:numRef>
              <c:f>'Thermosphere Blank'!$AQ$26:$AQ$126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692D-4D1C-9EF7-81FA353AC212}"/>
            </c:ext>
          </c:extLst>
        </c:ser>
        <c:ser>
          <c:idx val="4"/>
          <c:order val="2"/>
          <c:tx>
            <c:strRef>
              <c:f>'Thermosphere Blank'!$AT$25</c:f>
              <c:strCache>
                <c:ptCount val="1"/>
                <c:pt idx="0">
                  <c:v>F10.7 (5%)</c:v>
                </c:pt>
              </c:strCache>
            </c:strRef>
          </c:tx>
          <c:marker>
            <c:symbol val="none"/>
          </c:marker>
          <c:xVal>
            <c:numRef>
              <c:f>'Thermosphere Blank'!$AT$26:$AT$126</c:f>
              <c:numCache>
                <c:formatCode>0.00E+00</c:formatCode>
                <c:ptCount val="101"/>
                <c:pt idx="0">
                  <c:v>1.1588813429158113E-3</c:v>
                </c:pt>
                <c:pt idx="1">
                  <c:v>4.1270847002053391E-4</c:v>
                </c:pt>
                <c:pt idx="2">
                  <c:v>9.3781100718685822E-5</c:v>
                </c:pt>
                <c:pt idx="3">
                  <c:v>1.7983813429158111E-5</c:v>
                </c:pt>
                <c:pt idx="4">
                  <c:v>4.0281440287474325E-6</c:v>
                </c:pt>
                <c:pt idx="5">
                  <c:v>1.101381342915811E-6</c:v>
                </c:pt>
                <c:pt idx="6">
                  <c:v>3.3122033572895276E-7</c:v>
                </c:pt>
                <c:pt idx="7">
                  <c:v>8.6047287289527731E-8</c:v>
                </c:pt>
                <c:pt idx="8">
                  <c:v>1.8177373141683778E-8</c:v>
                </c:pt>
                <c:pt idx="9">
                  <c:v>3.3828220143737164E-9</c:v>
                </c:pt>
                <c:pt idx="10">
                  <c:v>5.6859578418891179E-10</c:v>
                </c:pt>
                <c:pt idx="11">
                  <c:v>9.4385604804928154E-11</c:v>
                </c:pt>
                <c:pt idx="12">
                  <c:v>1.8615929014373716E-11</c:v>
                </c:pt>
                <c:pt idx="13">
                  <c:v>6.700863404517454E-12</c:v>
                </c:pt>
                <c:pt idx="14">
                  <c:v>3.2726768336755643E-12</c:v>
                </c:pt>
                <c:pt idx="15">
                  <c:v>1.842744363449691E-12</c:v>
                </c:pt>
                <c:pt idx="16">
                  <c:v>1.128366301026693E-12</c:v>
                </c:pt>
                <c:pt idx="17">
                  <c:v>7.3020786940451651E-13</c:v>
                </c:pt>
                <c:pt idx="18">
                  <c:v>4.9127070882956798E-13</c:v>
                </c:pt>
                <c:pt idx="19">
                  <c:v>3.4026578809034838E-13</c:v>
                </c:pt>
                <c:pt idx="20">
                  <c:v>2.4111426303901379E-13</c:v>
                </c:pt>
                <c:pt idx="21">
                  <c:v>1.7397967802874693E-13</c:v>
                </c:pt>
                <c:pt idx="22">
                  <c:v>1.2753431266940411E-13</c:v>
                </c:pt>
                <c:pt idx="23">
                  <c:v>9.4686808685831296E-14</c:v>
                </c:pt>
                <c:pt idx="24">
                  <c:v>7.1152419794660918E-14</c:v>
                </c:pt>
                <c:pt idx="25">
                  <c:v>5.4007250554414554E-14</c:v>
                </c:pt>
                <c:pt idx="26">
                  <c:v>4.1363252525667165E-14</c:v>
                </c:pt>
                <c:pt idx="27">
                  <c:v>3.194441084188897E-14</c:v>
                </c:pt>
                <c:pt idx="28">
                  <c:v>2.4849575577001931E-14</c:v>
                </c:pt>
                <c:pt idx="29">
                  <c:v>1.9460062080082033E-14</c:v>
                </c:pt>
                <c:pt idx="30">
                  <c:v>1.5307363685831539E-14</c:v>
                </c:pt>
                <c:pt idx="31">
                  <c:v>1.2130616989732992E-14</c:v>
                </c:pt>
                <c:pt idx="32">
                  <c:v>9.6585776283366999E-15</c:v>
                </c:pt>
                <c:pt idx="33">
                  <c:v>7.7229583121149439E-15</c:v>
                </c:pt>
                <c:pt idx="34">
                  <c:v>6.2031918952771696E-15</c:v>
                </c:pt>
                <c:pt idx="35">
                  <c:v>4.9997112320328227E-15</c:v>
                </c:pt>
                <c:pt idx="36">
                  <c:v>4.043384543326463E-15</c:v>
                </c:pt>
                <c:pt idx="37">
                  <c:v>3.280152884599568E-15</c:v>
                </c:pt>
                <c:pt idx="38">
                  <c:v>2.6689783903490588E-15</c:v>
                </c:pt>
                <c:pt idx="39">
                  <c:v>2.1772520008213407E-15</c:v>
                </c:pt>
                <c:pt idx="40">
                  <c:v>1.7806230494866412E-15</c:v>
                </c:pt>
                <c:pt idx="41">
                  <c:v>1.4595272870636451E-15</c:v>
                </c:pt>
                <c:pt idx="42">
                  <c:v>1.199259754414776E-15</c:v>
                </c:pt>
                <c:pt idx="43">
                  <c:v>9.8746377535933579E-16</c:v>
                </c:pt>
                <c:pt idx="44">
                  <c:v>8.1449621806980943E-16</c:v>
                </c:pt>
                <c:pt idx="45">
                  <c:v>6.7314443511293137E-16</c:v>
                </c:pt>
                <c:pt idx="46">
                  <c:v>5.5767593540040663E-16</c:v>
                </c:pt>
                <c:pt idx="47">
                  <c:v>4.6288195926077687E-16</c:v>
                </c:pt>
                <c:pt idx="48">
                  <c:v>3.8490364581108542E-16</c:v>
                </c:pt>
                <c:pt idx="49">
                  <c:v>3.2067221234086007E-16</c:v>
                </c:pt>
                <c:pt idx="50">
                  <c:v>2.6776429388090146E-16</c:v>
                </c:pt>
                <c:pt idx="51">
                  <c:v>2.2399643960985458E-16</c:v>
                </c:pt>
                <c:pt idx="52">
                  <c:v>1.8781637759753452E-16</c:v>
                </c:pt>
                <c:pt idx="53">
                  <c:v>1.5782768291580991E-16</c:v>
                </c:pt>
                <c:pt idx="54">
                  <c:v>1.3292307979466018E-16</c:v>
                </c:pt>
                <c:pt idx="55">
                  <c:v>1.1223978119096425E-16</c:v>
                </c:pt>
                <c:pt idx="56">
                  <c:v>9.4988576176590664E-17</c:v>
                </c:pt>
                <c:pt idx="57">
                  <c:v>8.06472671540035E-17</c:v>
                </c:pt>
                <c:pt idx="58">
                  <c:v>6.8659217006159659E-17</c:v>
                </c:pt>
                <c:pt idx="59">
                  <c:v>5.8621548997946177E-17</c:v>
                </c:pt>
                <c:pt idx="60">
                  <c:v>5.0210987496919549E-17</c:v>
                </c:pt>
                <c:pt idx="61">
                  <c:v>4.3157078117042801E-17</c:v>
                </c:pt>
                <c:pt idx="62">
                  <c:v>3.7227111987679399E-17</c:v>
                </c:pt>
                <c:pt idx="63">
                  <c:v>3.2227506712525432E-17</c:v>
                </c:pt>
                <c:pt idx="64">
                  <c:v>2.8014755626283167E-17</c:v>
                </c:pt>
                <c:pt idx="65">
                  <c:v>2.4445708034907429E-17</c:v>
                </c:pt>
                <c:pt idx="66">
                  <c:v>2.1421814347022436E-17</c:v>
                </c:pt>
                <c:pt idx="67">
                  <c:v>1.8853575714578928E-17</c:v>
                </c:pt>
                <c:pt idx="68">
                  <c:v>1.6663306718685719E-17</c:v>
                </c:pt>
                <c:pt idx="69">
                  <c:v>1.4797618199178546E-17</c:v>
                </c:pt>
                <c:pt idx="70">
                  <c:v>1.3196366895277121E-17</c:v>
                </c:pt>
                <c:pt idx="71">
                  <c:v>1.1822002447638529E-17</c:v>
                </c:pt>
                <c:pt idx="72">
                  <c:v>1.0638415168377756E-17</c:v>
                </c:pt>
                <c:pt idx="73">
                  <c:v>9.612198726899326E-18</c:v>
                </c:pt>
                <c:pt idx="74">
                  <c:v>8.728395665297688E-18</c:v>
                </c:pt>
                <c:pt idx="75">
                  <c:v>7.954718310061554E-18</c:v>
                </c:pt>
                <c:pt idx="76">
                  <c:v>7.2795312176590951E-18</c:v>
                </c:pt>
                <c:pt idx="77">
                  <c:v>6.6888176016426716E-18</c:v>
                </c:pt>
                <c:pt idx="78">
                  <c:v>6.1675946324434973E-18</c:v>
                </c:pt>
                <c:pt idx="79">
                  <c:v>5.7074302238192693E-18</c:v>
                </c:pt>
                <c:pt idx="80">
                  <c:v>5.2997143039014073E-18</c:v>
                </c:pt>
                <c:pt idx="81">
                  <c:v>4.9360147864476116E-18</c:v>
                </c:pt>
                <c:pt idx="82">
                  <c:v>4.6109842854209192E-18</c:v>
                </c:pt>
                <c:pt idx="83">
                  <c:v>4.319275414784371E-18</c:v>
                </c:pt>
                <c:pt idx="84">
                  <c:v>4.0560407885010055E-18</c:v>
                </c:pt>
                <c:pt idx="85">
                  <c:v>3.8175177207392001E-18</c:v>
                </c:pt>
                <c:pt idx="86">
                  <c:v>3.6007994969198991E-18</c:v>
                </c:pt>
                <c:pt idx="87">
                  <c:v>3.4035047741272923E-18</c:v>
                </c:pt>
                <c:pt idx="88">
                  <c:v>3.2221675092402299E-18</c:v>
                </c:pt>
                <c:pt idx="89">
                  <c:v>3.0557283737166173E-18</c:v>
                </c:pt>
                <c:pt idx="90">
                  <c:v>2.9029840102669253E-18</c:v>
                </c:pt>
                <c:pt idx="91">
                  <c:v>2.7607132630390002E-18</c:v>
                </c:pt>
                <c:pt idx="92">
                  <c:v>2.629386467761794E-18</c:v>
                </c:pt>
                <c:pt idx="93">
                  <c:v>2.5072409386036834E-18</c:v>
                </c:pt>
                <c:pt idx="94">
                  <c:v>2.3933300712525549E-18</c:v>
                </c:pt>
                <c:pt idx="95">
                  <c:v>2.2863259184804818E-18</c:v>
                </c:pt>
                <c:pt idx="96">
                  <c:v>2.1866572860369501E-18</c:v>
                </c:pt>
                <c:pt idx="97">
                  <c:v>2.0924962266940345E-18</c:v>
                </c:pt>
                <c:pt idx="98">
                  <c:v>2.0043368075975261E-18</c:v>
                </c:pt>
                <c:pt idx="99">
                  <c:v>1.9212739544147746E-18</c:v>
                </c:pt>
                <c:pt idx="100">
                  <c:v>1.8423788613962948E-18</c:v>
                </c:pt>
              </c:numCache>
            </c:numRef>
          </c:xVal>
          <c:yVal>
            <c:numRef>
              <c:f>'Thermosphere Blank'!$AQ$26:$AQ$126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692D-4D1C-9EF7-81FA353AC212}"/>
            </c:ext>
          </c:extLst>
        </c:ser>
        <c:ser>
          <c:idx val="0"/>
          <c:order val="3"/>
          <c:tx>
            <c:v>Altitude</c:v>
          </c:tx>
          <c:spPr>
            <a:ln>
              <a:solidFill>
                <a:srgbClr val="FF0000"/>
              </a:solidFill>
            </a:ln>
          </c:spPr>
          <c:marker>
            <c:symbol val="none"/>
          </c:marker>
          <c:xVal>
            <c:numRef>
              <c:f>'Thermosphere Blank'!$AS$26:$AS$126</c:f>
              <c:numCache>
                <c:formatCode>0.00E+00</c:formatCode>
                <c:ptCount val="101"/>
                <c:pt idx="0">
                  <c:v>1.1593511786447638E-3</c:v>
                </c:pt>
                <c:pt idx="1">
                  <c:v>4.1282023572895279E-4</c:v>
                </c:pt>
                <c:pt idx="2">
                  <c:v>9.3807558932238185E-5</c:v>
                </c:pt>
                <c:pt idx="3">
                  <c:v>1.7990267679671457E-5</c:v>
                </c:pt>
                <c:pt idx="4">
                  <c:v>4.029202357289528E-6</c:v>
                </c:pt>
                <c:pt idx="5">
                  <c:v>1.1016755893223818E-6</c:v>
                </c:pt>
                <c:pt idx="6">
                  <c:v>3.3130267679671456E-7</c:v>
                </c:pt>
                <c:pt idx="7">
                  <c:v>8.606553535934292E-8</c:v>
                </c:pt>
                <c:pt idx="8">
                  <c:v>1.8166220533880905E-8</c:v>
                </c:pt>
                <c:pt idx="9">
                  <c:v>3.3831755893223818E-9</c:v>
                </c:pt>
                <c:pt idx="10">
                  <c:v>5.6778543737166329E-10</c:v>
                </c:pt>
                <c:pt idx="11">
                  <c:v>9.3965695112936355E-11</c:v>
                </c:pt>
                <c:pt idx="12">
                  <c:v>1.8736306447638603E-11</c:v>
                </c:pt>
                <c:pt idx="13">
                  <c:v>6.7561799917864467E-12</c:v>
                </c:pt>
                <c:pt idx="14">
                  <c:v>3.3265461519507177E-12</c:v>
                </c:pt>
                <c:pt idx="15">
                  <c:v>1.8976414373716622E-12</c:v>
                </c:pt>
                <c:pt idx="16">
                  <c:v>1.1811564188911693E-12</c:v>
                </c:pt>
                <c:pt idx="17">
                  <c:v>7.7853274661190869E-13</c:v>
                </c:pt>
                <c:pt idx="18">
                  <c:v>5.3437663326488622E-13</c:v>
                </c:pt>
                <c:pt idx="19">
                  <c:v>3.7794343244353106E-13</c:v>
                </c:pt>
                <c:pt idx="20">
                  <c:v>2.7360873347022522E-13</c:v>
                </c:pt>
                <c:pt idx="21">
                  <c:v>2.017427720739214E-13</c:v>
                </c:pt>
                <c:pt idx="22">
                  <c:v>1.5107798932238143E-13</c:v>
                </c:pt>
                <c:pt idx="23">
                  <c:v>1.14586526652977E-13</c:v>
                </c:pt>
                <c:pt idx="24">
                  <c:v>8.7902345297740917E-14</c:v>
                </c:pt>
                <c:pt idx="25">
                  <c:v>6.810178365503051E-14</c:v>
                </c:pt>
                <c:pt idx="26">
                  <c:v>5.3216897248459709E-14</c:v>
                </c:pt>
                <c:pt idx="27">
                  <c:v>4.1914056427104513E-14</c:v>
                </c:pt>
                <c:pt idx="28">
                  <c:v>3.3240166899383802E-14</c:v>
                </c:pt>
                <c:pt idx="29">
                  <c:v>2.6530378480492656E-14</c:v>
                </c:pt>
                <c:pt idx="30">
                  <c:v>2.127159687884997E-14</c:v>
                </c:pt>
                <c:pt idx="31">
                  <c:v>1.7169239589322271E-14</c:v>
                </c:pt>
                <c:pt idx="32">
                  <c:v>1.3923152394250415E-14</c:v>
                </c:pt>
                <c:pt idx="33">
                  <c:v>1.1338371646817167E-14</c:v>
                </c:pt>
                <c:pt idx="34">
                  <c:v>9.2731210759752893E-15</c:v>
                </c:pt>
                <c:pt idx="35">
                  <c:v>7.6097850184804325E-15</c:v>
                </c:pt>
                <c:pt idx="36">
                  <c:v>6.2662328295687372E-15</c:v>
                </c:pt>
                <c:pt idx="37">
                  <c:v>5.1772385790553974E-15</c:v>
                </c:pt>
                <c:pt idx="38">
                  <c:v>4.2885913182751165E-15</c:v>
                </c:pt>
                <c:pt idx="39">
                  <c:v>3.5621304394250191E-15</c:v>
                </c:pt>
                <c:pt idx="40">
                  <c:v>2.9662370841888833E-15</c:v>
                </c:pt>
                <c:pt idx="41">
                  <c:v>2.4763994661190724E-15</c:v>
                </c:pt>
                <c:pt idx="42">
                  <c:v>2.0716228180697944E-15</c:v>
                </c:pt>
                <c:pt idx="43">
                  <c:v>1.7366054217658956E-15</c:v>
                </c:pt>
                <c:pt idx="44">
                  <c:v>1.4585970570841733E-15</c:v>
                </c:pt>
                <c:pt idx="45">
                  <c:v>1.2274448271047093E-15</c:v>
                </c:pt>
                <c:pt idx="46">
                  <c:v>1.0349118956878734E-15</c:v>
                </c:pt>
                <c:pt idx="47">
                  <c:v>8.7403401971251551E-16</c:v>
                </c:pt>
                <c:pt idx="48">
                  <c:v>7.3966301683777368E-16</c:v>
                </c:pt>
                <c:pt idx="49">
                  <c:v>6.2688614209444831E-16</c:v>
                </c:pt>
                <c:pt idx="50">
                  <c:v>5.3235103819301181E-16</c:v>
                </c:pt>
                <c:pt idx="51">
                  <c:v>4.5267440492812571E-16</c:v>
                </c:pt>
                <c:pt idx="52">
                  <c:v>3.8569971006159671E-16</c:v>
                </c:pt>
                <c:pt idx="53">
                  <c:v>3.291635255852113E-16</c:v>
                </c:pt>
                <c:pt idx="54">
                  <c:v>2.8136122496919545E-16</c:v>
                </c:pt>
                <c:pt idx="55">
                  <c:v>2.409389527720707E-16</c:v>
                </c:pt>
                <c:pt idx="56">
                  <c:v>2.0667930981519224E-16</c:v>
                </c:pt>
                <c:pt idx="57">
                  <c:v>1.7762977905543898E-16</c:v>
                </c:pt>
                <c:pt idx="58">
                  <c:v>1.5293155901437156E-16</c:v>
                </c:pt>
                <c:pt idx="59">
                  <c:v>1.3190962767966958E-16</c:v>
                </c:pt>
                <c:pt idx="60">
                  <c:v>1.1401434858316059E-16</c:v>
                </c:pt>
                <c:pt idx="61">
                  <c:v>9.8736770431210075E-17</c:v>
                </c:pt>
                <c:pt idx="62">
                  <c:v>8.5681689445583981E-17</c:v>
                </c:pt>
                <c:pt idx="63">
                  <c:v>7.4518216673510209E-17</c:v>
                </c:pt>
                <c:pt idx="64">
                  <c:v>6.4961683696097607E-17</c:v>
                </c:pt>
                <c:pt idx="65">
                  <c:v>5.6739713347021747E-17</c:v>
                </c:pt>
                <c:pt idx="66">
                  <c:v>4.9686117043120418E-17</c:v>
                </c:pt>
                <c:pt idx="67">
                  <c:v>4.362012369609792E-17</c:v>
                </c:pt>
                <c:pt idx="68">
                  <c:v>3.8399247080081574E-17</c:v>
                </c:pt>
                <c:pt idx="69">
                  <c:v>3.3877772837781848E-17</c:v>
                </c:pt>
                <c:pt idx="70">
                  <c:v>2.9983811236139196E-17</c:v>
                </c:pt>
                <c:pt idx="71">
                  <c:v>2.6605828903490378E-17</c:v>
                </c:pt>
                <c:pt idx="72">
                  <c:v>2.3677163030800483E-17</c:v>
                </c:pt>
                <c:pt idx="73">
                  <c:v>2.1131341379876503E-17</c:v>
                </c:pt>
                <c:pt idx="74">
                  <c:v>1.8917272854209183E-17</c:v>
                </c:pt>
                <c:pt idx="75">
                  <c:v>1.6984937075975125E-17</c:v>
                </c:pt>
                <c:pt idx="76">
                  <c:v>1.5296049182751334E-17</c:v>
                </c:pt>
                <c:pt idx="77">
                  <c:v>1.3819481724845811E-17</c:v>
                </c:pt>
                <c:pt idx="78">
                  <c:v>1.2523134020533719E-17</c:v>
                </c:pt>
                <c:pt idx="79">
                  <c:v>1.1382756566734968E-17</c:v>
                </c:pt>
                <c:pt idx="80">
                  <c:v>1.037954312936332E-17</c:v>
                </c:pt>
                <c:pt idx="81">
                  <c:v>9.4918780451744212E-18</c:v>
                </c:pt>
                <c:pt idx="82">
                  <c:v>8.7074400985625242E-18</c:v>
                </c:pt>
                <c:pt idx="83">
                  <c:v>8.0098695195070922E-18</c:v>
                </c:pt>
                <c:pt idx="84">
                  <c:v>7.3901545215604907E-18</c:v>
                </c:pt>
                <c:pt idx="85">
                  <c:v>6.8388518357288764E-18</c:v>
                </c:pt>
                <c:pt idx="86">
                  <c:v>6.3433308172483915E-18</c:v>
                </c:pt>
                <c:pt idx="87">
                  <c:v>5.9010914661190331E-18</c:v>
                </c:pt>
                <c:pt idx="88">
                  <c:v>5.5028661026693484E-18</c:v>
                </c:pt>
                <c:pt idx="89">
                  <c:v>5.143967351129311E-18</c:v>
                </c:pt>
                <c:pt idx="90">
                  <c:v>4.8192078357289044E-18</c:v>
                </c:pt>
                <c:pt idx="91">
                  <c:v>4.5254387351128926E-18</c:v>
                </c:pt>
                <c:pt idx="92">
                  <c:v>4.2580679589321978E-18</c:v>
                </c:pt>
                <c:pt idx="93">
                  <c:v>4.0145687392196754E-18</c:v>
                </c:pt>
                <c:pt idx="94">
                  <c:v>3.7921851827515064E-18</c:v>
                </c:pt>
                <c:pt idx="95">
                  <c:v>3.5878369856262517E-18</c:v>
                </c:pt>
                <c:pt idx="96">
                  <c:v>3.4007950225872391E-18</c:v>
                </c:pt>
                <c:pt idx="97">
                  <c:v>3.2280057577001776E-18</c:v>
                </c:pt>
                <c:pt idx="98">
                  <c:v>3.0687400657083931E-18</c:v>
                </c:pt>
                <c:pt idx="99">
                  <c:v>2.9212955893223577E-18</c:v>
                </c:pt>
                <c:pt idx="100">
                  <c:v>2.7841455605749262E-18</c:v>
                </c:pt>
              </c:numCache>
            </c:numRef>
          </c:xVal>
          <c:yVal>
            <c:numRef>
              <c:f>'Thermosphere Blank'!$AU$26:$AU$126</c:f>
              <c:numCache>
                <c:formatCode>0</c:formatCode>
                <c:ptCount val="101"/>
                <c:pt idx="0">
                  <c:v>700</c:v>
                </c:pt>
                <c:pt idx="1">
                  <c:v>700</c:v>
                </c:pt>
                <c:pt idx="2">
                  <c:v>700</c:v>
                </c:pt>
                <c:pt idx="3">
                  <c:v>700</c:v>
                </c:pt>
                <c:pt idx="4">
                  <c:v>700</c:v>
                </c:pt>
                <c:pt idx="5">
                  <c:v>700</c:v>
                </c:pt>
                <c:pt idx="6">
                  <c:v>700</c:v>
                </c:pt>
                <c:pt idx="7">
                  <c:v>700</c:v>
                </c:pt>
                <c:pt idx="8">
                  <c:v>700</c:v>
                </c:pt>
                <c:pt idx="9">
                  <c:v>700</c:v>
                </c:pt>
                <c:pt idx="10">
                  <c:v>700</c:v>
                </c:pt>
                <c:pt idx="11">
                  <c:v>700</c:v>
                </c:pt>
                <c:pt idx="12">
                  <c:v>700</c:v>
                </c:pt>
                <c:pt idx="13">
                  <c:v>700</c:v>
                </c:pt>
                <c:pt idx="14">
                  <c:v>700</c:v>
                </c:pt>
                <c:pt idx="15">
                  <c:v>700</c:v>
                </c:pt>
                <c:pt idx="16">
                  <c:v>700</c:v>
                </c:pt>
                <c:pt idx="17">
                  <c:v>700</c:v>
                </c:pt>
                <c:pt idx="18">
                  <c:v>700</c:v>
                </c:pt>
                <c:pt idx="19">
                  <c:v>700</c:v>
                </c:pt>
                <c:pt idx="20">
                  <c:v>700</c:v>
                </c:pt>
                <c:pt idx="21">
                  <c:v>700</c:v>
                </c:pt>
                <c:pt idx="22">
                  <c:v>700</c:v>
                </c:pt>
                <c:pt idx="23">
                  <c:v>700</c:v>
                </c:pt>
                <c:pt idx="24">
                  <c:v>700</c:v>
                </c:pt>
                <c:pt idx="25">
                  <c:v>700</c:v>
                </c:pt>
                <c:pt idx="26">
                  <c:v>700</c:v>
                </c:pt>
                <c:pt idx="27">
                  <c:v>700</c:v>
                </c:pt>
                <c:pt idx="28">
                  <c:v>700</c:v>
                </c:pt>
                <c:pt idx="29">
                  <c:v>700</c:v>
                </c:pt>
                <c:pt idx="30">
                  <c:v>700</c:v>
                </c:pt>
                <c:pt idx="31">
                  <c:v>700</c:v>
                </c:pt>
                <c:pt idx="32">
                  <c:v>700</c:v>
                </c:pt>
                <c:pt idx="33">
                  <c:v>700</c:v>
                </c:pt>
                <c:pt idx="34">
                  <c:v>700</c:v>
                </c:pt>
                <c:pt idx="35">
                  <c:v>700</c:v>
                </c:pt>
                <c:pt idx="36">
                  <c:v>700</c:v>
                </c:pt>
                <c:pt idx="37">
                  <c:v>700</c:v>
                </c:pt>
                <c:pt idx="38">
                  <c:v>700</c:v>
                </c:pt>
                <c:pt idx="39">
                  <c:v>700</c:v>
                </c:pt>
                <c:pt idx="40">
                  <c:v>700</c:v>
                </c:pt>
                <c:pt idx="41">
                  <c:v>700</c:v>
                </c:pt>
                <c:pt idx="42">
                  <c:v>700</c:v>
                </c:pt>
                <c:pt idx="43">
                  <c:v>700</c:v>
                </c:pt>
                <c:pt idx="44">
                  <c:v>700</c:v>
                </c:pt>
                <c:pt idx="45">
                  <c:v>700</c:v>
                </c:pt>
                <c:pt idx="46">
                  <c:v>700</c:v>
                </c:pt>
                <c:pt idx="47">
                  <c:v>700</c:v>
                </c:pt>
                <c:pt idx="48">
                  <c:v>700</c:v>
                </c:pt>
                <c:pt idx="49">
                  <c:v>700</c:v>
                </c:pt>
                <c:pt idx="50">
                  <c:v>700</c:v>
                </c:pt>
                <c:pt idx="51">
                  <c:v>700</c:v>
                </c:pt>
                <c:pt idx="52">
                  <c:v>700</c:v>
                </c:pt>
                <c:pt idx="53">
                  <c:v>700</c:v>
                </c:pt>
                <c:pt idx="54">
                  <c:v>700</c:v>
                </c:pt>
                <c:pt idx="55">
                  <c:v>700</c:v>
                </c:pt>
                <c:pt idx="56">
                  <c:v>700</c:v>
                </c:pt>
                <c:pt idx="57">
                  <c:v>700</c:v>
                </c:pt>
                <c:pt idx="58">
                  <c:v>700</c:v>
                </c:pt>
                <c:pt idx="59">
                  <c:v>700</c:v>
                </c:pt>
                <c:pt idx="60">
                  <c:v>700</c:v>
                </c:pt>
                <c:pt idx="61">
                  <c:v>700</c:v>
                </c:pt>
                <c:pt idx="62">
                  <c:v>700</c:v>
                </c:pt>
                <c:pt idx="63">
                  <c:v>700</c:v>
                </c:pt>
                <c:pt idx="64">
                  <c:v>700</c:v>
                </c:pt>
                <c:pt idx="65">
                  <c:v>700</c:v>
                </c:pt>
                <c:pt idx="66">
                  <c:v>700</c:v>
                </c:pt>
                <c:pt idx="67">
                  <c:v>700</c:v>
                </c:pt>
                <c:pt idx="68">
                  <c:v>700</c:v>
                </c:pt>
                <c:pt idx="69">
                  <c:v>700</c:v>
                </c:pt>
                <c:pt idx="70">
                  <c:v>700</c:v>
                </c:pt>
                <c:pt idx="71">
                  <c:v>700</c:v>
                </c:pt>
                <c:pt idx="72">
                  <c:v>700</c:v>
                </c:pt>
                <c:pt idx="73">
                  <c:v>700</c:v>
                </c:pt>
                <c:pt idx="74">
                  <c:v>700</c:v>
                </c:pt>
                <c:pt idx="75">
                  <c:v>700</c:v>
                </c:pt>
                <c:pt idx="76">
                  <c:v>700</c:v>
                </c:pt>
                <c:pt idx="77">
                  <c:v>700</c:v>
                </c:pt>
                <c:pt idx="78">
                  <c:v>700</c:v>
                </c:pt>
                <c:pt idx="79">
                  <c:v>700</c:v>
                </c:pt>
                <c:pt idx="80">
                  <c:v>700</c:v>
                </c:pt>
                <c:pt idx="81">
                  <c:v>700</c:v>
                </c:pt>
                <c:pt idx="82">
                  <c:v>700</c:v>
                </c:pt>
                <c:pt idx="83">
                  <c:v>700</c:v>
                </c:pt>
                <c:pt idx="84">
                  <c:v>700</c:v>
                </c:pt>
                <c:pt idx="85">
                  <c:v>700</c:v>
                </c:pt>
                <c:pt idx="86">
                  <c:v>700</c:v>
                </c:pt>
                <c:pt idx="87">
                  <c:v>700</c:v>
                </c:pt>
                <c:pt idx="88">
                  <c:v>700</c:v>
                </c:pt>
                <c:pt idx="89">
                  <c:v>700</c:v>
                </c:pt>
                <c:pt idx="90">
                  <c:v>700</c:v>
                </c:pt>
                <c:pt idx="91">
                  <c:v>700</c:v>
                </c:pt>
                <c:pt idx="92">
                  <c:v>700</c:v>
                </c:pt>
                <c:pt idx="93">
                  <c:v>700</c:v>
                </c:pt>
                <c:pt idx="94">
                  <c:v>700</c:v>
                </c:pt>
                <c:pt idx="95">
                  <c:v>700</c:v>
                </c:pt>
                <c:pt idx="96">
                  <c:v>700</c:v>
                </c:pt>
                <c:pt idx="97">
                  <c:v>700</c:v>
                </c:pt>
                <c:pt idx="98">
                  <c:v>700</c:v>
                </c:pt>
                <c:pt idx="99">
                  <c:v>700</c:v>
                </c:pt>
                <c:pt idx="100">
                  <c:v>700</c:v>
                </c:pt>
              </c:numCache>
            </c:numRef>
          </c:yVal>
          <c:smooth val="1"/>
          <c:extLst>
            <c:ext xmlns:c16="http://schemas.microsoft.com/office/drawing/2014/chart" uri="{C3380CC4-5D6E-409C-BE32-E72D297353CC}">
              <c16:uniqueId val="{00000003-692D-4D1C-9EF7-81FA353AC212}"/>
            </c:ext>
          </c:extLst>
        </c:ser>
        <c:dLbls>
          <c:showLegendKey val="0"/>
          <c:showVal val="0"/>
          <c:showCatName val="0"/>
          <c:showSerName val="0"/>
          <c:showPercent val="0"/>
          <c:showBubbleSize val="0"/>
        </c:dLbls>
        <c:axId val="118617984"/>
        <c:axId val="121798656"/>
      </c:scatterChart>
      <c:valAx>
        <c:axId val="118617984"/>
        <c:scaling>
          <c:logBase val="10"/>
          <c:orientation val="minMax"/>
          <c:max val="1E-13"/>
        </c:scaling>
        <c:delete val="0"/>
        <c:axPos val="b"/>
        <c:title>
          <c:tx>
            <c:rich>
              <a:bodyPr/>
              <a:lstStyle/>
              <a:p>
                <a:pPr>
                  <a:defRPr/>
                </a:pPr>
                <a:r>
                  <a:rPr lang="en-US"/>
                  <a:t>Density (g cm</a:t>
                </a:r>
                <a:r>
                  <a:rPr lang="en-US" baseline="30000"/>
                  <a:t>-3</a:t>
                </a:r>
                <a:r>
                  <a:rPr lang="en-US"/>
                  <a:t>)</a:t>
                </a:r>
              </a:p>
            </c:rich>
          </c:tx>
          <c:overlay val="0"/>
        </c:title>
        <c:numFmt formatCode="0.E+00" sourceLinked="0"/>
        <c:majorTickMark val="out"/>
        <c:minorTickMark val="none"/>
        <c:tickLblPos val="nextTo"/>
        <c:crossAx val="121798656"/>
        <c:crosses val="autoZero"/>
        <c:crossBetween val="midCat"/>
      </c:valAx>
      <c:valAx>
        <c:axId val="121798656"/>
        <c:scaling>
          <c:orientation val="minMax"/>
          <c:max val="1000"/>
          <c:min val="2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118617984"/>
        <c:crossesAt val="9.9999999999999995E-21"/>
        <c:crossBetween val="midCat"/>
      </c:valAx>
    </c:plotArea>
    <c:legend>
      <c:legendPos val="r"/>
      <c:layout>
        <c:manualLayout>
          <c:xMode val="edge"/>
          <c:yMode val="edge"/>
          <c:x val="0.51703525294632302"/>
          <c:y val="5.8467397457670697E-2"/>
          <c:w val="0.41600123513972498"/>
          <c:h val="0.33113272605630201"/>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6.emf"/><Relationship Id="rId3" Type="http://schemas.openxmlformats.org/officeDocument/2006/relationships/chart" Target="../charts/chart2.xml"/><Relationship Id="rId7" Type="http://schemas.openxmlformats.org/officeDocument/2006/relationships/chart" Target="../charts/chart5.xml"/><Relationship Id="rId12" Type="http://schemas.openxmlformats.org/officeDocument/2006/relationships/image" Target="../media/image5.emf"/><Relationship Id="rId17" Type="http://schemas.openxmlformats.org/officeDocument/2006/relationships/image" Target="../media/image10.emf"/><Relationship Id="rId2" Type="http://schemas.openxmlformats.org/officeDocument/2006/relationships/image" Target="../media/image2.png"/><Relationship Id="rId16" Type="http://schemas.openxmlformats.org/officeDocument/2006/relationships/image" Target="../media/image9.emf"/><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image" Target="../media/image4.emf"/><Relationship Id="rId5" Type="http://schemas.openxmlformats.org/officeDocument/2006/relationships/chart" Target="../charts/chart3.xml"/><Relationship Id="rId15" Type="http://schemas.openxmlformats.org/officeDocument/2006/relationships/image" Target="../media/image8.emf"/><Relationship Id="rId10" Type="http://schemas.openxmlformats.org/officeDocument/2006/relationships/chart" Target="../charts/chart8.xml"/><Relationship Id="rId4" Type="http://schemas.openxmlformats.org/officeDocument/2006/relationships/image" Target="../media/image3.png"/><Relationship Id="rId9" Type="http://schemas.openxmlformats.org/officeDocument/2006/relationships/chart" Target="../charts/chart7.xml"/><Relationship Id="rId14" Type="http://schemas.openxmlformats.org/officeDocument/2006/relationships/image" Target="../media/image7.emf"/></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image" Target="../media/image6.emf"/><Relationship Id="rId3" Type="http://schemas.openxmlformats.org/officeDocument/2006/relationships/chart" Target="../charts/chart9.xml"/><Relationship Id="rId7" Type="http://schemas.openxmlformats.org/officeDocument/2006/relationships/chart" Target="../charts/chart12.xml"/><Relationship Id="rId12" Type="http://schemas.openxmlformats.org/officeDocument/2006/relationships/image" Target="../media/image5.emf"/><Relationship Id="rId17" Type="http://schemas.openxmlformats.org/officeDocument/2006/relationships/image" Target="../media/image10.emf"/><Relationship Id="rId2" Type="http://schemas.openxmlformats.org/officeDocument/2006/relationships/image" Target="../media/image2.png"/><Relationship Id="rId16" Type="http://schemas.openxmlformats.org/officeDocument/2006/relationships/image" Target="../media/image9.emf"/><Relationship Id="rId1" Type="http://schemas.openxmlformats.org/officeDocument/2006/relationships/image" Target="../media/image1.png"/><Relationship Id="rId6" Type="http://schemas.openxmlformats.org/officeDocument/2006/relationships/chart" Target="../charts/chart11.xml"/><Relationship Id="rId11" Type="http://schemas.openxmlformats.org/officeDocument/2006/relationships/image" Target="../media/image4.emf"/><Relationship Id="rId5" Type="http://schemas.openxmlformats.org/officeDocument/2006/relationships/chart" Target="../charts/chart10.xml"/><Relationship Id="rId15" Type="http://schemas.openxmlformats.org/officeDocument/2006/relationships/image" Target="../media/image8.emf"/><Relationship Id="rId10" Type="http://schemas.openxmlformats.org/officeDocument/2006/relationships/chart" Target="../charts/chart15.xml"/><Relationship Id="rId4" Type="http://schemas.openxmlformats.org/officeDocument/2006/relationships/image" Target="../media/image3.png"/><Relationship Id="rId9" Type="http://schemas.openxmlformats.org/officeDocument/2006/relationships/chart" Target="../charts/chart14.xml"/><Relationship Id="rId14" Type="http://schemas.openxmlformats.org/officeDocument/2006/relationships/image" Target="../media/image7.emf"/></Relationships>
</file>

<file path=xl/drawings/_rels/drawing4.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emf"/><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emf"/><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xdr:from>
      <xdr:col>59</xdr:col>
      <xdr:colOff>222104</xdr:colOff>
      <xdr:row>9</xdr:row>
      <xdr:rowOff>113433</xdr:rowOff>
    </xdr:from>
    <xdr:to>
      <xdr:col>71</xdr:col>
      <xdr:colOff>450271</xdr:colOff>
      <xdr:row>37</xdr:row>
      <xdr:rowOff>12987</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76200</xdr:colOff>
      <xdr:row>56</xdr:row>
      <xdr:rowOff>74002</xdr:rowOff>
    </xdr:from>
    <xdr:to>
      <xdr:col>8</xdr:col>
      <xdr:colOff>390525</xdr:colOff>
      <xdr:row>77</xdr:row>
      <xdr:rowOff>45427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43125" y="9751402"/>
          <a:ext cx="4524375" cy="3371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22</xdr:col>
      <xdr:colOff>63500</xdr:colOff>
      <xdr:row>147</xdr:row>
      <xdr:rowOff>63500</xdr:rowOff>
    </xdr:from>
    <xdr:to>
      <xdr:col>24</xdr:col>
      <xdr:colOff>292100</xdr:colOff>
      <xdr:row>149</xdr:row>
      <xdr:rowOff>38100</xdr:rowOff>
    </xdr:to>
    <xdr:sp macro="" textlink="">
      <xdr:nvSpPr>
        <xdr:cNvPr id="3"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100-000003000000}"/>
            </a:ext>
          </a:extLst>
        </xdr:cNvPr>
        <xdr:cNvSpPr/>
      </xdr:nvSpPr>
      <xdr:spPr>
        <a:xfrm>
          <a:off x="162750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4"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100-000004000000}"/>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5" name="Control 5" hidden="1">
          <a:extLst>
            <a:ext uri="{63B3BB69-23CF-44E3-9099-C40C66FF867C}">
              <a14:compatExt xmlns:a14="http://schemas.microsoft.com/office/drawing/2010/main" spid="_x0000_s3077"/>
            </a:ext>
            <a:ext uri="{FF2B5EF4-FFF2-40B4-BE49-F238E27FC236}">
              <a16:creationId xmlns:a16="http://schemas.microsoft.com/office/drawing/2014/main" id="{00000000-0008-0000-0100-000005000000}"/>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6" name="Control 6" hidden="1">
          <a:extLst>
            <a:ext uri="{63B3BB69-23CF-44E3-9099-C40C66FF867C}">
              <a14:compatExt xmlns:a14="http://schemas.microsoft.com/office/drawing/2010/main" spid="_x0000_s3078"/>
            </a:ext>
            <a:ext uri="{FF2B5EF4-FFF2-40B4-BE49-F238E27FC236}">
              <a16:creationId xmlns:a16="http://schemas.microsoft.com/office/drawing/2014/main" id="{00000000-0008-0000-0100-000006000000}"/>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7" name="Control 7" hidden="1">
          <a:extLst>
            <a:ext uri="{63B3BB69-23CF-44E3-9099-C40C66FF867C}">
              <a14:compatExt xmlns:a14="http://schemas.microsoft.com/office/drawing/2010/main" spid="_x0000_s3079"/>
            </a:ext>
            <a:ext uri="{FF2B5EF4-FFF2-40B4-BE49-F238E27FC236}">
              <a16:creationId xmlns:a16="http://schemas.microsoft.com/office/drawing/2014/main" id="{00000000-0008-0000-0100-000007000000}"/>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8" name="Control 8" hidden="1">
          <a:extLst>
            <a:ext uri="{63B3BB69-23CF-44E3-9099-C40C66FF867C}">
              <a14:compatExt xmlns:a14="http://schemas.microsoft.com/office/drawing/2010/main" spid="_x0000_s3080"/>
            </a:ext>
            <a:ext uri="{FF2B5EF4-FFF2-40B4-BE49-F238E27FC236}">
              <a16:creationId xmlns:a16="http://schemas.microsoft.com/office/drawing/2014/main" id="{00000000-0008-0000-0100-000008000000}"/>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596900</xdr:colOff>
      <xdr:row>149</xdr:row>
      <xdr:rowOff>139700</xdr:rowOff>
    </xdr:to>
    <xdr:sp macro="" textlink="">
      <xdr:nvSpPr>
        <xdr:cNvPr id="9" name="Control 9" hidden="1">
          <a:extLst>
            <a:ext uri="{63B3BB69-23CF-44E3-9099-C40C66FF867C}">
              <a14:compatExt xmlns:a14="http://schemas.microsoft.com/office/drawing/2010/main" spid="_x0000_s3081"/>
            </a:ext>
            <a:ext uri="{FF2B5EF4-FFF2-40B4-BE49-F238E27FC236}">
              <a16:creationId xmlns:a16="http://schemas.microsoft.com/office/drawing/2014/main" id="{00000000-0008-0000-0100-000009000000}"/>
            </a:ext>
          </a:extLst>
        </xdr:cNvPr>
        <xdr:cNvSpPr/>
      </xdr:nvSpPr>
      <xdr:spPr>
        <a:xfrm>
          <a:off x="16770350" y="24476075"/>
          <a:ext cx="1524000" cy="400050"/>
        </a:xfrm>
        <a:prstGeom prst="rect">
          <a:avLst/>
        </a:prstGeom>
      </xdr:spPr>
    </xdr:sp>
    <xdr:clientData/>
  </xdr:twoCellAnchor>
  <xdr:twoCellAnchor editAs="oneCell">
    <xdr:from>
      <xdr:col>2</xdr:col>
      <xdr:colOff>38100</xdr:colOff>
      <xdr:row>33</xdr:row>
      <xdr:rowOff>85725</xdr:rowOff>
    </xdr:from>
    <xdr:to>
      <xdr:col>8</xdr:col>
      <xdr:colOff>326898</xdr:colOff>
      <xdr:row>54</xdr:row>
      <xdr:rowOff>59436</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2"/>
        <a:stretch>
          <a:fillRect/>
        </a:stretch>
      </xdr:blipFill>
      <xdr:spPr>
        <a:xfrm>
          <a:off x="2105025" y="6038850"/>
          <a:ext cx="4498848" cy="3374136"/>
        </a:xfrm>
        <a:prstGeom prst="rect">
          <a:avLst/>
        </a:prstGeom>
      </xdr:spPr>
    </xdr:pic>
    <xdr:clientData/>
  </xdr:twoCellAnchor>
  <xdr:twoCellAnchor>
    <xdr:from>
      <xdr:col>9</xdr:col>
      <xdr:colOff>42862</xdr:colOff>
      <xdr:row>1</xdr:row>
      <xdr:rowOff>71437</xdr:rowOff>
    </xdr:from>
    <xdr:to>
      <xdr:col>15</xdr:col>
      <xdr:colOff>695325</xdr:colOff>
      <xdr:row>19</xdr:row>
      <xdr:rowOff>142875</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514350</xdr:colOff>
      <xdr:row>33</xdr:row>
      <xdr:rowOff>95250</xdr:rowOff>
    </xdr:from>
    <xdr:to>
      <xdr:col>14</xdr:col>
      <xdr:colOff>612648</xdr:colOff>
      <xdr:row>54</xdr:row>
      <xdr:rowOff>68961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
        <a:stretch>
          <a:fillRect/>
        </a:stretch>
      </xdr:blipFill>
      <xdr:spPr>
        <a:xfrm>
          <a:off x="6791325" y="6048375"/>
          <a:ext cx="4498848" cy="3374136"/>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16</xdr:col>
      <xdr:colOff>238125</xdr:colOff>
      <xdr:row>1</xdr:row>
      <xdr:rowOff>47625</xdr:rowOff>
    </xdr:from>
    <xdr:to>
      <xdr:col>20</xdr:col>
      <xdr:colOff>581025</xdr:colOff>
      <xdr:row>19</xdr:row>
      <xdr:rowOff>28575</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21</xdr:col>
      <xdr:colOff>66675</xdr:colOff>
      <xdr:row>1</xdr:row>
      <xdr:rowOff>19050</xdr:rowOff>
    </xdr:from>
    <xdr:to>
      <xdr:col>26</xdr:col>
      <xdr:colOff>571500</xdr:colOff>
      <xdr:row>19</xdr:row>
      <xdr:rowOff>0</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29</xdr:col>
      <xdr:colOff>142875</xdr:colOff>
      <xdr:row>1</xdr:row>
      <xdr:rowOff>28575</xdr:rowOff>
    </xdr:from>
    <xdr:to>
      <xdr:col>33</xdr:col>
      <xdr:colOff>485775</xdr:colOff>
      <xdr:row>19</xdr:row>
      <xdr:rowOff>9525</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34</xdr:col>
      <xdr:colOff>47625</xdr:colOff>
      <xdr:row>1</xdr:row>
      <xdr:rowOff>9525</xdr:rowOff>
    </xdr:from>
    <xdr:to>
      <xdr:col>39</xdr:col>
      <xdr:colOff>666750</xdr:colOff>
      <xdr:row>18</xdr:row>
      <xdr:rowOff>161925</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42</xdr:col>
      <xdr:colOff>57150</xdr:colOff>
      <xdr:row>1</xdr:row>
      <xdr:rowOff>19050</xdr:rowOff>
    </xdr:from>
    <xdr:to>
      <xdr:col>45</xdr:col>
      <xdr:colOff>809625</xdr:colOff>
      <xdr:row>19</xdr:row>
      <xdr:rowOff>0</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5</xdr:col>
      <xdr:colOff>409575</xdr:colOff>
      <xdr:row>8</xdr:row>
      <xdr:rowOff>104775</xdr:rowOff>
    </xdr:from>
    <xdr:to>
      <xdr:col>8</xdr:col>
      <xdr:colOff>638175</xdr:colOff>
      <xdr:row>19</xdr:row>
      <xdr:rowOff>142875</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22</xdr:col>
      <xdr:colOff>63500</xdr:colOff>
      <xdr:row>147</xdr:row>
      <xdr:rowOff>63500</xdr:rowOff>
    </xdr:from>
    <xdr:to>
      <xdr:col>24</xdr:col>
      <xdr:colOff>292100</xdr:colOff>
      <xdr:row>149</xdr:row>
      <xdr:rowOff>38100</xdr:rowOff>
    </xdr:to>
    <xdr:pic>
      <xdr:nvPicPr>
        <xdr:cNvPr id="19" name="Control 3" hidden="1">
          <a:extLst>
            <a:ext uri="{FF2B5EF4-FFF2-40B4-BE49-F238E27FC236}">
              <a16:creationId xmlns:a16="http://schemas.microsoft.com/office/drawing/2014/main" id="{00000000-0008-0000-0100-000013000000}"/>
            </a:ext>
          </a:extLst>
        </xdr:cNvPr>
        <xdr:cNvPicPr preferRelativeResize="0">
          <a:picLocks noChangeArrowheads="1" noChangeShapeType="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62750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0" name="Control 4" hidden="1">
          <a:extLst>
            <a:ext uri="{FF2B5EF4-FFF2-40B4-BE49-F238E27FC236}">
              <a16:creationId xmlns:a16="http://schemas.microsoft.com/office/drawing/2014/main" id="{00000000-0008-0000-0100-000014000000}"/>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1" name="Control 5" hidden="1">
          <a:extLst>
            <a:ext uri="{FF2B5EF4-FFF2-40B4-BE49-F238E27FC236}">
              <a16:creationId xmlns:a16="http://schemas.microsoft.com/office/drawing/2014/main" id="{00000000-0008-0000-0100-000015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2" name="Control 6" hidden="1">
          <a:extLst>
            <a:ext uri="{FF2B5EF4-FFF2-40B4-BE49-F238E27FC236}">
              <a16:creationId xmlns:a16="http://schemas.microsoft.com/office/drawing/2014/main" id="{00000000-0008-0000-0100-00001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3" name="Control 7" hidden="1">
          <a:extLst>
            <a:ext uri="{FF2B5EF4-FFF2-40B4-BE49-F238E27FC236}">
              <a16:creationId xmlns:a16="http://schemas.microsoft.com/office/drawing/2014/main" id="{00000000-0008-0000-0100-000017000000}"/>
            </a:ext>
          </a:extLst>
        </xdr:cNvPr>
        <xdr:cNvPicPr preferRelativeResize="0">
          <a:picLocks noChangeArrowheads="1" noChangeShapeType="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4" name="Control 8" hidden="1">
          <a:extLst>
            <a:ext uri="{FF2B5EF4-FFF2-40B4-BE49-F238E27FC236}">
              <a16:creationId xmlns:a16="http://schemas.microsoft.com/office/drawing/2014/main" id="{00000000-0008-0000-0100-000018000000}"/>
            </a:ext>
          </a:extLst>
        </xdr:cNvPr>
        <xdr:cNvPicPr preferRelativeResize="0">
          <a:picLocks noChangeArrowheads="1" noChangeShapeType="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596900</xdr:colOff>
      <xdr:row>149</xdr:row>
      <xdr:rowOff>139700</xdr:rowOff>
    </xdr:to>
    <xdr:pic>
      <xdr:nvPicPr>
        <xdr:cNvPr id="25" name="Control 9">
          <a:extLst>
            <a:ext uri="{FF2B5EF4-FFF2-40B4-BE49-F238E27FC236}">
              <a16:creationId xmlns:a16="http://schemas.microsoft.com/office/drawing/2014/main" id="{00000000-0008-0000-0100-000019000000}"/>
            </a:ext>
          </a:extLst>
        </xdr:cNvPr>
        <xdr:cNvPicPr preferRelativeResize="0">
          <a:picLocks noChangeArrowheads="1" noChangeShapeType="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6770350" y="24476075"/>
          <a:ext cx="1524000" cy="400050"/>
        </a:xfrm>
        <a:prstGeom prst="rect">
          <a:avLst/>
        </a:prstGeom>
        <a:noFill/>
        <a:ln w="9525">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76200</xdr:colOff>
      <xdr:row>56</xdr:row>
      <xdr:rowOff>74002</xdr:rowOff>
    </xdr:from>
    <xdr:to>
      <xdr:col>8</xdr:col>
      <xdr:colOff>390525</xdr:colOff>
      <xdr:row>77</xdr:row>
      <xdr:rowOff>45427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43125" y="9751402"/>
          <a:ext cx="4524375" cy="3371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22</xdr:col>
      <xdr:colOff>63500</xdr:colOff>
      <xdr:row>147</xdr:row>
      <xdr:rowOff>63500</xdr:rowOff>
    </xdr:from>
    <xdr:to>
      <xdr:col>24</xdr:col>
      <xdr:colOff>292100</xdr:colOff>
      <xdr:row>149</xdr:row>
      <xdr:rowOff>38100</xdr:rowOff>
    </xdr:to>
    <xdr:sp macro="" textlink="">
      <xdr:nvSpPr>
        <xdr:cNvPr id="3"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300-000003000000}"/>
            </a:ext>
          </a:extLst>
        </xdr:cNvPr>
        <xdr:cNvSpPr/>
      </xdr:nvSpPr>
      <xdr:spPr>
        <a:xfrm>
          <a:off x="162750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4"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300-000004000000}"/>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5" name="Control 5" hidden="1">
          <a:extLst>
            <a:ext uri="{63B3BB69-23CF-44E3-9099-C40C66FF867C}">
              <a14:compatExt xmlns:a14="http://schemas.microsoft.com/office/drawing/2010/main" spid="_x0000_s3077"/>
            </a:ext>
            <a:ext uri="{FF2B5EF4-FFF2-40B4-BE49-F238E27FC236}">
              <a16:creationId xmlns:a16="http://schemas.microsoft.com/office/drawing/2014/main" id="{00000000-0008-0000-0300-000005000000}"/>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6" name="Control 6" hidden="1">
          <a:extLst>
            <a:ext uri="{63B3BB69-23CF-44E3-9099-C40C66FF867C}">
              <a14:compatExt xmlns:a14="http://schemas.microsoft.com/office/drawing/2010/main" spid="_x0000_s3078"/>
            </a:ext>
            <a:ext uri="{FF2B5EF4-FFF2-40B4-BE49-F238E27FC236}">
              <a16:creationId xmlns:a16="http://schemas.microsoft.com/office/drawing/2014/main" id="{00000000-0008-0000-0300-000006000000}"/>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7" name="Control 7" hidden="1">
          <a:extLst>
            <a:ext uri="{63B3BB69-23CF-44E3-9099-C40C66FF867C}">
              <a14:compatExt xmlns:a14="http://schemas.microsoft.com/office/drawing/2010/main" spid="_x0000_s3079"/>
            </a:ext>
            <a:ext uri="{FF2B5EF4-FFF2-40B4-BE49-F238E27FC236}">
              <a16:creationId xmlns:a16="http://schemas.microsoft.com/office/drawing/2014/main" id="{00000000-0008-0000-0300-000007000000}"/>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8" name="Control 8" hidden="1">
          <a:extLst>
            <a:ext uri="{63B3BB69-23CF-44E3-9099-C40C66FF867C}">
              <a14:compatExt xmlns:a14="http://schemas.microsoft.com/office/drawing/2010/main" spid="_x0000_s3080"/>
            </a:ext>
            <a:ext uri="{FF2B5EF4-FFF2-40B4-BE49-F238E27FC236}">
              <a16:creationId xmlns:a16="http://schemas.microsoft.com/office/drawing/2014/main" id="{00000000-0008-0000-0300-000008000000}"/>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596900</xdr:colOff>
      <xdr:row>149</xdr:row>
      <xdr:rowOff>139700</xdr:rowOff>
    </xdr:to>
    <xdr:sp macro="" textlink="">
      <xdr:nvSpPr>
        <xdr:cNvPr id="9" name="Control 9" hidden="1">
          <a:extLst>
            <a:ext uri="{63B3BB69-23CF-44E3-9099-C40C66FF867C}">
              <a14:compatExt xmlns:a14="http://schemas.microsoft.com/office/drawing/2010/main" spid="_x0000_s3081"/>
            </a:ext>
            <a:ext uri="{FF2B5EF4-FFF2-40B4-BE49-F238E27FC236}">
              <a16:creationId xmlns:a16="http://schemas.microsoft.com/office/drawing/2014/main" id="{00000000-0008-0000-0300-000009000000}"/>
            </a:ext>
          </a:extLst>
        </xdr:cNvPr>
        <xdr:cNvSpPr/>
      </xdr:nvSpPr>
      <xdr:spPr>
        <a:xfrm>
          <a:off x="16770350" y="24476075"/>
          <a:ext cx="1524000" cy="400050"/>
        </a:xfrm>
        <a:prstGeom prst="rect">
          <a:avLst/>
        </a:prstGeom>
      </xdr:spPr>
    </xdr:sp>
    <xdr:clientData/>
  </xdr:twoCellAnchor>
  <xdr:twoCellAnchor editAs="oneCell">
    <xdr:from>
      <xdr:col>2</xdr:col>
      <xdr:colOff>38100</xdr:colOff>
      <xdr:row>33</xdr:row>
      <xdr:rowOff>85725</xdr:rowOff>
    </xdr:from>
    <xdr:to>
      <xdr:col>8</xdr:col>
      <xdr:colOff>326898</xdr:colOff>
      <xdr:row>54</xdr:row>
      <xdr:rowOff>59436</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stretch>
          <a:fillRect/>
        </a:stretch>
      </xdr:blipFill>
      <xdr:spPr>
        <a:xfrm>
          <a:off x="2105025" y="6038850"/>
          <a:ext cx="4498848" cy="3374136"/>
        </a:xfrm>
        <a:prstGeom prst="rect">
          <a:avLst/>
        </a:prstGeom>
      </xdr:spPr>
    </xdr:pic>
    <xdr:clientData/>
  </xdr:twoCellAnchor>
  <xdr:twoCellAnchor>
    <xdr:from>
      <xdr:col>9</xdr:col>
      <xdr:colOff>42862</xdr:colOff>
      <xdr:row>1</xdr:row>
      <xdr:rowOff>71437</xdr:rowOff>
    </xdr:from>
    <xdr:to>
      <xdr:col>15</xdr:col>
      <xdr:colOff>695325</xdr:colOff>
      <xdr:row>19</xdr:row>
      <xdr:rowOff>142875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514350</xdr:colOff>
      <xdr:row>33</xdr:row>
      <xdr:rowOff>95250</xdr:rowOff>
    </xdr:from>
    <xdr:to>
      <xdr:col>14</xdr:col>
      <xdr:colOff>612648</xdr:colOff>
      <xdr:row>54</xdr:row>
      <xdr:rowOff>68961</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4"/>
        <a:stretch>
          <a:fillRect/>
        </a:stretch>
      </xdr:blipFill>
      <xdr:spPr>
        <a:xfrm>
          <a:off x="6791325" y="6048375"/>
          <a:ext cx="4498848" cy="3374136"/>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16</xdr:col>
      <xdr:colOff>238125</xdr:colOff>
      <xdr:row>1</xdr:row>
      <xdr:rowOff>47625</xdr:rowOff>
    </xdr:from>
    <xdr:to>
      <xdr:col>20</xdr:col>
      <xdr:colOff>581025</xdr:colOff>
      <xdr:row>19</xdr:row>
      <xdr:rowOff>28575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21</xdr:col>
      <xdr:colOff>66675</xdr:colOff>
      <xdr:row>1</xdr:row>
      <xdr:rowOff>19050</xdr:rowOff>
    </xdr:from>
    <xdr:to>
      <xdr:col>26</xdr:col>
      <xdr:colOff>571500</xdr:colOff>
      <xdr:row>19</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29</xdr:col>
      <xdr:colOff>142875</xdr:colOff>
      <xdr:row>1</xdr:row>
      <xdr:rowOff>28575</xdr:rowOff>
    </xdr:from>
    <xdr:to>
      <xdr:col>33</xdr:col>
      <xdr:colOff>485775</xdr:colOff>
      <xdr:row>19</xdr:row>
      <xdr:rowOff>9525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34</xdr:col>
      <xdr:colOff>47625</xdr:colOff>
      <xdr:row>1</xdr:row>
      <xdr:rowOff>9525</xdr:rowOff>
    </xdr:from>
    <xdr:to>
      <xdr:col>39</xdr:col>
      <xdr:colOff>666750</xdr:colOff>
      <xdr:row>18</xdr:row>
      <xdr:rowOff>161925</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42</xdr:col>
      <xdr:colOff>57150</xdr:colOff>
      <xdr:row>1</xdr:row>
      <xdr:rowOff>19050</xdr:rowOff>
    </xdr:from>
    <xdr:to>
      <xdr:col>45</xdr:col>
      <xdr:colOff>809625</xdr:colOff>
      <xdr:row>19</xdr:row>
      <xdr:rowOff>0</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5</xdr:col>
      <xdr:colOff>409575</xdr:colOff>
      <xdr:row>8</xdr:row>
      <xdr:rowOff>104775</xdr:rowOff>
    </xdr:from>
    <xdr:to>
      <xdr:col>8</xdr:col>
      <xdr:colOff>638175</xdr:colOff>
      <xdr:row>19</xdr:row>
      <xdr:rowOff>142875</xdr:rowOff>
    </xdr:to>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22</xdr:col>
      <xdr:colOff>63500</xdr:colOff>
      <xdr:row>147</xdr:row>
      <xdr:rowOff>63500</xdr:rowOff>
    </xdr:from>
    <xdr:to>
      <xdr:col>24</xdr:col>
      <xdr:colOff>292100</xdr:colOff>
      <xdr:row>149</xdr:row>
      <xdr:rowOff>38100</xdr:rowOff>
    </xdr:to>
    <xdr:pic>
      <xdr:nvPicPr>
        <xdr:cNvPr id="19" name="Control 3" hidden="1">
          <a:extLst>
            <a:ext uri="{FF2B5EF4-FFF2-40B4-BE49-F238E27FC236}">
              <a16:creationId xmlns:a16="http://schemas.microsoft.com/office/drawing/2014/main" id="{00000000-0008-0000-0300-000013000000}"/>
            </a:ext>
          </a:extLst>
        </xdr:cNvPr>
        <xdr:cNvPicPr preferRelativeResize="0">
          <a:picLocks noChangeArrowheads="1" noChangeShapeType="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62750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0" name="Control 4" hidden="1">
          <a:extLst>
            <a:ext uri="{FF2B5EF4-FFF2-40B4-BE49-F238E27FC236}">
              <a16:creationId xmlns:a16="http://schemas.microsoft.com/office/drawing/2014/main" id="{00000000-0008-0000-0300-000014000000}"/>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1" name="Control 5" hidden="1">
          <a:extLst>
            <a:ext uri="{FF2B5EF4-FFF2-40B4-BE49-F238E27FC236}">
              <a16:creationId xmlns:a16="http://schemas.microsoft.com/office/drawing/2014/main" id="{00000000-0008-0000-0300-000015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2" name="Control 6" hidden="1">
          <a:extLst>
            <a:ext uri="{FF2B5EF4-FFF2-40B4-BE49-F238E27FC236}">
              <a16:creationId xmlns:a16="http://schemas.microsoft.com/office/drawing/2014/main" id="{00000000-0008-0000-0300-00001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3" name="Control 7" hidden="1">
          <a:extLst>
            <a:ext uri="{FF2B5EF4-FFF2-40B4-BE49-F238E27FC236}">
              <a16:creationId xmlns:a16="http://schemas.microsoft.com/office/drawing/2014/main" id="{00000000-0008-0000-0300-000017000000}"/>
            </a:ext>
          </a:extLst>
        </xdr:cNvPr>
        <xdr:cNvPicPr preferRelativeResize="0">
          <a:picLocks noChangeArrowheads="1" noChangeShapeType="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4" name="Control 8" hidden="1">
          <a:extLst>
            <a:ext uri="{FF2B5EF4-FFF2-40B4-BE49-F238E27FC236}">
              <a16:creationId xmlns:a16="http://schemas.microsoft.com/office/drawing/2014/main" id="{00000000-0008-0000-0300-000018000000}"/>
            </a:ext>
          </a:extLst>
        </xdr:cNvPr>
        <xdr:cNvPicPr preferRelativeResize="0">
          <a:picLocks noChangeArrowheads="1" noChangeShapeType="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596900</xdr:colOff>
      <xdr:row>149</xdr:row>
      <xdr:rowOff>139700</xdr:rowOff>
    </xdr:to>
    <xdr:pic>
      <xdr:nvPicPr>
        <xdr:cNvPr id="25" name="Control 9">
          <a:extLst>
            <a:ext uri="{FF2B5EF4-FFF2-40B4-BE49-F238E27FC236}">
              <a16:creationId xmlns:a16="http://schemas.microsoft.com/office/drawing/2014/main" id="{00000000-0008-0000-0300-000019000000}"/>
            </a:ext>
          </a:extLst>
        </xdr:cNvPr>
        <xdr:cNvPicPr preferRelativeResize="0">
          <a:picLocks noChangeArrowheads="1" noChangeShapeType="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6770350" y="24476075"/>
          <a:ext cx="1524000" cy="400050"/>
        </a:xfrm>
        <a:prstGeom prst="rect">
          <a:avLst/>
        </a:prstGeom>
        <a:noFill/>
        <a:ln w="9525">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0</xdr:colOff>
      <xdr:row>35</xdr:row>
      <xdr:rowOff>0</xdr:rowOff>
    </xdr:from>
    <xdr:to>
      <xdr:col>13</xdr:col>
      <xdr:colOff>228600</xdr:colOff>
      <xdr:row>36</xdr:row>
      <xdr:rowOff>152399</xdr:rowOff>
    </xdr:to>
    <xdr:pic>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29300" y="6486525"/>
          <a:ext cx="49149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38</xdr:row>
      <xdr:rowOff>0</xdr:rowOff>
    </xdr:from>
    <xdr:to>
      <xdr:col>13</xdr:col>
      <xdr:colOff>257175</xdr:colOff>
      <xdr:row>39</xdr:row>
      <xdr:rowOff>152399</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29300" y="6972300"/>
          <a:ext cx="494347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180976</xdr:colOff>
      <xdr:row>20</xdr:row>
      <xdr:rowOff>9526</xdr:rowOff>
    </xdr:from>
    <xdr:to>
      <xdr:col>1</xdr:col>
      <xdr:colOff>2152650</xdr:colOff>
      <xdr:row>24</xdr:row>
      <xdr:rowOff>2287</xdr:rowOff>
    </xdr:to>
    <xdr:pic>
      <xdr:nvPicPr>
        <xdr:cNvPr id="4" name="Picture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1501" y="3838576"/>
          <a:ext cx="1971674" cy="6404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11206</xdr:colOff>
      <xdr:row>31</xdr:row>
      <xdr:rowOff>22411</xdr:rowOff>
    </xdr:from>
    <xdr:to>
      <xdr:col>13</xdr:col>
      <xdr:colOff>125506</xdr:colOff>
      <xdr:row>34</xdr:row>
      <xdr:rowOff>63313</xdr:rowOff>
    </xdr:to>
    <xdr:pic>
      <xdr:nvPicPr>
        <xdr:cNvPr id="5" name="Picture 4">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40506" y="5861236"/>
          <a:ext cx="4800600" cy="5266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840441</xdr:colOff>
      <xdr:row>14</xdr:row>
      <xdr:rowOff>33614</xdr:rowOff>
    </xdr:from>
    <xdr:to>
      <xdr:col>10</xdr:col>
      <xdr:colOff>522194</xdr:colOff>
      <xdr:row>16</xdr:row>
      <xdr:rowOff>64429</xdr:rowOff>
    </xdr:to>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22016" y="2738714"/>
          <a:ext cx="3272678" cy="3479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16</xdr:row>
      <xdr:rowOff>44818</xdr:rowOff>
    </xdr:from>
    <xdr:to>
      <xdr:col>10</xdr:col>
      <xdr:colOff>447675</xdr:colOff>
      <xdr:row>18</xdr:row>
      <xdr:rowOff>8399</xdr:rowOff>
    </xdr:to>
    <xdr:pic>
      <xdr:nvPicPr>
        <xdr:cNvPr id="7" name="Picture 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29300" y="3111868"/>
          <a:ext cx="3190875" cy="3445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18</xdr:row>
      <xdr:rowOff>11198</xdr:rowOff>
    </xdr:from>
    <xdr:to>
      <xdr:col>8</xdr:col>
      <xdr:colOff>666750</xdr:colOff>
      <xdr:row>19</xdr:row>
      <xdr:rowOff>164719</xdr:rowOff>
    </xdr:to>
    <xdr:pic>
      <xdr:nvPicPr>
        <xdr:cNvPr id="8" name="Picture 7">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29300" y="3459248"/>
          <a:ext cx="2038350" cy="334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280148</xdr:colOff>
      <xdr:row>10</xdr:row>
      <xdr:rowOff>78442</xdr:rowOff>
    </xdr:from>
    <xdr:to>
      <xdr:col>21</xdr:col>
      <xdr:colOff>470648</xdr:colOff>
      <xdr:row>32</xdr:row>
      <xdr:rowOff>5604</xdr:rowOff>
    </xdr:to>
    <xdr:pic>
      <xdr:nvPicPr>
        <xdr:cNvPr id="9" name="Picture 8" descr="File:Vectors-3-D Vectors-Cartesian Basis Vectors.png">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2681698" y="2135842"/>
          <a:ext cx="3333750" cy="38206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649941</xdr:colOff>
      <xdr:row>3</xdr:row>
      <xdr:rowOff>78440</xdr:rowOff>
    </xdr:from>
    <xdr:to>
      <xdr:col>16</xdr:col>
      <xdr:colOff>271182</xdr:colOff>
      <xdr:row>25</xdr:row>
      <xdr:rowOff>65554</xdr:rowOff>
    </xdr:to>
    <xdr:pic>
      <xdr:nvPicPr>
        <xdr:cNvPr id="10" name="Picture 9" descr="http://www.outerrealms.net/ComprehendingPhysics/images/6/67/Vectors-3-D_Vectors-Spherical_Bases_Vectors.png">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222441" y="840440"/>
          <a:ext cx="3450291" cy="38189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35</xdr:row>
      <xdr:rowOff>0</xdr:rowOff>
    </xdr:from>
    <xdr:to>
      <xdr:col>13</xdr:col>
      <xdr:colOff>228600</xdr:colOff>
      <xdr:row>36</xdr:row>
      <xdr:rowOff>152399</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29300" y="6448425"/>
          <a:ext cx="4914900" cy="31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38</xdr:row>
      <xdr:rowOff>0</xdr:rowOff>
    </xdr:from>
    <xdr:to>
      <xdr:col>13</xdr:col>
      <xdr:colOff>257175</xdr:colOff>
      <xdr:row>39</xdr:row>
      <xdr:rowOff>152399</xdr:rowOff>
    </xdr:to>
    <xdr:pic>
      <xdr:nvPicPr>
        <xdr:cNvPr id="3" name="Pictur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29300" y="6934200"/>
          <a:ext cx="4943475" cy="31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180976</xdr:colOff>
      <xdr:row>20</xdr:row>
      <xdr:rowOff>9526</xdr:rowOff>
    </xdr:from>
    <xdr:to>
      <xdr:col>1</xdr:col>
      <xdr:colOff>2152650</xdr:colOff>
      <xdr:row>24</xdr:row>
      <xdr:rowOff>2287</xdr:rowOff>
    </xdr:to>
    <xdr:pic>
      <xdr:nvPicPr>
        <xdr:cNvPr id="4" name="Picture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1501" y="3800476"/>
          <a:ext cx="1971674" cy="640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11206</xdr:colOff>
      <xdr:row>31</xdr:row>
      <xdr:rowOff>22411</xdr:rowOff>
    </xdr:from>
    <xdr:to>
      <xdr:col>13</xdr:col>
      <xdr:colOff>125506</xdr:colOff>
      <xdr:row>34</xdr:row>
      <xdr:rowOff>63313</xdr:rowOff>
    </xdr:to>
    <xdr:pic>
      <xdr:nvPicPr>
        <xdr:cNvPr id="5" name="Picture 4">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40506" y="5823136"/>
          <a:ext cx="4800600" cy="5266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840441</xdr:colOff>
      <xdr:row>14</xdr:row>
      <xdr:rowOff>33614</xdr:rowOff>
    </xdr:from>
    <xdr:to>
      <xdr:col>10</xdr:col>
      <xdr:colOff>522194</xdr:colOff>
      <xdr:row>16</xdr:row>
      <xdr:rowOff>64429</xdr:rowOff>
    </xdr:to>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22016" y="2738714"/>
          <a:ext cx="3272678" cy="3546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16</xdr:row>
      <xdr:rowOff>44818</xdr:rowOff>
    </xdr:from>
    <xdr:to>
      <xdr:col>10</xdr:col>
      <xdr:colOff>447675</xdr:colOff>
      <xdr:row>18</xdr:row>
      <xdr:rowOff>8399</xdr:rowOff>
    </xdr:to>
    <xdr:pic>
      <xdr:nvPicPr>
        <xdr:cNvPr id="7" name="Picture 6">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29300" y="3073768"/>
          <a:ext cx="3190875" cy="3445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18</xdr:row>
      <xdr:rowOff>11198</xdr:rowOff>
    </xdr:from>
    <xdr:to>
      <xdr:col>8</xdr:col>
      <xdr:colOff>666750</xdr:colOff>
      <xdr:row>19</xdr:row>
      <xdr:rowOff>164719</xdr:rowOff>
    </xdr:to>
    <xdr:pic>
      <xdr:nvPicPr>
        <xdr:cNvPr id="8" name="Picture 7">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29300" y="3421148"/>
          <a:ext cx="2038350" cy="334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280148</xdr:colOff>
      <xdr:row>10</xdr:row>
      <xdr:rowOff>78442</xdr:rowOff>
    </xdr:from>
    <xdr:to>
      <xdr:col>21</xdr:col>
      <xdr:colOff>470648</xdr:colOff>
      <xdr:row>32</xdr:row>
      <xdr:rowOff>5604</xdr:rowOff>
    </xdr:to>
    <xdr:pic>
      <xdr:nvPicPr>
        <xdr:cNvPr id="9" name="Picture 8" descr="File:Vectors-3-D Vectors-Cartesian Basis Vectors.png">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2681698" y="2135842"/>
          <a:ext cx="3333750" cy="38324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649941</xdr:colOff>
      <xdr:row>3</xdr:row>
      <xdr:rowOff>78440</xdr:rowOff>
    </xdr:from>
    <xdr:to>
      <xdr:col>16</xdr:col>
      <xdr:colOff>271182</xdr:colOff>
      <xdr:row>25</xdr:row>
      <xdr:rowOff>65554</xdr:rowOff>
    </xdr:to>
    <xdr:pic>
      <xdr:nvPicPr>
        <xdr:cNvPr id="10" name="Picture 9" descr="http://www.outerrealms.net/ComprehendingPhysics/images/6/67/Vectors-3-D_Vectors-Spherical_Bases_Vectors.png">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222441" y="840440"/>
          <a:ext cx="3450291" cy="3825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CN6818"/>
  <sheetViews>
    <sheetView topLeftCell="AL1" zoomScale="85" zoomScaleNormal="85" workbookViewId="0">
      <selection activeCell="BG17" sqref="BG17:BG117"/>
    </sheetView>
  </sheetViews>
  <sheetFormatPr defaultColWidth="8.85546875" defaultRowHeight="12.75"/>
  <cols>
    <col min="20" max="20" width="11.5703125" customWidth="1"/>
    <col min="69" max="69" width="14.85546875" customWidth="1"/>
    <col min="71" max="71" width="11" customWidth="1"/>
  </cols>
  <sheetData>
    <row r="1" spans="2:92" ht="13.5" thickBot="1">
      <c r="S1" s="42" t="s">
        <v>88</v>
      </c>
      <c r="T1" s="47"/>
      <c r="U1" s="47"/>
      <c r="V1" s="47"/>
      <c r="W1" s="47"/>
      <c r="X1" s="47"/>
      <c r="Y1" s="47"/>
      <c r="Z1" s="47"/>
      <c r="AA1" s="47"/>
      <c r="AB1" s="47"/>
      <c r="AC1" s="47"/>
      <c r="AD1" s="47"/>
      <c r="AE1" s="47"/>
      <c r="AF1" s="47"/>
      <c r="AG1" s="47"/>
      <c r="AH1" s="47"/>
      <c r="AI1" s="47"/>
      <c r="AJ1" s="47"/>
      <c r="AK1" s="47"/>
      <c r="AL1" s="47"/>
      <c r="AO1" s="42" t="s">
        <v>87</v>
      </c>
      <c r="AP1" s="47"/>
      <c r="AQ1" s="47"/>
      <c r="AR1" s="47"/>
      <c r="AS1" s="47"/>
      <c r="AT1" s="47"/>
      <c r="AU1" s="47"/>
      <c r="AV1" s="47"/>
      <c r="AW1" s="47"/>
      <c r="AX1" s="47"/>
      <c r="AY1" s="47"/>
      <c r="AZ1" s="47"/>
      <c r="BA1" s="47"/>
      <c r="BB1" s="47"/>
      <c r="BC1" s="47"/>
      <c r="BD1" s="47"/>
      <c r="BE1" s="47"/>
      <c r="BF1" s="47"/>
      <c r="BG1" s="47"/>
      <c r="BQ1" s="143" t="s">
        <v>132</v>
      </c>
      <c r="BR1" s="143"/>
      <c r="BS1" s="143" t="s">
        <v>133</v>
      </c>
      <c r="BW1">
        <v>75</v>
      </c>
      <c r="BX1">
        <v>1.8</v>
      </c>
      <c r="BY1">
        <v>60</v>
      </c>
      <c r="BZ1">
        <v>0.5</v>
      </c>
    </row>
    <row r="2" spans="2:92" ht="15.75">
      <c r="B2" t="s">
        <v>56</v>
      </c>
      <c r="C2" t="s">
        <v>57</v>
      </c>
      <c r="D2" t="s">
        <v>58</v>
      </c>
      <c r="E2" t="s">
        <v>59</v>
      </c>
      <c r="F2" t="s">
        <v>141</v>
      </c>
      <c r="K2" t="s">
        <v>56</v>
      </c>
      <c r="L2" t="s">
        <v>57</v>
      </c>
      <c r="M2" t="s">
        <v>142</v>
      </c>
      <c r="N2" t="s">
        <v>143</v>
      </c>
      <c r="O2" t="s">
        <v>144</v>
      </c>
      <c r="S2" s="77" t="s">
        <v>95</v>
      </c>
      <c r="W2" s="77" t="s">
        <v>95</v>
      </c>
      <c r="X2" s="77"/>
      <c r="AA2" s="77" t="s">
        <v>95</v>
      </c>
      <c r="AB2" s="77"/>
      <c r="AE2" s="77" t="s">
        <v>95</v>
      </c>
      <c r="AI2" s="77" t="s">
        <v>95</v>
      </c>
      <c r="AO2" s="77" t="s">
        <v>95</v>
      </c>
      <c r="AS2" s="77" t="s">
        <v>95</v>
      </c>
      <c r="AW2" s="77" t="s">
        <v>95</v>
      </c>
      <c r="BA2" s="77" t="s">
        <v>95</v>
      </c>
      <c r="BE2" s="77" t="s">
        <v>95</v>
      </c>
      <c r="BP2">
        <v>1</v>
      </c>
      <c r="BQ2" s="145">
        <v>34335</v>
      </c>
      <c r="BR2">
        <v>148.30000000000001</v>
      </c>
      <c r="BV2" s="32" t="s">
        <v>134</v>
      </c>
      <c r="BW2" s="32" t="s">
        <v>135</v>
      </c>
      <c r="BX2" s="32">
        <v>95</v>
      </c>
      <c r="BY2" s="32">
        <v>50</v>
      </c>
      <c r="BZ2" s="32">
        <v>5</v>
      </c>
      <c r="CB2" s="144" t="s">
        <v>45</v>
      </c>
      <c r="CC2" s="144">
        <v>0.95</v>
      </c>
      <c r="CD2" s="144" t="s">
        <v>45</v>
      </c>
      <c r="CE2" s="144">
        <v>0.5</v>
      </c>
      <c r="CF2" s="144" t="s">
        <v>45</v>
      </c>
      <c r="CG2" s="144">
        <v>0.05</v>
      </c>
      <c r="CL2" s="49">
        <v>0.95</v>
      </c>
      <c r="CM2" s="49">
        <v>0.5</v>
      </c>
      <c r="CN2" s="49">
        <v>0.05</v>
      </c>
    </row>
    <row r="3" spans="2:92">
      <c r="B3" t="s">
        <v>12</v>
      </c>
      <c r="C3" t="s">
        <v>60</v>
      </c>
      <c r="D3" s="49">
        <v>0.95</v>
      </c>
      <c r="E3" s="49">
        <v>0.5</v>
      </c>
      <c r="F3" s="49">
        <v>0.05</v>
      </c>
      <c r="K3" t="s">
        <v>12</v>
      </c>
      <c r="L3" t="s">
        <v>60</v>
      </c>
      <c r="M3" s="49">
        <v>0.95</v>
      </c>
      <c r="N3" s="49">
        <v>0.5</v>
      </c>
      <c r="O3" s="49">
        <v>0.05</v>
      </c>
      <c r="S3" s="26" t="s">
        <v>81</v>
      </c>
      <c r="W3" s="26" t="s">
        <v>81</v>
      </c>
      <c r="X3" s="26"/>
      <c r="AA3" s="26" t="s">
        <v>81</v>
      </c>
      <c r="AB3" s="26"/>
      <c r="AE3" s="26" t="s">
        <v>81</v>
      </c>
      <c r="AI3" s="26" t="s">
        <v>81</v>
      </c>
      <c r="AO3" s="26" t="s">
        <v>86</v>
      </c>
      <c r="AS3" s="26" t="s">
        <v>86</v>
      </c>
      <c r="AW3" s="26" t="s">
        <v>86</v>
      </c>
      <c r="BA3" s="26" t="s">
        <v>86</v>
      </c>
      <c r="BE3" s="26" t="s">
        <v>86</v>
      </c>
      <c r="BP3">
        <v>2</v>
      </c>
      <c r="BQ3" s="145">
        <v>34336</v>
      </c>
      <c r="BR3">
        <v>146.19999999999999</v>
      </c>
      <c r="BU3" s="152">
        <v>34700</v>
      </c>
      <c r="BV3">
        <f t="shared" ref="BV3:BV26" si="0">YEAR(BU3)</f>
        <v>1995</v>
      </c>
      <c r="BW3">
        <f t="shared" ref="BW3:BW26" si="1">MONTH(BU3)</f>
        <v>1</v>
      </c>
      <c r="BX3" s="151">
        <f t="shared" ref="BX3:BX26" si="2">(BY3-$BW$1)*$BX$1+$BW$1</f>
        <v>131.65199999999996</v>
      </c>
      <c r="BY3" s="153">
        <f t="shared" ref="BY3:BY26" si="3">VLOOKUP(BU3,$BQ$2:$BS$6818,3)</f>
        <v>106.47333333333331</v>
      </c>
      <c r="BZ3" s="151">
        <f t="shared" ref="BZ3:BZ26" si="4">(BY3-$BY$1)*$BZ$1+$BY$1</f>
        <v>83.23666666666665</v>
      </c>
      <c r="CB3">
        <v>1995</v>
      </c>
      <c r="CC3">
        <v>90</v>
      </c>
      <c r="CD3">
        <v>1995</v>
      </c>
      <c r="CE3">
        <v>80</v>
      </c>
      <c r="CF3">
        <v>1995</v>
      </c>
      <c r="CG3">
        <v>72</v>
      </c>
      <c r="CI3" s="59">
        <v>1995</v>
      </c>
      <c r="CJ3" s="60">
        <v>1</v>
      </c>
      <c r="CK3" s="61">
        <f>CI3+CJ3/12</f>
        <v>1995.0833333333333</v>
      </c>
      <c r="CL3">
        <f t="shared" ref="CL3:CL26" si="5">LinearInterp($CB$3:$CB$103,$CC$3:$CC$103,CK3)</f>
        <v>88.656414319250118</v>
      </c>
      <c r="CM3">
        <f t="shared" ref="CM3:CM26" si="6">LinearInterp($CD$3:$CD$103,$CE$3:$CE$103,CK3)</f>
        <v>79.141878019324523</v>
      </c>
      <c r="CN3">
        <f t="shared" ref="CN3:CN26" si="7">LinearInterp($CF$3:$CF$103,$CG$3:$CG$103,CK3)</f>
        <v>71.61663580246946</v>
      </c>
    </row>
    <row r="4" spans="2:92">
      <c r="B4">
        <v>1997</v>
      </c>
      <c r="C4">
        <v>1</v>
      </c>
      <c r="D4">
        <v>25.2</v>
      </c>
      <c r="E4">
        <v>13.2</v>
      </c>
      <c r="F4">
        <v>1.2</v>
      </c>
      <c r="K4">
        <v>2008</v>
      </c>
      <c r="L4">
        <v>1</v>
      </c>
      <c r="M4">
        <v>72</v>
      </c>
      <c r="N4">
        <v>68.3</v>
      </c>
      <c r="O4">
        <v>67</v>
      </c>
      <c r="S4" s="26" t="s">
        <v>74</v>
      </c>
      <c r="W4" s="26" t="s">
        <v>74</v>
      </c>
      <c r="X4" s="26"/>
      <c r="AA4" s="26" t="s">
        <v>74</v>
      </c>
      <c r="AB4" s="26"/>
      <c r="AE4" s="26" t="s">
        <v>74</v>
      </c>
      <c r="AI4" s="26" t="s">
        <v>74</v>
      </c>
      <c r="AO4" s="26" t="s">
        <v>74</v>
      </c>
      <c r="AS4" s="26" t="s">
        <v>74</v>
      </c>
      <c r="AW4" s="26" t="s">
        <v>74</v>
      </c>
      <c r="BA4" s="26" t="s">
        <v>74</v>
      </c>
      <c r="BE4" s="26" t="s">
        <v>74</v>
      </c>
      <c r="BP4">
        <v>3</v>
      </c>
      <c r="BQ4" s="145">
        <v>34337</v>
      </c>
      <c r="BR4">
        <v>133.1</v>
      </c>
      <c r="BU4" s="152">
        <v>34731</v>
      </c>
      <c r="BV4">
        <f t="shared" si="0"/>
        <v>1995</v>
      </c>
      <c r="BW4">
        <f t="shared" si="1"/>
        <v>2</v>
      </c>
      <c r="BX4" s="151">
        <f t="shared" si="2"/>
        <v>131.65199999999996</v>
      </c>
      <c r="BY4" s="153">
        <f t="shared" si="3"/>
        <v>106.47333333333331</v>
      </c>
      <c r="BZ4" s="151">
        <f t="shared" si="4"/>
        <v>83.23666666666665</v>
      </c>
      <c r="CB4">
        <v>1996.42</v>
      </c>
      <c r="CC4">
        <v>67.1053</v>
      </c>
      <c r="CD4">
        <v>1996.38</v>
      </c>
      <c r="CE4">
        <v>65.789500000000004</v>
      </c>
      <c r="CF4">
        <v>1996.35</v>
      </c>
      <c r="CG4">
        <v>65.789500000000004</v>
      </c>
      <c r="CI4" s="59">
        <v>1995</v>
      </c>
      <c r="CJ4" s="60">
        <v>2</v>
      </c>
      <c r="CK4" s="61">
        <f t="shared" ref="CK4:CK26" si="8">CI4+CJ4/12</f>
        <v>1995.1666666666667</v>
      </c>
      <c r="CL4">
        <f t="shared" si="5"/>
        <v>87.312828638496569</v>
      </c>
      <c r="CM4">
        <f t="shared" si="6"/>
        <v>78.2837560386467</v>
      </c>
      <c r="CN4">
        <f t="shared" si="7"/>
        <v>71.233271604937869</v>
      </c>
    </row>
    <row r="5" spans="2:92">
      <c r="B5">
        <v>1997</v>
      </c>
      <c r="C5">
        <v>2</v>
      </c>
      <c r="D5">
        <v>28.3</v>
      </c>
      <c r="E5">
        <v>15.4</v>
      </c>
      <c r="F5">
        <v>2.4</v>
      </c>
      <c r="K5">
        <v>2008</v>
      </c>
      <c r="L5">
        <v>2</v>
      </c>
      <c r="M5">
        <v>71.7</v>
      </c>
      <c r="N5">
        <v>68.2</v>
      </c>
      <c r="O5">
        <v>67</v>
      </c>
      <c r="S5" s="26" t="s">
        <v>75</v>
      </c>
      <c r="W5" s="26" t="s">
        <v>75</v>
      </c>
      <c r="X5" s="26"/>
      <c r="AA5" s="26" t="s">
        <v>75</v>
      </c>
      <c r="AB5" s="26"/>
      <c r="AE5" s="26" t="s">
        <v>75</v>
      </c>
      <c r="AI5" s="26" t="s">
        <v>75</v>
      </c>
      <c r="AO5" s="26" t="s">
        <v>75</v>
      </c>
      <c r="AS5" s="26" t="s">
        <v>75</v>
      </c>
      <c r="AW5" s="26" t="s">
        <v>75</v>
      </c>
      <c r="BA5" s="26" t="s">
        <v>75</v>
      </c>
      <c r="BE5" s="26" t="s">
        <v>75</v>
      </c>
      <c r="BP5">
        <v>4</v>
      </c>
      <c r="BQ5" s="145">
        <v>34338</v>
      </c>
      <c r="BR5">
        <v>128.80000000000001</v>
      </c>
      <c r="BU5" s="152">
        <v>34759</v>
      </c>
      <c r="BV5">
        <f t="shared" si="0"/>
        <v>1995</v>
      </c>
      <c r="BW5">
        <f t="shared" si="1"/>
        <v>3</v>
      </c>
      <c r="BX5" s="151">
        <f t="shared" si="2"/>
        <v>131.65199999999996</v>
      </c>
      <c r="BY5" s="153">
        <f t="shared" si="3"/>
        <v>106.47333333333331</v>
      </c>
      <c r="BZ5" s="151">
        <f t="shared" si="4"/>
        <v>83.23666666666665</v>
      </c>
      <c r="CB5">
        <v>1996.75</v>
      </c>
      <c r="CC5">
        <v>68.8596</v>
      </c>
      <c r="CD5">
        <v>1996.82</v>
      </c>
      <c r="CE5">
        <v>66.666700000000006</v>
      </c>
      <c r="CF5">
        <v>1996.72</v>
      </c>
      <c r="CG5">
        <v>65.789500000000004</v>
      </c>
      <c r="CI5" s="59">
        <v>1995</v>
      </c>
      <c r="CJ5" s="60">
        <v>3</v>
      </c>
      <c r="CK5" s="61">
        <f t="shared" si="8"/>
        <v>1995.25</v>
      </c>
      <c r="CL5">
        <f t="shared" si="5"/>
        <v>85.969242957746687</v>
      </c>
      <c r="CM5">
        <f t="shared" si="6"/>
        <v>77.425634057971223</v>
      </c>
      <c r="CN5">
        <f t="shared" si="7"/>
        <v>70.849907407407329</v>
      </c>
    </row>
    <row r="6" spans="2:92">
      <c r="B6">
        <v>1997</v>
      </c>
      <c r="C6">
        <v>3</v>
      </c>
      <c r="D6">
        <v>31.8</v>
      </c>
      <c r="E6">
        <v>17.899999999999999</v>
      </c>
      <c r="F6">
        <v>3.9</v>
      </c>
      <c r="K6">
        <v>2008</v>
      </c>
      <c r="L6">
        <v>3</v>
      </c>
      <c r="M6">
        <v>71.400000000000006</v>
      </c>
      <c r="N6">
        <v>68</v>
      </c>
      <c r="O6">
        <v>67</v>
      </c>
      <c r="S6" s="26" t="s">
        <v>18</v>
      </c>
      <c r="W6" s="26" t="s">
        <v>18</v>
      </c>
      <c r="X6" s="26"/>
      <c r="AA6" s="26" t="s">
        <v>18</v>
      </c>
      <c r="AB6" s="26"/>
      <c r="AE6" s="26" t="s">
        <v>18</v>
      </c>
      <c r="AI6" s="26" t="s">
        <v>18</v>
      </c>
      <c r="AO6" s="26" t="s">
        <v>18</v>
      </c>
      <c r="AS6" s="26" t="s">
        <v>18</v>
      </c>
      <c r="AW6" s="26" t="s">
        <v>18</v>
      </c>
      <c r="BA6" s="26" t="s">
        <v>18</v>
      </c>
      <c r="BE6" s="26" t="s">
        <v>18</v>
      </c>
      <c r="BP6">
        <v>5</v>
      </c>
      <c r="BQ6" s="145">
        <v>34339</v>
      </c>
      <c r="BR6">
        <v>136.9</v>
      </c>
      <c r="BU6" s="152">
        <v>34790</v>
      </c>
      <c r="BV6">
        <f t="shared" si="0"/>
        <v>1995</v>
      </c>
      <c r="BW6">
        <f t="shared" si="1"/>
        <v>4</v>
      </c>
      <c r="BX6" s="151">
        <f t="shared" si="2"/>
        <v>81.54564705882359</v>
      </c>
      <c r="BY6" s="153">
        <f t="shared" si="3"/>
        <v>78.636470588235326</v>
      </c>
      <c r="BZ6" s="151">
        <f t="shared" si="4"/>
        <v>69.31823529411767</v>
      </c>
      <c r="CB6">
        <v>1996.87</v>
      </c>
      <c r="CC6">
        <v>71.491200000000006</v>
      </c>
      <c r="CD6">
        <v>1997.12</v>
      </c>
      <c r="CE6">
        <v>70.175399999999996</v>
      </c>
      <c r="CF6">
        <v>1997.28</v>
      </c>
      <c r="CG6">
        <v>65.789500000000004</v>
      </c>
      <c r="CI6" s="59">
        <v>1995</v>
      </c>
      <c r="CJ6" s="60">
        <v>4</v>
      </c>
      <c r="CK6" s="61">
        <f t="shared" si="8"/>
        <v>1995.3333333333333</v>
      </c>
      <c r="CL6">
        <f t="shared" si="5"/>
        <v>84.625657276996805</v>
      </c>
      <c r="CM6">
        <f t="shared" si="6"/>
        <v>76.567512077295746</v>
      </c>
      <c r="CN6">
        <f t="shared" si="7"/>
        <v>70.466543209876789</v>
      </c>
    </row>
    <row r="7" spans="2:92">
      <c r="B7">
        <v>1997</v>
      </c>
      <c r="C7">
        <v>4</v>
      </c>
      <c r="D7">
        <v>35.700000000000003</v>
      </c>
      <c r="E7">
        <v>20.7</v>
      </c>
      <c r="F7">
        <v>5.7</v>
      </c>
      <c r="K7">
        <v>2008</v>
      </c>
      <c r="L7">
        <v>4</v>
      </c>
      <c r="M7">
        <v>71.2</v>
      </c>
      <c r="N7">
        <v>67.900000000000006</v>
      </c>
      <c r="O7">
        <v>67</v>
      </c>
      <c r="S7" s="26" t="s">
        <v>19</v>
      </c>
      <c r="W7" s="26" t="s">
        <v>19</v>
      </c>
      <c r="X7" s="26"/>
      <c r="AA7" s="26" t="s">
        <v>19</v>
      </c>
      <c r="AB7" s="26"/>
      <c r="AE7" s="26" t="s">
        <v>19</v>
      </c>
      <c r="AI7" s="26" t="s">
        <v>19</v>
      </c>
      <c r="AO7" s="26" t="s">
        <v>19</v>
      </c>
      <c r="AS7" s="26" t="s">
        <v>19</v>
      </c>
      <c r="AW7" s="26" t="s">
        <v>19</v>
      </c>
      <c r="BA7" s="26" t="s">
        <v>19</v>
      </c>
      <c r="BE7" s="26" t="s">
        <v>19</v>
      </c>
      <c r="BP7">
        <v>6</v>
      </c>
      <c r="BQ7" s="145">
        <v>34340</v>
      </c>
      <c r="BR7">
        <v>132.1</v>
      </c>
      <c r="BU7" s="152">
        <v>34820</v>
      </c>
      <c r="BV7">
        <f t="shared" si="0"/>
        <v>1995</v>
      </c>
      <c r="BW7">
        <f t="shared" si="1"/>
        <v>5</v>
      </c>
      <c r="BX7" s="151">
        <f t="shared" si="2"/>
        <v>80.298260869565226</v>
      </c>
      <c r="BY7" s="153">
        <f t="shared" si="3"/>
        <v>77.943478260869568</v>
      </c>
      <c r="BZ7" s="151">
        <f t="shared" si="4"/>
        <v>68.971739130434784</v>
      </c>
      <c r="CB7">
        <v>1997.09</v>
      </c>
      <c r="CC7">
        <v>76.315799999999996</v>
      </c>
      <c r="CD7">
        <v>1997.49</v>
      </c>
      <c r="CE7">
        <v>76.315799999999996</v>
      </c>
      <c r="CF7">
        <v>1997.47</v>
      </c>
      <c r="CG7">
        <v>66.666700000000006</v>
      </c>
      <c r="CI7" s="59">
        <v>1995</v>
      </c>
      <c r="CJ7" s="60">
        <v>5</v>
      </c>
      <c r="CK7" s="61">
        <f t="shared" si="8"/>
        <v>1995.4166666666667</v>
      </c>
      <c r="CL7">
        <f t="shared" si="5"/>
        <v>83.282071596243256</v>
      </c>
      <c r="CM7">
        <f t="shared" si="6"/>
        <v>75.709390096617923</v>
      </c>
      <c r="CN7">
        <f t="shared" si="7"/>
        <v>70.083179012345198</v>
      </c>
    </row>
    <row r="8" spans="2:92">
      <c r="B8">
        <v>1997</v>
      </c>
      <c r="C8">
        <v>5</v>
      </c>
      <c r="D8">
        <v>40</v>
      </c>
      <c r="E8">
        <v>23.9</v>
      </c>
      <c r="F8">
        <v>7.7</v>
      </c>
      <c r="K8">
        <v>2008</v>
      </c>
      <c r="L8">
        <v>5</v>
      </c>
      <c r="M8">
        <v>70.900000000000006</v>
      </c>
      <c r="N8">
        <v>67.900000000000006</v>
      </c>
      <c r="O8">
        <v>67</v>
      </c>
      <c r="BP8">
        <v>7</v>
      </c>
      <c r="BQ8" s="145">
        <v>34341</v>
      </c>
      <c r="BR8">
        <v>126.3</v>
      </c>
      <c r="BU8" s="152">
        <v>34851</v>
      </c>
      <c r="BV8">
        <f t="shared" si="0"/>
        <v>1995</v>
      </c>
      <c r="BW8">
        <f t="shared" si="1"/>
        <v>6</v>
      </c>
      <c r="BX8" s="151">
        <f t="shared" si="2"/>
        <v>76.155867768595058</v>
      </c>
      <c r="BY8" s="153">
        <f t="shared" si="3"/>
        <v>75.642148760330585</v>
      </c>
      <c r="BZ8" s="151">
        <f t="shared" si="4"/>
        <v>67.8210743801653</v>
      </c>
      <c r="CB8">
        <v>1997.31</v>
      </c>
      <c r="CC8">
        <v>81.578900000000004</v>
      </c>
      <c r="CD8">
        <v>1997.71</v>
      </c>
      <c r="CE8">
        <v>84.210499999999996</v>
      </c>
      <c r="CF8">
        <v>1997.62</v>
      </c>
      <c r="CG8">
        <v>68.421099999999996</v>
      </c>
      <c r="CI8" s="59">
        <v>1995</v>
      </c>
      <c r="CJ8" s="60">
        <v>6</v>
      </c>
      <c r="CK8" s="61">
        <f t="shared" si="8"/>
        <v>1995.5</v>
      </c>
      <c r="CL8">
        <f t="shared" si="5"/>
        <v>81.938485915493374</v>
      </c>
      <c r="CM8">
        <f t="shared" si="6"/>
        <v>74.851268115942432</v>
      </c>
      <c r="CN8">
        <f t="shared" si="7"/>
        <v>69.699814814814658</v>
      </c>
    </row>
    <row r="9" spans="2:92">
      <c r="B9">
        <v>1997</v>
      </c>
      <c r="C9">
        <v>6</v>
      </c>
      <c r="D9">
        <v>44.6</v>
      </c>
      <c r="E9">
        <v>27.3</v>
      </c>
      <c r="F9">
        <v>10.1</v>
      </c>
      <c r="K9">
        <v>2008</v>
      </c>
      <c r="L9">
        <v>6</v>
      </c>
      <c r="M9">
        <v>70.7</v>
      </c>
      <c r="N9">
        <v>67.8</v>
      </c>
      <c r="O9">
        <v>67</v>
      </c>
      <c r="S9" s="78" t="s">
        <v>76</v>
      </c>
      <c r="W9" s="78" t="s">
        <v>83</v>
      </c>
      <c r="X9" s="78"/>
      <c r="AA9" s="78" t="s">
        <v>84</v>
      </c>
      <c r="AB9" s="78"/>
      <c r="AE9" s="78" t="s">
        <v>82</v>
      </c>
      <c r="AI9" s="78" t="s">
        <v>85</v>
      </c>
      <c r="AO9" s="78" t="s">
        <v>76</v>
      </c>
      <c r="AS9" s="78" t="s">
        <v>83</v>
      </c>
      <c r="AW9" s="78" t="s">
        <v>84</v>
      </c>
      <c r="BA9" s="78" t="s">
        <v>82</v>
      </c>
      <c r="BE9" s="78" t="s">
        <v>85</v>
      </c>
      <c r="BP9">
        <v>8</v>
      </c>
      <c r="BQ9" s="145">
        <v>34342</v>
      </c>
      <c r="BR9">
        <v>122.9</v>
      </c>
      <c r="BU9" s="152">
        <v>34881</v>
      </c>
      <c r="BV9">
        <f t="shared" si="0"/>
        <v>1995</v>
      </c>
      <c r="BW9">
        <f t="shared" si="1"/>
        <v>7</v>
      </c>
      <c r="BX9" s="151">
        <f t="shared" si="2"/>
        <v>74.665289256198321</v>
      </c>
      <c r="BY9" s="153">
        <f t="shared" si="3"/>
        <v>74.814049586776846</v>
      </c>
      <c r="BZ9" s="151">
        <f t="shared" si="4"/>
        <v>67.407024793388416</v>
      </c>
      <c r="CB9">
        <v>1997.43</v>
      </c>
      <c r="CC9">
        <v>89.0351</v>
      </c>
      <c r="CD9">
        <v>1997.97</v>
      </c>
      <c r="CE9">
        <v>94.298199999999994</v>
      </c>
      <c r="CF9">
        <v>1997.84</v>
      </c>
      <c r="CG9">
        <v>73.684200000000004</v>
      </c>
      <c r="CI9" s="59">
        <v>1995</v>
      </c>
      <c r="CJ9" s="60">
        <v>7</v>
      </c>
      <c r="CK9" s="61">
        <f t="shared" si="8"/>
        <v>1995.5833333333333</v>
      </c>
      <c r="CL9">
        <f t="shared" si="5"/>
        <v>80.594900234743491</v>
      </c>
      <c r="CM9">
        <f t="shared" si="6"/>
        <v>73.993146135266954</v>
      </c>
      <c r="CN9">
        <f t="shared" si="7"/>
        <v>69.316450617284119</v>
      </c>
    </row>
    <row r="10" spans="2:92">
      <c r="B10">
        <v>1997</v>
      </c>
      <c r="C10">
        <v>7</v>
      </c>
      <c r="D10">
        <v>49.5</v>
      </c>
      <c r="E10">
        <v>31.1</v>
      </c>
      <c r="F10">
        <v>12.7</v>
      </c>
      <c r="K10">
        <v>2008</v>
      </c>
      <c r="L10">
        <v>7</v>
      </c>
      <c r="M10">
        <v>70.400000000000006</v>
      </c>
      <c r="N10">
        <v>67.7</v>
      </c>
      <c r="O10">
        <v>67</v>
      </c>
      <c r="BP10">
        <v>9</v>
      </c>
      <c r="BQ10" s="145">
        <v>34343</v>
      </c>
      <c r="BR10">
        <v>117</v>
      </c>
      <c r="BU10" s="152">
        <v>34912</v>
      </c>
      <c r="BV10">
        <f t="shared" si="0"/>
        <v>1995</v>
      </c>
      <c r="BW10">
        <f t="shared" si="1"/>
        <v>8</v>
      </c>
      <c r="BX10" s="151">
        <f t="shared" si="2"/>
        <v>72.964958677686056</v>
      </c>
      <c r="BY10" s="153">
        <f t="shared" si="3"/>
        <v>73.869421487603361</v>
      </c>
      <c r="BZ10" s="151">
        <f t="shared" si="4"/>
        <v>66.934710743801674</v>
      </c>
      <c r="CB10">
        <v>1997.57</v>
      </c>
      <c r="CC10">
        <v>95.175399999999996</v>
      </c>
      <c r="CD10">
        <v>1998.19</v>
      </c>
      <c r="CE10">
        <v>105.702</v>
      </c>
      <c r="CF10">
        <v>1997.99</v>
      </c>
      <c r="CG10">
        <v>78.947400000000002</v>
      </c>
      <c r="CI10" s="59">
        <v>1995</v>
      </c>
      <c r="CJ10" s="60">
        <v>8</v>
      </c>
      <c r="CK10" s="61">
        <f t="shared" si="8"/>
        <v>1995.6666666666667</v>
      </c>
      <c r="CL10">
        <f t="shared" si="5"/>
        <v>79.251314553989943</v>
      </c>
      <c r="CM10">
        <f t="shared" si="6"/>
        <v>73.135024154589132</v>
      </c>
      <c r="CN10">
        <f t="shared" si="7"/>
        <v>68.933086419752527</v>
      </c>
    </row>
    <row r="11" spans="2:92">
      <c r="B11">
        <v>1997</v>
      </c>
      <c r="C11">
        <v>8</v>
      </c>
      <c r="D11">
        <v>54.6</v>
      </c>
      <c r="E11">
        <v>35.1</v>
      </c>
      <c r="F11">
        <v>15.5</v>
      </c>
      <c r="K11">
        <v>2008</v>
      </c>
      <c r="L11">
        <v>8</v>
      </c>
      <c r="M11">
        <v>70.3</v>
      </c>
      <c r="N11">
        <v>67.599999999999994</v>
      </c>
      <c r="O11">
        <v>67</v>
      </c>
      <c r="S11" s="48" t="s">
        <v>77</v>
      </c>
      <c r="W11" s="48" t="s">
        <v>77</v>
      </c>
      <c r="X11" s="48"/>
      <c r="AA11" s="48" t="s">
        <v>77</v>
      </c>
      <c r="AB11" s="48"/>
      <c r="AE11" s="48" t="s">
        <v>77</v>
      </c>
      <c r="AI11" s="48" t="s">
        <v>77</v>
      </c>
      <c r="AO11" s="48" t="s">
        <v>77</v>
      </c>
      <c r="AS11" s="48" t="s">
        <v>77</v>
      </c>
      <c r="AW11" s="48" t="s">
        <v>77</v>
      </c>
      <c r="BA11" s="48" t="s">
        <v>77</v>
      </c>
      <c r="BE11" s="48" t="s">
        <v>77</v>
      </c>
      <c r="BP11">
        <v>10</v>
      </c>
      <c r="BQ11" s="145">
        <v>34344</v>
      </c>
      <c r="BR11">
        <v>110.1</v>
      </c>
      <c r="BU11" s="152">
        <v>34943</v>
      </c>
      <c r="BV11">
        <f t="shared" si="0"/>
        <v>1995</v>
      </c>
      <c r="BW11">
        <f t="shared" si="1"/>
        <v>9</v>
      </c>
      <c r="BX11" s="151">
        <f t="shared" si="2"/>
        <v>73.803966942148762</v>
      </c>
      <c r="BY11" s="153">
        <f t="shared" si="3"/>
        <v>74.335537190082647</v>
      </c>
      <c r="BZ11" s="151">
        <f t="shared" si="4"/>
        <v>67.167768595041323</v>
      </c>
      <c r="CB11">
        <v>1997.72</v>
      </c>
      <c r="CC11">
        <v>103.947</v>
      </c>
      <c r="CD11">
        <v>1998.49</v>
      </c>
      <c r="CE11">
        <v>118.86</v>
      </c>
      <c r="CF11">
        <v>1998.18</v>
      </c>
      <c r="CG11">
        <v>83.771900000000002</v>
      </c>
      <c r="CI11" s="59">
        <v>1995</v>
      </c>
      <c r="CJ11" s="60">
        <v>9</v>
      </c>
      <c r="CK11" s="61">
        <f t="shared" si="8"/>
        <v>1995.75</v>
      </c>
      <c r="CL11">
        <f t="shared" si="5"/>
        <v>77.90772887324006</v>
      </c>
      <c r="CM11">
        <f t="shared" si="6"/>
        <v>72.276902173913655</v>
      </c>
      <c r="CN11">
        <f t="shared" si="7"/>
        <v>68.549722222221988</v>
      </c>
    </row>
    <row r="12" spans="2:92">
      <c r="B12">
        <v>1997</v>
      </c>
      <c r="C12">
        <v>9</v>
      </c>
      <c r="D12">
        <v>60</v>
      </c>
      <c r="E12">
        <v>39.299999999999997</v>
      </c>
      <c r="F12">
        <v>18.600000000000001</v>
      </c>
      <c r="K12">
        <v>2008</v>
      </c>
      <c r="L12">
        <v>9</v>
      </c>
      <c r="M12">
        <v>70.2</v>
      </c>
      <c r="N12">
        <v>67.599999999999994</v>
      </c>
      <c r="O12">
        <v>67</v>
      </c>
      <c r="S12" s="48" t="s">
        <v>78</v>
      </c>
      <c r="W12" s="48" t="s">
        <v>78</v>
      </c>
      <c r="X12" s="48"/>
      <c r="AA12" s="48" t="s">
        <v>78</v>
      </c>
      <c r="AB12" s="48"/>
      <c r="AE12" s="48" t="s">
        <v>78</v>
      </c>
      <c r="AI12" s="48" t="s">
        <v>78</v>
      </c>
      <c r="AO12" s="48" t="s">
        <v>78</v>
      </c>
      <c r="AS12" s="48" t="s">
        <v>78</v>
      </c>
      <c r="AW12" s="48" t="s">
        <v>78</v>
      </c>
      <c r="BA12" s="48" t="s">
        <v>78</v>
      </c>
      <c r="BE12" s="48" t="s">
        <v>78</v>
      </c>
      <c r="BP12">
        <v>11</v>
      </c>
      <c r="BQ12" s="145">
        <v>34345</v>
      </c>
      <c r="BR12">
        <v>101.1</v>
      </c>
      <c r="BU12" s="152">
        <v>34973</v>
      </c>
      <c r="BV12">
        <f t="shared" si="0"/>
        <v>1995</v>
      </c>
      <c r="BW12">
        <f t="shared" si="1"/>
        <v>10</v>
      </c>
      <c r="BX12" s="151">
        <f t="shared" si="2"/>
        <v>74.143140495867797</v>
      </c>
      <c r="BY12" s="153">
        <f t="shared" si="3"/>
        <v>74.523966942148775</v>
      </c>
      <c r="BZ12" s="151">
        <f t="shared" si="4"/>
        <v>67.261983471074387</v>
      </c>
      <c r="CB12">
        <v>1998.02</v>
      </c>
      <c r="CC12">
        <v>116.22799999999999</v>
      </c>
      <c r="CD12">
        <v>1998.67</v>
      </c>
      <c r="CE12">
        <v>128.50899999999999</v>
      </c>
      <c r="CF12">
        <v>1998.33</v>
      </c>
      <c r="CG12">
        <v>89.473699999999994</v>
      </c>
      <c r="CI12" s="59">
        <v>1995</v>
      </c>
      <c r="CJ12" s="60">
        <v>10</v>
      </c>
      <c r="CK12" s="61">
        <f t="shared" si="8"/>
        <v>1995.8333333333333</v>
      </c>
      <c r="CL12">
        <f t="shared" si="5"/>
        <v>76.564143192490178</v>
      </c>
      <c r="CM12">
        <f t="shared" si="6"/>
        <v>71.418780193238177</v>
      </c>
      <c r="CN12">
        <f t="shared" si="7"/>
        <v>68.166358024691448</v>
      </c>
    </row>
    <row r="13" spans="2:92">
      <c r="B13">
        <v>1997</v>
      </c>
      <c r="C13">
        <v>10</v>
      </c>
      <c r="D13">
        <v>65.5</v>
      </c>
      <c r="E13">
        <v>43.7</v>
      </c>
      <c r="F13">
        <v>21.9</v>
      </c>
      <c r="K13">
        <v>2008</v>
      </c>
      <c r="L13">
        <v>10</v>
      </c>
      <c r="M13">
        <v>70.3</v>
      </c>
      <c r="N13">
        <v>67.599999999999994</v>
      </c>
      <c r="O13">
        <v>67</v>
      </c>
      <c r="S13" s="48" t="s">
        <v>79</v>
      </c>
      <c r="W13" s="48" t="s">
        <v>79</v>
      </c>
      <c r="X13" s="48"/>
      <c r="AA13" s="48" t="s">
        <v>79</v>
      </c>
      <c r="AB13" s="48"/>
      <c r="AE13" s="48" t="s">
        <v>79</v>
      </c>
      <c r="AI13" s="48" t="s">
        <v>79</v>
      </c>
      <c r="AO13" s="48" t="s">
        <v>79</v>
      </c>
      <c r="AS13" s="48" t="s">
        <v>79</v>
      </c>
      <c r="AW13" s="48" t="s">
        <v>79</v>
      </c>
      <c r="BA13" s="48" t="s">
        <v>79</v>
      </c>
      <c r="BE13" s="48" t="s">
        <v>79</v>
      </c>
      <c r="BP13">
        <v>12</v>
      </c>
      <c r="BQ13" s="145">
        <v>34346</v>
      </c>
      <c r="BR13">
        <v>97.8</v>
      </c>
      <c r="BU13" s="152">
        <v>35004</v>
      </c>
      <c r="BV13">
        <f t="shared" si="0"/>
        <v>1995</v>
      </c>
      <c r="BW13">
        <f t="shared" si="1"/>
        <v>11</v>
      </c>
      <c r="BX13" s="151">
        <f t="shared" si="2"/>
        <v>73.586776859504198</v>
      </c>
      <c r="BY13" s="153">
        <f t="shared" si="3"/>
        <v>74.214876033057891</v>
      </c>
      <c r="BZ13" s="151">
        <f t="shared" si="4"/>
        <v>67.107438016528945</v>
      </c>
      <c r="CB13">
        <v>1998.1</v>
      </c>
      <c r="CC13">
        <v>123.246</v>
      </c>
      <c r="CD13">
        <v>1998.9</v>
      </c>
      <c r="CE13">
        <v>139.47399999999999</v>
      </c>
      <c r="CF13">
        <v>1998.44</v>
      </c>
      <c r="CG13">
        <v>94.298199999999994</v>
      </c>
      <c r="CI13" s="59">
        <v>1995</v>
      </c>
      <c r="CJ13" s="60">
        <v>11</v>
      </c>
      <c r="CK13" s="61">
        <f t="shared" si="8"/>
        <v>1995.9166666666667</v>
      </c>
      <c r="CL13">
        <f t="shared" si="5"/>
        <v>75.220557511736615</v>
      </c>
      <c r="CM13">
        <f t="shared" si="6"/>
        <v>70.560658212560355</v>
      </c>
      <c r="CN13">
        <f t="shared" si="7"/>
        <v>67.782993827159871</v>
      </c>
    </row>
    <row r="14" spans="2:92">
      <c r="B14">
        <v>1997</v>
      </c>
      <c r="C14">
        <v>11</v>
      </c>
      <c r="D14">
        <v>71.3</v>
      </c>
      <c r="E14">
        <v>48.3</v>
      </c>
      <c r="F14">
        <v>25.4</v>
      </c>
      <c r="K14">
        <v>2008</v>
      </c>
      <c r="L14">
        <v>11</v>
      </c>
      <c r="M14">
        <v>70.599999999999994</v>
      </c>
      <c r="N14">
        <v>67.7</v>
      </c>
      <c r="O14">
        <v>67</v>
      </c>
      <c r="S14" s="48" t="s">
        <v>80</v>
      </c>
      <c r="W14" s="48" t="s">
        <v>80</v>
      </c>
      <c r="X14" s="48"/>
      <c r="AA14" s="48" t="s">
        <v>80</v>
      </c>
      <c r="AB14" s="48"/>
      <c r="AE14" s="48" t="s">
        <v>80</v>
      </c>
      <c r="AI14" s="48" t="s">
        <v>80</v>
      </c>
      <c r="AO14" s="48" t="s">
        <v>80</v>
      </c>
      <c r="AS14" s="48" t="s">
        <v>80</v>
      </c>
      <c r="AW14" s="48" t="s">
        <v>80</v>
      </c>
      <c r="BA14" s="48" t="s">
        <v>80</v>
      </c>
      <c r="BE14" s="48" t="s">
        <v>80</v>
      </c>
      <c r="BP14">
        <v>13</v>
      </c>
      <c r="BQ14" s="145">
        <v>34347</v>
      </c>
      <c r="BR14">
        <v>95</v>
      </c>
      <c r="BU14" s="152">
        <v>35034</v>
      </c>
      <c r="BV14">
        <f t="shared" si="0"/>
        <v>1995</v>
      </c>
      <c r="BW14">
        <f t="shared" si="1"/>
        <v>12</v>
      </c>
      <c r="BX14" s="151">
        <f t="shared" si="2"/>
        <v>74.744132231404947</v>
      </c>
      <c r="BY14" s="153">
        <f t="shared" si="3"/>
        <v>74.857851239669415</v>
      </c>
      <c r="BZ14" s="151">
        <f t="shared" si="4"/>
        <v>67.4289256198347</v>
      </c>
      <c r="CB14">
        <v>1998.25</v>
      </c>
      <c r="CC14">
        <v>129.386</v>
      </c>
      <c r="CD14">
        <v>1999.19</v>
      </c>
      <c r="CE14">
        <v>151.75399999999999</v>
      </c>
      <c r="CF14">
        <v>1998.59</v>
      </c>
      <c r="CG14">
        <v>99.122799999999998</v>
      </c>
      <c r="CI14" s="59">
        <v>1995</v>
      </c>
      <c r="CJ14" s="60">
        <v>12</v>
      </c>
      <c r="CK14" s="61">
        <f t="shared" si="8"/>
        <v>1996</v>
      </c>
      <c r="CL14">
        <f t="shared" si="5"/>
        <v>73.876971830986747</v>
      </c>
      <c r="CM14">
        <f t="shared" si="6"/>
        <v>69.702536231884878</v>
      </c>
      <c r="CN14">
        <f t="shared" si="7"/>
        <v>67.399629629629317</v>
      </c>
    </row>
    <row r="15" spans="2:92">
      <c r="B15">
        <v>1997</v>
      </c>
      <c r="C15">
        <v>12</v>
      </c>
      <c r="D15">
        <v>77.099999999999994</v>
      </c>
      <c r="E15">
        <v>53.1</v>
      </c>
      <c r="F15">
        <v>29</v>
      </c>
      <c r="K15">
        <v>2008</v>
      </c>
      <c r="L15">
        <v>12</v>
      </c>
      <c r="M15">
        <v>71</v>
      </c>
      <c r="N15">
        <v>67.900000000000006</v>
      </c>
      <c r="O15">
        <v>67</v>
      </c>
      <c r="S15" s="52"/>
      <c r="W15" s="52"/>
      <c r="X15" s="52"/>
      <c r="AA15" s="52"/>
      <c r="AB15" s="52"/>
      <c r="AE15" s="52"/>
      <c r="AI15" s="52"/>
      <c r="AO15" s="52"/>
      <c r="AS15" s="52"/>
      <c r="AW15" s="52"/>
      <c r="BA15" s="52"/>
      <c r="BE15" s="52"/>
      <c r="BP15">
        <v>14</v>
      </c>
      <c r="BQ15" s="145">
        <v>34348</v>
      </c>
      <c r="BR15">
        <v>90.2</v>
      </c>
      <c r="BU15" s="152">
        <v>35065</v>
      </c>
      <c r="BV15">
        <f t="shared" si="0"/>
        <v>1996</v>
      </c>
      <c r="BW15">
        <f t="shared" si="1"/>
        <v>1</v>
      </c>
      <c r="BX15" s="151">
        <f t="shared" si="2"/>
        <v>71.740661157024803</v>
      </c>
      <c r="BY15" s="153">
        <f t="shared" si="3"/>
        <v>73.18925619834711</v>
      </c>
      <c r="BZ15" s="151">
        <f t="shared" si="4"/>
        <v>66.594628099173548</v>
      </c>
      <c r="CB15">
        <v>1998.4</v>
      </c>
      <c r="CC15">
        <v>138.15799999999999</v>
      </c>
      <c r="CD15">
        <v>1999.41</v>
      </c>
      <c r="CE15">
        <v>160.965</v>
      </c>
      <c r="CF15">
        <v>1998.7</v>
      </c>
      <c r="CG15">
        <v>103.509</v>
      </c>
      <c r="CI15" s="59">
        <v>1996</v>
      </c>
      <c r="CJ15" s="60">
        <v>1</v>
      </c>
      <c r="CK15" s="61">
        <f t="shared" si="8"/>
        <v>1996.0833333333333</v>
      </c>
      <c r="CL15">
        <f t="shared" si="5"/>
        <v>72.533386150236851</v>
      </c>
      <c r="CM15">
        <f t="shared" si="6"/>
        <v>68.8444142512094</v>
      </c>
      <c r="CN15">
        <f t="shared" si="7"/>
        <v>67.016265432098777</v>
      </c>
    </row>
    <row r="16" spans="2:92">
      <c r="B16">
        <v>1998</v>
      </c>
      <c r="C16">
        <v>1</v>
      </c>
      <c r="D16">
        <v>83.1</v>
      </c>
      <c r="E16">
        <v>58</v>
      </c>
      <c r="F16">
        <v>32.9</v>
      </c>
      <c r="K16">
        <v>2009</v>
      </c>
      <c r="L16">
        <v>1</v>
      </c>
      <c r="M16">
        <v>71.7</v>
      </c>
      <c r="N16">
        <v>68.2</v>
      </c>
      <c r="O16">
        <v>67</v>
      </c>
      <c r="S16" s="48">
        <v>1</v>
      </c>
      <c r="T16">
        <v>2</v>
      </c>
      <c r="U16">
        <v>3</v>
      </c>
      <c r="W16" s="48">
        <v>1</v>
      </c>
      <c r="X16" s="48">
        <v>2</v>
      </c>
      <c r="Y16">
        <v>3</v>
      </c>
      <c r="AA16" s="48">
        <v>1</v>
      </c>
      <c r="AB16" s="48">
        <v>2</v>
      </c>
      <c r="AC16">
        <v>3</v>
      </c>
      <c r="AE16" s="48">
        <v>1</v>
      </c>
      <c r="AF16">
        <v>2</v>
      </c>
      <c r="AG16">
        <v>3</v>
      </c>
      <c r="AI16" s="48">
        <v>1</v>
      </c>
      <c r="AJ16">
        <v>2</v>
      </c>
      <c r="AK16">
        <v>3</v>
      </c>
      <c r="AO16" s="48">
        <v>1</v>
      </c>
      <c r="AP16">
        <v>2</v>
      </c>
      <c r="AQ16">
        <v>3</v>
      </c>
      <c r="AS16" s="48">
        <v>1</v>
      </c>
      <c r="AT16">
        <v>2</v>
      </c>
      <c r="AU16">
        <v>3</v>
      </c>
      <c r="AW16" s="48">
        <v>1</v>
      </c>
      <c r="AX16">
        <v>2</v>
      </c>
      <c r="AY16">
        <v>3</v>
      </c>
      <c r="BA16" s="48">
        <v>1</v>
      </c>
      <c r="BB16">
        <v>2</v>
      </c>
      <c r="BC16">
        <v>3</v>
      </c>
      <c r="BE16" s="48">
        <v>1</v>
      </c>
      <c r="BF16">
        <v>2</v>
      </c>
      <c r="BG16">
        <v>3</v>
      </c>
      <c r="BP16">
        <v>15</v>
      </c>
      <c r="BQ16" s="145">
        <v>34349</v>
      </c>
      <c r="BR16">
        <v>95.7</v>
      </c>
      <c r="BS16" s="151">
        <f>AVERAGE(BR2:BR32)</f>
        <v>115.95200000000001</v>
      </c>
      <c r="BU16" s="152">
        <v>35096</v>
      </c>
      <c r="BV16">
        <f t="shared" si="0"/>
        <v>1996</v>
      </c>
      <c r="BW16">
        <f t="shared" si="1"/>
        <v>2</v>
      </c>
      <c r="BX16" s="151">
        <f t="shared" si="2"/>
        <v>70.068595041322368</v>
      </c>
      <c r="BY16" s="153">
        <f t="shared" si="3"/>
        <v>72.260330578512423</v>
      </c>
      <c r="BZ16" s="151">
        <f t="shared" si="4"/>
        <v>66.130165289256212</v>
      </c>
      <c r="CB16">
        <v>1998.58</v>
      </c>
      <c r="CC16">
        <v>147.80699999999999</v>
      </c>
      <c r="CD16">
        <v>1999.52</v>
      </c>
      <c r="CE16">
        <v>166.667</v>
      </c>
      <c r="CF16">
        <v>1998.81</v>
      </c>
      <c r="CG16">
        <v>107.895</v>
      </c>
      <c r="CI16" s="59">
        <v>1996</v>
      </c>
      <c r="CJ16" s="60">
        <v>2</v>
      </c>
      <c r="CK16" s="61">
        <f t="shared" si="8"/>
        <v>1996.1666666666667</v>
      </c>
      <c r="CL16">
        <f t="shared" si="5"/>
        <v>71.189800469483316</v>
      </c>
      <c r="CM16">
        <f t="shared" si="6"/>
        <v>67.986292270531578</v>
      </c>
      <c r="CN16">
        <f t="shared" si="7"/>
        <v>66.6329012345672</v>
      </c>
    </row>
    <row r="17" spans="2:92">
      <c r="B17">
        <v>1998</v>
      </c>
      <c r="C17">
        <v>2</v>
      </c>
      <c r="D17">
        <v>89.1</v>
      </c>
      <c r="E17">
        <v>63</v>
      </c>
      <c r="F17">
        <v>36.799999999999997</v>
      </c>
      <c r="K17">
        <v>2009</v>
      </c>
      <c r="L17">
        <v>2</v>
      </c>
      <c r="M17">
        <v>72.599999999999994</v>
      </c>
      <c r="N17">
        <v>68.5</v>
      </c>
      <c r="O17">
        <v>67</v>
      </c>
      <c r="S17" s="162">
        <v>0</v>
      </c>
      <c r="T17" s="11">
        <v>1.1609999999999999E-3</v>
      </c>
      <c r="U17">
        <v>299.5</v>
      </c>
      <c r="W17" s="164">
        <v>0</v>
      </c>
      <c r="X17" s="11">
        <v>1.1590000000000001E-3</v>
      </c>
      <c r="Y17">
        <v>299.5</v>
      </c>
      <c r="AA17" s="164">
        <v>0</v>
      </c>
      <c r="AB17" s="11">
        <v>1.16E-3</v>
      </c>
      <c r="AC17">
        <v>299.5</v>
      </c>
      <c r="AE17" s="48">
        <v>0</v>
      </c>
      <c r="AF17" s="11">
        <v>1.1609999999999999E-3</v>
      </c>
      <c r="AG17">
        <v>299.5</v>
      </c>
      <c r="AI17" s="48">
        <v>0</v>
      </c>
      <c r="AJ17" s="11">
        <v>1.1609999999999999E-3</v>
      </c>
      <c r="AK17">
        <v>299.5</v>
      </c>
      <c r="AO17" s="48">
        <v>0</v>
      </c>
      <c r="AP17" s="11">
        <v>1.158E-3</v>
      </c>
      <c r="AQ17">
        <v>299.5</v>
      </c>
      <c r="AS17" s="48">
        <v>0</v>
      </c>
      <c r="AT17" s="11">
        <v>1.157E-3</v>
      </c>
      <c r="AU17">
        <v>299.5</v>
      </c>
      <c r="AW17" s="48">
        <v>0</v>
      </c>
      <c r="AX17" s="11">
        <v>1.158E-3</v>
      </c>
      <c r="AY17">
        <v>299.5</v>
      </c>
      <c r="BA17" s="48">
        <v>0</v>
      </c>
      <c r="BB17" s="11">
        <v>1.1590000000000001E-3</v>
      </c>
      <c r="BC17">
        <v>299.5</v>
      </c>
      <c r="BE17" s="48">
        <v>0</v>
      </c>
      <c r="BF17" s="11">
        <v>1.1590000000000001E-3</v>
      </c>
      <c r="BG17">
        <v>299.5</v>
      </c>
      <c r="BP17">
        <v>16</v>
      </c>
      <c r="BQ17" s="145">
        <v>34350</v>
      </c>
      <c r="BR17">
        <v>100.3</v>
      </c>
      <c r="BS17" s="151">
        <f t="shared" ref="BS17:BS26" si="9">AVERAGE(BR3:BR33)</f>
        <v>114.60416666666667</v>
      </c>
      <c r="BU17" s="152">
        <v>35125</v>
      </c>
      <c r="BV17">
        <f t="shared" si="0"/>
        <v>1996</v>
      </c>
      <c r="BW17">
        <f t="shared" si="1"/>
        <v>3</v>
      </c>
      <c r="BX17" s="151">
        <f t="shared" si="2"/>
        <v>68.643471074380173</v>
      </c>
      <c r="BY17" s="153">
        <f t="shared" si="3"/>
        <v>71.468595041322317</v>
      </c>
      <c r="BZ17" s="151">
        <f t="shared" si="4"/>
        <v>65.734297520661158</v>
      </c>
      <c r="CB17">
        <v>1998.73</v>
      </c>
      <c r="CC17">
        <v>157.45599999999999</v>
      </c>
      <c r="CD17">
        <v>1999.75</v>
      </c>
      <c r="CE17">
        <v>171.49100000000001</v>
      </c>
      <c r="CF17">
        <v>1998.96</v>
      </c>
      <c r="CG17">
        <v>112.28100000000001</v>
      </c>
      <c r="CI17" s="59">
        <v>1996</v>
      </c>
      <c r="CJ17" s="60">
        <v>3</v>
      </c>
      <c r="CK17" s="61">
        <f t="shared" si="8"/>
        <v>1996.25</v>
      </c>
      <c r="CL17">
        <f t="shared" si="5"/>
        <v>69.84621478873342</v>
      </c>
      <c r="CM17">
        <f t="shared" si="6"/>
        <v>67.128170289856101</v>
      </c>
      <c r="CN17">
        <f t="shared" si="7"/>
        <v>66.24953703703666</v>
      </c>
    </row>
    <row r="18" spans="2:92">
      <c r="B18">
        <v>1998</v>
      </c>
      <c r="C18">
        <v>3</v>
      </c>
      <c r="D18">
        <v>95.2</v>
      </c>
      <c r="E18">
        <v>68</v>
      </c>
      <c r="F18">
        <v>40.799999999999997</v>
      </c>
      <c r="K18">
        <v>2009</v>
      </c>
      <c r="L18">
        <v>3</v>
      </c>
      <c r="M18">
        <v>73.599999999999994</v>
      </c>
      <c r="N18">
        <v>69</v>
      </c>
      <c r="O18">
        <v>67</v>
      </c>
      <c r="S18" s="162">
        <v>10</v>
      </c>
      <c r="T18" s="11">
        <v>4.1360000000000002E-4</v>
      </c>
      <c r="U18">
        <v>237.9</v>
      </c>
      <c r="W18" s="164">
        <v>10</v>
      </c>
      <c r="X18" s="11">
        <v>4.127E-4</v>
      </c>
      <c r="Y18">
        <v>237.9</v>
      </c>
      <c r="AA18" s="164">
        <v>10</v>
      </c>
      <c r="AB18" s="11">
        <v>4.1310000000000001E-4</v>
      </c>
      <c r="AC18">
        <v>237.9</v>
      </c>
      <c r="AE18" s="48">
        <v>10</v>
      </c>
      <c r="AF18" s="11">
        <v>4.1340000000000002E-4</v>
      </c>
      <c r="AG18">
        <v>237.9</v>
      </c>
      <c r="AI18" s="48">
        <v>10</v>
      </c>
      <c r="AJ18" s="11">
        <v>4.1360000000000002E-4</v>
      </c>
      <c r="AK18">
        <v>237.9</v>
      </c>
      <c r="AO18" s="48">
        <v>10</v>
      </c>
      <c r="AP18" s="11">
        <v>4.125E-4</v>
      </c>
      <c r="AQ18">
        <v>237.9</v>
      </c>
      <c r="AS18" s="48">
        <v>10</v>
      </c>
      <c r="AT18" s="11">
        <v>4.1209999999999999E-4</v>
      </c>
      <c r="AU18">
        <v>237.9</v>
      </c>
      <c r="AW18" s="48">
        <v>10</v>
      </c>
      <c r="AX18" s="11">
        <v>4.124E-4</v>
      </c>
      <c r="AY18">
        <v>237.9</v>
      </c>
      <c r="BA18" s="48">
        <v>10</v>
      </c>
      <c r="BB18" s="11">
        <v>4.125E-4</v>
      </c>
      <c r="BC18">
        <v>237.9</v>
      </c>
      <c r="BE18" s="48">
        <v>10</v>
      </c>
      <c r="BF18" s="11">
        <v>4.125E-4</v>
      </c>
      <c r="BG18">
        <v>237.9</v>
      </c>
      <c r="BP18">
        <v>17</v>
      </c>
      <c r="BQ18" s="145">
        <v>34351</v>
      </c>
      <c r="BR18">
        <v>105.4</v>
      </c>
      <c r="BS18" s="151">
        <f t="shared" si="9"/>
        <v>113.2304347826087</v>
      </c>
      <c r="BU18" s="152">
        <v>35156</v>
      </c>
      <c r="BV18">
        <f t="shared" si="0"/>
        <v>1996</v>
      </c>
      <c r="BW18">
        <f t="shared" si="1"/>
        <v>4</v>
      </c>
      <c r="BX18" s="151">
        <f t="shared" si="2"/>
        <v>66.621818181818185</v>
      </c>
      <c r="BY18" s="153">
        <f t="shared" si="3"/>
        <v>70.345454545454544</v>
      </c>
      <c r="BZ18" s="151">
        <f t="shared" si="4"/>
        <v>65.172727272727272</v>
      </c>
      <c r="CB18">
        <v>1998.88</v>
      </c>
      <c r="CC18">
        <v>167.982</v>
      </c>
      <c r="CD18">
        <v>1999.93</v>
      </c>
      <c r="CE18">
        <v>176.316</v>
      </c>
      <c r="CF18">
        <v>1999.07</v>
      </c>
      <c r="CG18">
        <v>116.667</v>
      </c>
      <c r="CI18" s="59">
        <v>1996</v>
      </c>
      <c r="CJ18" s="60">
        <v>4</v>
      </c>
      <c r="CK18" s="61">
        <f t="shared" si="8"/>
        <v>1996.3333333333333</v>
      </c>
      <c r="CL18">
        <f t="shared" si="5"/>
        <v>68.502629107983537</v>
      </c>
      <c r="CM18">
        <f t="shared" si="6"/>
        <v>66.270048309180609</v>
      </c>
      <c r="CN18">
        <f t="shared" si="7"/>
        <v>65.866172839506106</v>
      </c>
    </row>
    <row r="19" spans="2:92">
      <c r="B19">
        <v>1998</v>
      </c>
      <c r="C19">
        <v>4</v>
      </c>
      <c r="D19">
        <v>101.3</v>
      </c>
      <c r="E19">
        <v>73.099999999999994</v>
      </c>
      <c r="F19">
        <v>44.9</v>
      </c>
      <c r="K19">
        <v>2009</v>
      </c>
      <c r="L19">
        <v>4</v>
      </c>
      <c r="M19">
        <v>74.8</v>
      </c>
      <c r="N19">
        <v>69.5</v>
      </c>
      <c r="O19">
        <v>67</v>
      </c>
      <c r="S19" s="162">
        <v>20</v>
      </c>
      <c r="T19" s="11">
        <v>9.3969999999999996E-5</v>
      </c>
      <c r="U19">
        <v>206.9</v>
      </c>
      <c r="W19" s="164">
        <v>20</v>
      </c>
      <c r="X19" s="11">
        <v>9.378E-5</v>
      </c>
      <c r="Y19">
        <v>206.9</v>
      </c>
      <c r="AA19" s="164">
        <v>20</v>
      </c>
      <c r="AB19" s="11">
        <v>9.3869999999999994E-5</v>
      </c>
      <c r="AC19">
        <v>206.9</v>
      </c>
      <c r="AE19" s="48">
        <v>20</v>
      </c>
      <c r="AF19" s="11">
        <v>9.3939999999999998E-5</v>
      </c>
      <c r="AG19">
        <v>206.9</v>
      </c>
      <c r="AI19" s="48">
        <v>20</v>
      </c>
      <c r="AJ19" s="11">
        <v>9.3969999999999996E-5</v>
      </c>
      <c r="AK19">
        <v>206.9</v>
      </c>
      <c r="AO19" s="48">
        <v>20</v>
      </c>
      <c r="AP19" s="11">
        <v>9.3729999999999999E-5</v>
      </c>
      <c r="AQ19">
        <v>206.9</v>
      </c>
      <c r="AS19" s="48">
        <v>20</v>
      </c>
      <c r="AT19" s="11">
        <v>9.365E-5</v>
      </c>
      <c r="AU19">
        <v>206.9</v>
      </c>
      <c r="AW19" s="48">
        <v>20</v>
      </c>
      <c r="AX19" s="11">
        <v>9.3709999999999996E-5</v>
      </c>
      <c r="AY19">
        <v>206.9</v>
      </c>
      <c r="BA19" s="48">
        <v>20</v>
      </c>
      <c r="BB19" s="11">
        <v>9.3739999999999994E-5</v>
      </c>
      <c r="BC19">
        <v>206.9</v>
      </c>
      <c r="BE19" s="48">
        <v>20</v>
      </c>
      <c r="BF19" s="11">
        <v>9.3739999999999994E-5</v>
      </c>
      <c r="BG19">
        <v>206.9</v>
      </c>
      <c r="BP19">
        <v>18</v>
      </c>
      <c r="BQ19" s="145">
        <v>34352</v>
      </c>
      <c r="BR19">
        <v>100.7</v>
      </c>
      <c r="BS19" s="151">
        <f t="shared" si="9"/>
        <v>112.32727272727274</v>
      </c>
      <c r="BU19" s="152">
        <v>35186</v>
      </c>
      <c r="BV19">
        <f t="shared" si="0"/>
        <v>1996</v>
      </c>
      <c r="BW19">
        <f t="shared" si="1"/>
        <v>5</v>
      </c>
      <c r="BX19" s="151">
        <f t="shared" si="2"/>
        <v>65.825950413223111</v>
      </c>
      <c r="BY19" s="153">
        <f t="shared" si="3"/>
        <v>69.903305785123948</v>
      </c>
      <c r="BZ19" s="151">
        <f t="shared" si="4"/>
        <v>64.951652892561981</v>
      </c>
      <c r="CB19">
        <v>1998.96</v>
      </c>
      <c r="CC19">
        <v>171.93</v>
      </c>
      <c r="CD19">
        <v>2000.23</v>
      </c>
      <c r="CE19">
        <v>180.702</v>
      </c>
      <c r="CF19">
        <v>1999.19</v>
      </c>
      <c r="CG19">
        <v>120.614</v>
      </c>
      <c r="CI19" s="59">
        <v>1996</v>
      </c>
      <c r="CJ19" s="60">
        <v>5</v>
      </c>
      <c r="CK19" s="61">
        <f t="shared" si="8"/>
        <v>1996.4166666666667</v>
      </c>
      <c r="CL19">
        <f t="shared" si="5"/>
        <v>67.159043427229989</v>
      </c>
      <c r="CM19">
        <f t="shared" si="6"/>
        <v>65.862599999999972</v>
      </c>
      <c r="CN19">
        <f t="shared" si="7"/>
        <v>65.789500000000004</v>
      </c>
    </row>
    <row r="20" spans="2:92">
      <c r="B20">
        <v>1998</v>
      </c>
      <c r="C20">
        <v>5</v>
      </c>
      <c r="D20">
        <v>107.4</v>
      </c>
      <c r="E20">
        <v>78.2</v>
      </c>
      <c r="F20">
        <v>49</v>
      </c>
      <c r="K20">
        <v>2009</v>
      </c>
      <c r="L20">
        <v>5</v>
      </c>
      <c r="M20">
        <v>76.099999999999994</v>
      </c>
      <c r="N20">
        <v>70.2</v>
      </c>
      <c r="O20">
        <v>67</v>
      </c>
      <c r="S20" s="162">
        <v>30</v>
      </c>
      <c r="T20" s="11">
        <v>1.802E-5</v>
      </c>
      <c r="U20">
        <v>230.3</v>
      </c>
      <c r="W20" s="164">
        <v>30</v>
      </c>
      <c r="X20" s="11">
        <v>1.7989999999999999E-5</v>
      </c>
      <c r="Y20">
        <v>230.3</v>
      </c>
      <c r="AA20" s="164">
        <v>30</v>
      </c>
      <c r="AB20" s="11">
        <v>1.8E-5</v>
      </c>
      <c r="AC20">
        <v>230.3</v>
      </c>
      <c r="AE20" s="48">
        <v>30</v>
      </c>
      <c r="AF20" s="11">
        <v>1.802E-5</v>
      </c>
      <c r="AG20">
        <v>230.3</v>
      </c>
      <c r="AI20" s="48">
        <v>30</v>
      </c>
      <c r="AJ20" s="11">
        <v>1.802E-5</v>
      </c>
      <c r="AK20">
        <v>230.3</v>
      </c>
      <c r="AO20" s="48">
        <v>30</v>
      </c>
      <c r="AP20" s="11">
        <v>1.7980000000000001E-5</v>
      </c>
      <c r="AQ20">
        <v>230.3</v>
      </c>
      <c r="AS20" s="48">
        <v>30</v>
      </c>
      <c r="AT20" s="11">
        <v>1.7960000000000001E-5</v>
      </c>
      <c r="AU20">
        <v>230.3</v>
      </c>
      <c r="AW20" s="48">
        <v>30</v>
      </c>
      <c r="AX20" s="11">
        <v>1.7969999999999999E-5</v>
      </c>
      <c r="AY20">
        <v>230.3</v>
      </c>
      <c r="BA20" s="48">
        <v>30</v>
      </c>
      <c r="BB20" s="11">
        <v>1.7980000000000001E-5</v>
      </c>
      <c r="BC20">
        <v>230.3</v>
      </c>
      <c r="BE20" s="48">
        <v>30</v>
      </c>
      <c r="BF20" s="11">
        <v>1.7980000000000001E-5</v>
      </c>
      <c r="BG20">
        <v>230.3</v>
      </c>
      <c r="BP20">
        <v>19</v>
      </c>
      <c r="BQ20" s="145">
        <v>34353</v>
      </c>
      <c r="BR20">
        <v>102.7</v>
      </c>
      <c r="BS20" s="151">
        <f t="shared" si="9"/>
        <v>111.54285714285714</v>
      </c>
      <c r="BU20" s="152">
        <v>35217</v>
      </c>
      <c r="BV20">
        <f t="shared" si="0"/>
        <v>1996</v>
      </c>
      <c r="BW20">
        <f t="shared" si="1"/>
        <v>6</v>
      </c>
      <c r="BX20" s="151">
        <f t="shared" si="2"/>
        <v>66.291570247933834</v>
      </c>
      <c r="BY20" s="153">
        <f t="shared" si="3"/>
        <v>70.16198347107435</v>
      </c>
      <c r="BZ20" s="151">
        <f t="shared" si="4"/>
        <v>65.080991735537168</v>
      </c>
      <c r="CB20">
        <v>1999.1</v>
      </c>
      <c r="CC20">
        <v>180.26300000000001</v>
      </c>
      <c r="CD20">
        <v>2000.45</v>
      </c>
      <c r="CE20">
        <v>183.333</v>
      </c>
      <c r="CF20">
        <v>1999.33</v>
      </c>
      <c r="CG20">
        <v>125.43899999999999</v>
      </c>
      <c r="CI20" s="59">
        <v>1996</v>
      </c>
      <c r="CJ20" s="60">
        <v>6</v>
      </c>
      <c r="CK20" s="61">
        <f t="shared" si="8"/>
        <v>1996.5</v>
      </c>
      <c r="CL20">
        <f t="shared" si="5"/>
        <v>67.530584848484551</v>
      </c>
      <c r="CM20">
        <f t="shared" si="6"/>
        <v>66.028736363636241</v>
      </c>
      <c r="CN20">
        <f t="shared" si="7"/>
        <v>65.789500000000004</v>
      </c>
    </row>
    <row r="21" spans="2:92">
      <c r="B21">
        <v>1998</v>
      </c>
      <c r="C21">
        <v>6</v>
      </c>
      <c r="D21">
        <v>113.5</v>
      </c>
      <c r="E21">
        <v>83.3</v>
      </c>
      <c r="F21">
        <v>53.2</v>
      </c>
      <c r="K21">
        <v>2009</v>
      </c>
      <c r="L21">
        <v>6</v>
      </c>
      <c r="M21">
        <v>77.599999999999994</v>
      </c>
      <c r="N21">
        <v>71</v>
      </c>
      <c r="O21">
        <v>67</v>
      </c>
      <c r="S21" s="162">
        <v>40</v>
      </c>
      <c r="T21" s="11">
        <v>4.0369999999999996E-6</v>
      </c>
      <c r="U21">
        <v>258.5</v>
      </c>
      <c r="W21" s="164">
        <v>40</v>
      </c>
      <c r="X21" s="11">
        <v>4.0280000000000002E-6</v>
      </c>
      <c r="Y21">
        <v>258.5</v>
      </c>
      <c r="AA21" s="164">
        <v>40</v>
      </c>
      <c r="AB21" s="11">
        <v>4.0319999999999997E-6</v>
      </c>
      <c r="AC21">
        <v>258.5</v>
      </c>
      <c r="AE21" s="48">
        <v>40</v>
      </c>
      <c r="AF21" s="11">
        <v>4.0350000000000003E-6</v>
      </c>
      <c r="AG21">
        <v>258.5</v>
      </c>
      <c r="AI21" s="48">
        <v>40</v>
      </c>
      <c r="AJ21" s="11">
        <v>4.0369999999999996E-6</v>
      </c>
      <c r="AK21">
        <v>258.5</v>
      </c>
      <c r="AO21" s="48">
        <v>40</v>
      </c>
      <c r="AP21" s="11">
        <v>4.0260000000000001E-6</v>
      </c>
      <c r="AQ21">
        <v>258.5</v>
      </c>
      <c r="AS21" s="48">
        <v>40</v>
      </c>
      <c r="AT21" s="11">
        <v>4.0230000000000003E-6</v>
      </c>
      <c r="AU21">
        <v>258.5</v>
      </c>
      <c r="AW21" s="48">
        <v>40</v>
      </c>
      <c r="AX21" s="11">
        <v>4.0249999999999996E-6</v>
      </c>
      <c r="AY21">
        <v>258.5</v>
      </c>
      <c r="BA21" s="48">
        <v>40</v>
      </c>
      <c r="BB21" s="11">
        <v>4.0260000000000001E-6</v>
      </c>
      <c r="BC21">
        <v>258.5</v>
      </c>
      <c r="BE21" s="48">
        <v>40</v>
      </c>
      <c r="BF21" s="11">
        <v>4.0260000000000001E-6</v>
      </c>
      <c r="BG21">
        <v>258.5</v>
      </c>
      <c r="BP21">
        <v>20</v>
      </c>
      <c r="BQ21" s="145">
        <v>34354</v>
      </c>
      <c r="BR21">
        <v>104.9</v>
      </c>
      <c r="BS21" s="151">
        <f t="shared" si="9"/>
        <v>110.27500000000001</v>
      </c>
      <c r="BU21" s="152">
        <v>35247</v>
      </c>
      <c r="BV21">
        <f t="shared" si="0"/>
        <v>1996</v>
      </c>
      <c r="BW21">
        <f t="shared" si="1"/>
        <v>7</v>
      </c>
      <c r="BX21" s="151">
        <f t="shared" si="2"/>
        <v>67.596198347107446</v>
      </c>
      <c r="BY21" s="153">
        <f t="shared" si="3"/>
        <v>70.886776859504138</v>
      </c>
      <c r="BZ21" s="151">
        <f t="shared" si="4"/>
        <v>65.443388429752076</v>
      </c>
      <c r="CB21">
        <v>1999.29</v>
      </c>
      <c r="CC21">
        <v>189.035</v>
      </c>
      <c r="CD21">
        <v>2000.82</v>
      </c>
      <c r="CE21">
        <v>184.649</v>
      </c>
      <c r="CF21">
        <v>1999.45</v>
      </c>
      <c r="CG21">
        <v>128.947</v>
      </c>
      <c r="CI21" s="59">
        <v>1996</v>
      </c>
      <c r="CJ21" s="60">
        <v>7</v>
      </c>
      <c r="CK21" s="61">
        <f t="shared" si="8"/>
        <v>1996.5833333333333</v>
      </c>
      <c r="CL21">
        <f t="shared" si="5"/>
        <v>67.973589898989303</v>
      </c>
      <c r="CM21">
        <f t="shared" si="6"/>
        <v>66.194872727272525</v>
      </c>
      <c r="CN21">
        <f t="shared" si="7"/>
        <v>65.789500000000004</v>
      </c>
    </row>
    <row r="22" spans="2:92">
      <c r="B22">
        <v>1998</v>
      </c>
      <c r="C22">
        <v>7</v>
      </c>
      <c r="D22">
        <v>119.5</v>
      </c>
      <c r="E22">
        <v>88.4</v>
      </c>
      <c r="F22">
        <v>57.4</v>
      </c>
      <c r="K22">
        <v>2009</v>
      </c>
      <c r="L22">
        <v>7</v>
      </c>
      <c r="M22">
        <v>79.2</v>
      </c>
      <c r="N22">
        <v>71.900000000000006</v>
      </c>
      <c r="O22">
        <v>67</v>
      </c>
      <c r="S22" s="162">
        <v>50</v>
      </c>
      <c r="T22" s="11">
        <v>1.1039999999999999E-6</v>
      </c>
      <c r="U22">
        <v>267.89999999999998</v>
      </c>
      <c r="W22" s="164">
        <v>50</v>
      </c>
      <c r="X22" s="11">
        <v>1.1009999999999999E-6</v>
      </c>
      <c r="Y22">
        <v>267.89999999999998</v>
      </c>
      <c r="AA22" s="164">
        <v>50</v>
      </c>
      <c r="AB22" s="11">
        <v>1.102E-6</v>
      </c>
      <c r="AC22">
        <v>267.89999999999998</v>
      </c>
      <c r="AE22" s="48">
        <v>50</v>
      </c>
      <c r="AF22" s="11">
        <v>1.1030000000000001E-6</v>
      </c>
      <c r="AG22">
        <v>267.89999999999998</v>
      </c>
      <c r="AI22" s="48">
        <v>50</v>
      </c>
      <c r="AJ22" s="11">
        <v>1.1039999999999999E-6</v>
      </c>
      <c r="AK22">
        <v>267.89999999999998</v>
      </c>
      <c r="AO22" s="48">
        <v>50</v>
      </c>
      <c r="AP22" s="11">
        <v>1.1009999999999999E-6</v>
      </c>
      <c r="AQ22">
        <v>267.89999999999998</v>
      </c>
      <c r="AS22" s="48">
        <v>50</v>
      </c>
      <c r="AT22" s="11">
        <v>1.1000000000000001E-6</v>
      </c>
      <c r="AU22">
        <v>267.89999999999998</v>
      </c>
      <c r="AW22" s="48">
        <v>50</v>
      </c>
      <c r="AX22" s="11">
        <v>1.1009999999999999E-6</v>
      </c>
      <c r="AY22">
        <v>267.89999999999998</v>
      </c>
      <c r="BA22" s="48">
        <v>50</v>
      </c>
      <c r="BB22" s="11">
        <v>1.1009999999999999E-6</v>
      </c>
      <c r="BC22">
        <v>267.89999999999998</v>
      </c>
      <c r="BE22" s="48">
        <v>50</v>
      </c>
      <c r="BF22" s="11">
        <v>1.1009999999999999E-6</v>
      </c>
      <c r="BG22">
        <v>267.89999999999998</v>
      </c>
      <c r="BP22">
        <v>21</v>
      </c>
      <c r="BQ22" s="145">
        <v>34355</v>
      </c>
      <c r="BR22">
        <v>110.8</v>
      </c>
      <c r="BS22" s="151">
        <f t="shared" si="9"/>
        <v>109.12631578947369</v>
      </c>
      <c r="BU22" s="152">
        <v>35278</v>
      </c>
      <c r="BV22">
        <f t="shared" si="0"/>
        <v>1996</v>
      </c>
      <c r="BW22">
        <f t="shared" si="1"/>
        <v>8</v>
      </c>
      <c r="BX22" s="151">
        <f t="shared" si="2"/>
        <v>67.24661157024795</v>
      </c>
      <c r="BY22" s="153">
        <f t="shared" si="3"/>
        <v>70.69256198347108</v>
      </c>
      <c r="BZ22" s="151">
        <f t="shared" si="4"/>
        <v>65.34628099173554</v>
      </c>
      <c r="CB22">
        <v>1999.48</v>
      </c>
      <c r="CC22">
        <v>196.053</v>
      </c>
      <c r="CD22">
        <v>2001.2</v>
      </c>
      <c r="CE22">
        <v>181.57900000000001</v>
      </c>
      <c r="CF22">
        <v>1999.63</v>
      </c>
      <c r="CG22">
        <v>132.89500000000001</v>
      </c>
      <c r="CI22" s="59">
        <v>1996</v>
      </c>
      <c r="CJ22" s="60">
        <v>8</v>
      </c>
      <c r="CK22" s="61">
        <f t="shared" si="8"/>
        <v>1996.6666666666667</v>
      </c>
      <c r="CL22">
        <f t="shared" si="5"/>
        <v>68.416594949495249</v>
      </c>
      <c r="CM22">
        <f t="shared" si="6"/>
        <v>66.361009090909249</v>
      </c>
      <c r="CN22">
        <f t="shared" si="7"/>
        <v>65.789500000000004</v>
      </c>
    </row>
    <row r="23" spans="2:92">
      <c r="B23">
        <v>1998</v>
      </c>
      <c r="C23">
        <v>8</v>
      </c>
      <c r="D23">
        <v>125.4</v>
      </c>
      <c r="E23">
        <v>93.5</v>
      </c>
      <c r="F23">
        <v>61.6</v>
      </c>
      <c r="K23">
        <v>2009</v>
      </c>
      <c r="L23">
        <v>8</v>
      </c>
      <c r="M23">
        <v>81</v>
      </c>
      <c r="N23">
        <v>72.900000000000006</v>
      </c>
      <c r="O23">
        <v>67</v>
      </c>
      <c r="S23" s="162">
        <v>60</v>
      </c>
      <c r="T23" s="11">
        <v>3.3200000000000001E-7</v>
      </c>
      <c r="U23">
        <v>242.1</v>
      </c>
      <c r="W23" s="164">
        <v>60</v>
      </c>
      <c r="X23" s="11">
        <v>3.3130000000000001E-7</v>
      </c>
      <c r="Y23">
        <v>242.1</v>
      </c>
      <c r="AA23" s="164">
        <v>60</v>
      </c>
      <c r="AB23" s="11">
        <v>3.3159999999999998E-7</v>
      </c>
      <c r="AC23">
        <v>242.1</v>
      </c>
      <c r="AE23" s="48">
        <v>60</v>
      </c>
      <c r="AF23" s="11">
        <v>3.3179999999999999E-7</v>
      </c>
      <c r="AG23">
        <v>242.1</v>
      </c>
      <c r="AI23" s="48">
        <v>60</v>
      </c>
      <c r="AJ23" s="11">
        <v>3.319E-7</v>
      </c>
      <c r="AK23">
        <v>242.1</v>
      </c>
      <c r="AO23" s="48">
        <v>60</v>
      </c>
      <c r="AP23" s="11">
        <v>3.3099999999999999E-7</v>
      </c>
      <c r="AQ23">
        <v>242.2</v>
      </c>
      <c r="AS23" s="48">
        <v>60</v>
      </c>
      <c r="AT23" s="11">
        <v>3.3070000000000002E-7</v>
      </c>
      <c r="AU23">
        <v>242.2</v>
      </c>
      <c r="AW23" s="48">
        <v>60</v>
      </c>
      <c r="AX23" s="11">
        <v>3.3089999999999998E-7</v>
      </c>
      <c r="AY23">
        <v>242.2</v>
      </c>
      <c r="BA23" s="48">
        <v>60</v>
      </c>
      <c r="BB23" s="11">
        <v>3.3099999999999999E-7</v>
      </c>
      <c r="BC23">
        <v>242.2</v>
      </c>
      <c r="BE23" s="48">
        <v>60</v>
      </c>
      <c r="BF23" s="11">
        <v>3.3099999999999999E-7</v>
      </c>
      <c r="BG23">
        <v>242.2</v>
      </c>
      <c r="BP23">
        <v>22</v>
      </c>
      <c r="BQ23" s="145">
        <v>34356</v>
      </c>
      <c r="BR23">
        <v>113</v>
      </c>
      <c r="BS23" s="151">
        <f t="shared" si="9"/>
        <v>108.17222222222222</v>
      </c>
      <c r="BU23" s="152">
        <v>35309</v>
      </c>
      <c r="BV23">
        <f t="shared" si="0"/>
        <v>1996</v>
      </c>
      <c r="BW23">
        <f t="shared" si="1"/>
        <v>9</v>
      </c>
      <c r="BX23" s="151">
        <f t="shared" si="2"/>
        <v>67.024958677686001</v>
      </c>
      <c r="BY23" s="153">
        <f t="shared" si="3"/>
        <v>70.569421487603336</v>
      </c>
      <c r="BZ23" s="151">
        <f t="shared" si="4"/>
        <v>65.284710743801668</v>
      </c>
      <c r="CB23">
        <v>1999.66</v>
      </c>
      <c r="CC23">
        <v>202.63200000000001</v>
      </c>
      <c r="CD23">
        <v>2001.5</v>
      </c>
      <c r="CE23">
        <v>178.07</v>
      </c>
      <c r="CF23">
        <v>1999.78</v>
      </c>
      <c r="CG23">
        <v>137.71899999999999</v>
      </c>
      <c r="CI23" s="59">
        <v>1996</v>
      </c>
      <c r="CJ23" s="60">
        <v>9</v>
      </c>
      <c r="CK23" s="61">
        <f t="shared" si="8"/>
        <v>1996.75</v>
      </c>
      <c r="CL23">
        <f t="shared" si="5"/>
        <v>68.8596</v>
      </c>
      <c r="CM23">
        <f t="shared" si="6"/>
        <v>66.527145454545533</v>
      </c>
      <c r="CN23">
        <f t="shared" si="7"/>
        <v>65.789500000000004</v>
      </c>
    </row>
    <row r="24" spans="2:92">
      <c r="B24">
        <v>1998</v>
      </c>
      <c r="C24">
        <v>9</v>
      </c>
      <c r="D24">
        <v>131.19999999999999</v>
      </c>
      <c r="E24">
        <v>98.4</v>
      </c>
      <c r="F24">
        <v>65.7</v>
      </c>
      <c r="K24">
        <v>2009</v>
      </c>
      <c r="L24">
        <v>9</v>
      </c>
      <c r="M24">
        <v>82.9</v>
      </c>
      <c r="N24">
        <v>74.099999999999994</v>
      </c>
      <c r="O24">
        <v>67</v>
      </c>
      <c r="S24" s="162">
        <v>70</v>
      </c>
      <c r="T24" s="11">
        <v>8.6190000000000006E-8</v>
      </c>
      <c r="U24">
        <v>212.1</v>
      </c>
      <c r="W24" s="164">
        <v>70</v>
      </c>
      <c r="X24" s="11">
        <v>8.6039999999999995E-8</v>
      </c>
      <c r="Y24">
        <v>212.1</v>
      </c>
      <c r="AA24" s="164">
        <v>70</v>
      </c>
      <c r="AB24" s="11">
        <v>8.6120000000000006E-8</v>
      </c>
      <c r="AC24">
        <v>212.1</v>
      </c>
      <c r="AE24" s="48">
        <v>70</v>
      </c>
      <c r="AF24" s="11">
        <v>8.6169999999999997E-8</v>
      </c>
      <c r="AG24">
        <v>212.1</v>
      </c>
      <c r="AI24" s="48">
        <v>70</v>
      </c>
      <c r="AJ24" s="11">
        <v>8.6190000000000006E-8</v>
      </c>
      <c r="AK24">
        <v>212.1</v>
      </c>
      <c r="AO24" s="48">
        <v>70</v>
      </c>
      <c r="AP24" s="11">
        <v>8.5990000000000004E-8</v>
      </c>
      <c r="AQ24">
        <v>212.4</v>
      </c>
      <c r="AS24" s="48">
        <v>70</v>
      </c>
      <c r="AT24" s="11">
        <v>8.5940000000000001E-8</v>
      </c>
      <c r="AU24">
        <v>212.4</v>
      </c>
      <c r="AW24" s="48">
        <v>70</v>
      </c>
      <c r="AX24" s="11">
        <v>8.5990000000000004E-8</v>
      </c>
      <c r="AY24">
        <v>212.4</v>
      </c>
      <c r="BA24" s="48">
        <v>70</v>
      </c>
      <c r="BB24" s="11">
        <v>8.6000000000000002E-8</v>
      </c>
      <c r="BC24">
        <v>212.4</v>
      </c>
      <c r="BE24" s="48">
        <v>70</v>
      </c>
      <c r="BF24" s="11">
        <v>8.5990000000000004E-8</v>
      </c>
      <c r="BG24">
        <v>212.4</v>
      </c>
      <c r="BP24">
        <v>23</v>
      </c>
      <c r="BQ24" s="145">
        <v>34357</v>
      </c>
      <c r="BR24">
        <v>118.3</v>
      </c>
      <c r="BS24" s="151">
        <f t="shared" si="9"/>
        <v>107.30588235294117</v>
      </c>
      <c r="BU24" s="152">
        <v>35339</v>
      </c>
      <c r="BV24">
        <f t="shared" si="0"/>
        <v>1996</v>
      </c>
      <c r="BW24">
        <f t="shared" si="1"/>
        <v>10</v>
      </c>
      <c r="BX24" s="151">
        <f t="shared" si="2"/>
        <v>70.256033057851269</v>
      </c>
      <c r="BY24" s="153">
        <f t="shared" si="3"/>
        <v>72.36446280991737</v>
      </c>
      <c r="BZ24" s="151">
        <f t="shared" si="4"/>
        <v>66.182231404958685</v>
      </c>
      <c r="CB24">
        <v>1999.78</v>
      </c>
      <c r="CC24">
        <v>207.45599999999999</v>
      </c>
      <c r="CD24">
        <v>2001.87</v>
      </c>
      <c r="CE24">
        <v>171.053</v>
      </c>
      <c r="CF24">
        <v>2000.04</v>
      </c>
      <c r="CG24">
        <v>142.10499999999999</v>
      </c>
      <c r="CI24" s="59">
        <v>1996</v>
      </c>
      <c r="CJ24" s="60">
        <v>10</v>
      </c>
      <c r="CK24" s="61">
        <f t="shared" si="8"/>
        <v>1996.8333333333333</v>
      </c>
      <c r="CL24">
        <f t="shared" si="5"/>
        <v>70.687100000000001</v>
      </c>
      <c r="CM24">
        <f t="shared" si="6"/>
        <v>66.822642222222115</v>
      </c>
      <c r="CN24">
        <f t="shared" si="7"/>
        <v>65.789500000000004</v>
      </c>
    </row>
    <row r="25" spans="2:92">
      <c r="B25">
        <v>1998</v>
      </c>
      <c r="C25">
        <v>10</v>
      </c>
      <c r="D25">
        <v>136.9</v>
      </c>
      <c r="E25">
        <v>103.3</v>
      </c>
      <c r="F25">
        <v>69.8</v>
      </c>
      <c r="K25">
        <v>2009</v>
      </c>
      <c r="L25">
        <v>10</v>
      </c>
      <c r="M25">
        <v>84.8</v>
      </c>
      <c r="N25">
        <v>75.3</v>
      </c>
      <c r="O25">
        <v>67</v>
      </c>
      <c r="S25" s="162">
        <v>80</v>
      </c>
      <c r="T25" s="11">
        <v>1.815E-8</v>
      </c>
      <c r="U25">
        <v>196.7</v>
      </c>
      <c r="W25" s="164">
        <v>80</v>
      </c>
      <c r="X25" s="11">
        <v>1.8229999999999998E-8</v>
      </c>
      <c r="Y25">
        <v>196.2</v>
      </c>
      <c r="AA25" s="164">
        <v>80</v>
      </c>
      <c r="AB25" s="11">
        <v>1.8209999999999999E-8</v>
      </c>
      <c r="AC25">
        <v>196.3</v>
      </c>
      <c r="AE25" s="48">
        <v>80</v>
      </c>
      <c r="AF25" s="11">
        <v>1.8189999999999999E-8</v>
      </c>
      <c r="AG25">
        <v>196.5</v>
      </c>
      <c r="AI25" s="48">
        <v>80</v>
      </c>
      <c r="AJ25" s="11">
        <v>1.8159999999999999E-8</v>
      </c>
      <c r="AK25">
        <v>196.6</v>
      </c>
      <c r="AO25" s="48">
        <v>80</v>
      </c>
      <c r="AP25" s="11">
        <v>1.8069999999999999E-8</v>
      </c>
      <c r="AQ25">
        <v>198.2</v>
      </c>
      <c r="AS25" s="48">
        <v>80</v>
      </c>
      <c r="AT25" s="11">
        <v>1.8159999999999999E-8</v>
      </c>
      <c r="AU25">
        <v>197.7</v>
      </c>
      <c r="AW25" s="48">
        <v>80</v>
      </c>
      <c r="AX25" s="11">
        <v>1.8139999999999999E-8</v>
      </c>
      <c r="AY25">
        <v>197.9</v>
      </c>
      <c r="BA25" s="48">
        <v>80</v>
      </c>
      <c r="BB25" s="11">
        <v>1.8110000000000001E-8</v>
      </c>
      <c r="BC25">
        <v>198</v>
      </c>
      <c r="BE25" s="48">
        <v>80</v>
      </c>
      <c r="BF25" s="11">
        <v>1.808E-8</v>
      </c>
      <c r="BG25">
        <v>198.2</v>
      </c>
      <c r="BP25">
        <v>24</v>
      </c>
      <c r="BQ25" s="145">
        <v>34358</v>
      </c>
      <c r="BR25">
        <v>129.1</v>
      </c>
      <c r="BS25" s="151">
        <f t="shared" si="9"/>
        <v>106.69999999999999</v>
      </c>
      <c r="BU25" s="152">
        <v>35370</v>
      </c>
      <c r="BV25">
        <f t="shared" si="0"/>
        <v>1996</v>
      </c>
      <c r="BW25">
        <f t="shared" si="1"/>
        <v>11</v>
      </c>
      <c r="BX25" s="151">
        <f t="shared" si="2"/>
        <v>72.771570247933894</v>
      </c>
      <c r="BY25" s="153">
        <f t="shared" si="3"/>
        <v>73.761983471074387</v>
      </c>
      <c r="BZ25" s="151">
        <f t="shared" si="4"/>
        <v>66.880991735537194</v>
      </c>
      <c r="CB25">
        <v>2000.07</v>
      </c>
      <c r="CC25">
        <v>214.035</v>
      </c>
      <c r="CD25">
        <v>2002.06</v>
      </c>
      <c r="CE25">
        <v>165.351</v>
      </c>
      <c r="CF25">
        <v>2000.23</v>
      </c>
      <c r="CG25">
        <v>145.614</v>
      </c>
      <c r="CI25" s="59">
        <v>1996</v>
      </c>
      <c r="CJ25" s="60">
        <v>11</v>
      </c>
      <c r="CK25" s="61">
        <f t="shared" si="8"/>
        <v>1996.9166666666667</v>
      </c>
      <c r="CL25">
        <f t="shared" si="5"/>
        <v>72.514600000003938</v>
      </c>
      <c r="CM25">
        <f t="shared" si="6"/>
        <v>67.797281111112909</v>
      </c>
      <c r="CN25">
        <f t="shared" si="7"/>
        <v>65.789500000000004</v>
      </c>
    </row>
    <row r="26" spans="2:92">
      <c r="B26">
        <v>1998</v>
      </c>
      <c r="C26">
        <v>11</v>
      </c>
      <c r="D26">
        <v>142.4</v>
      </c>
      <c r="E26">
        <v>108.1</v>
      </c>
      <c r="F26">
        <v>73.8</v>
      </c>
      <c r="K26">
        <v>2009</v>
      </c>
      <c r="L26">
        <v>11</v>
      </c>
      <c r="M26">
        <v>86.9</v>
      </c>
      <c r="N26">
        <v>76.7</v>
      </c>
      <c r="O26">
        <v>67</v>
      </c>
      <c r="S26" s="162">
        <v>90</v>
      </c>
      <c r="T26" s="11">
        <v>3.3839999999999999E-9</v>
      </c>
      <c r="U26">
        <v>181.9</v>
      </c>
      <c r="W26" s="164">
        <v>90</v>
      </c>
      <c r="X26" s="11">
        <v>3.3809999999999998E-9</v>
      </c>
      <c r="Y26">
        <v>181.9</v>
      </c>
      <c r="AA26" s="164">
        <v>90</v>
      </c>
      <c r="AB26" s="11">
        <v>3.383E-9</v>
      </c>
      <c r="AC26">
        <v>181.9</v>
      </c>
      <c r="AE26" s="48">
        <v>90</v>
      </c>
      <c r="AF26" s="11">
        <v>3.3839999999999999E-9</v>
      </c>
      <c r="AG26">
        <v>181.9</v>
      </c>
      <c r="AI26" s="48">
        <v>90</v>
      </c>
      <c r="AJ26" s="11">
        <v>3.3839999999999999E-9</v>
      </c>
      <c r="AK26">
        <v>181.9</v>
      </c>
      <c r="AO26" s="48">
        <v>90</v>
      </c>
      <c r="AP26" s="11">
        <v>3.383E-9</v>
      </c>
      <c r="AQ26">
        <v>190.4</v>
      </c>
      <c r="AS26" s="48">
        <v>90</v>
      </c>
      <c r="AT26" s="11">
        <v>3.3820000000000001E-9</v>
      </c>
      <c r="AU26">
        <v>190.4</v>
      </c>
      <c r="AW26" s="48">
        <v>90</v>
      </c>
      <c r="AX26" s="11">
        <v>3.383E-9</v>
      </c>
      <c r="AY26">
        <v>190.4</v>
      </c>
      <c r="BA26" s="48">
        <v>90</v>
      </c>
      <c r="BB26" s="11">
        <v>3.383E-9</v>
      </c>
      <c r="BC26">
        <v>190.4</v>
      </c>
      <c r="BE26" s="48">
        <v>90</v>
      </c>
      <c r="BF26" s="11">
        <v>3.383E-9</v>
      </c>
      <c r="BG26">
        <v>190.4</v>
      </c>
      <c r="BP26">
        <v>25</v>
      </c>
      <c r="BQ26" s="145">
        <v>34359</v>
      </c>
      <c r="BR26">
        <v>132.1</v>
      </c>
      <c r="BS26" s="151">
        <f t="shared" si="9"/>
        <v>106.47333333333331</v>
      </c>
      <c r="BU26" s="152">
        <v>35400</v>
      </c>
      <c r="BV26">
        <f t="shared" si="0"/>
        <v>1996</v>
      </c>
      <c r="BW26">
        <f t="shared" si="1"/>
        <v>12</v>
      </c>
      <c r="BX26" s="151">
        <f t="shared" si="2"/>
        <v>74.949421487603345</v>
      </c>
      <c r="BY26" s="153">
        <f t="shared" si="3"/>
        <v>74.971900826446301</v>
      </c>
      <c r="BZ26" s="151">
        <f t="shared" si="4"/>
        <v>67.485950413223151</v>
      </c>
      <c r="CB26">
        <v>2000.37</v>
      </c>
      <c r="CC26">
        <v>218.86</v>
      </c>
      <c r="CD26">
        <v>2002.24</v>
      </c>
      <c r="CE26">
        <v>159.649</v>
      </c>
      <c r="CF26">
        <v>2000.53</v>
      </c>
      <c r="CG26">
        <v>147.80699999999999</v>
      </c>
      <c r="CI26" s="59">
        <v>1996</v>
      </c>
      <c r="CJ26" s="60">
        <v>12</v>
      </c>
      <c r="CK26" s="61">
        <f t="shared" si="8"/>
        <v>1997</v>
      </c>
      <c r="CL26">
        <f t="shared" si="5"/>
        <v>74.342100000002034</v>
      </c>
      <c r="CM26">
        <f t="shared" si="6"/>
        <v>68.77192000000106</v>
      </c>
      <c r="CN26">
        <f t="shared" si="7"/>
        <v>65.789500000000004</v>
      </c>
    </row>
    <row r="27" spans="2:92">
      <c r="B27">
        <v>1998</v>
      </c>
      <c r="C27">
        <v>12</v>
      </c>
      <c r="D27">
        <v>147.80000000000001</v>
      </c>
      <c r="E27">
        <v>112.8</v>
      </c>
      <c r="F27">
        <v>77.7</v>
      </c>
      <c r="K27">
        <v>2009</v>
      </c>
      <c r="L27">
        <v>12</v>
      </c>
      <c r="M27">
        <v>89.1</v>
      </c>
      <c r="N27">
        <v>78.099999999999994</v>
      </c>
      <c r="O27">
        <v>67.099999999999994</v>
      </c>
      <c r="S27" s="162">
        <v>100</v>
      </c>
      <c r="T27" s="11">
        <v>5.3549999999999996E-10</v>
      </c>
      <c r="U27">
        <v>182.1</v>
      </c>
      <c r="W27" s="164">
        <v>100</v>
      </c>
      <c r="X27" s="11">
        <v>5.4050000000000005E-10</v>
      </c>
      <c r="Y27">
        <v>182.1</v>
      </c>
      <c r="AA27" s="164">
        <v>100</v>
      </c>
      <c r="AB27" s="11">
        <v>5.39E-10</v>
      </c>
      <c r="AC27">
        <v>182.1</v>
      </c>
      <c r="AE27" s="48">
        <v>100</v>
      </c>
      <c r="AF27" s="11">
        <v>5.3740000000000003E-10</v>
      </c>
      <c r="AG27">
        <v>182.1</v>
      </c>
      <c r="AI27" s="48">
        <v>100</v>
      </c>
      <c r="AJ27" s="11">
        <v>5.3579999999999995E-10</v>
      </c>
      <c r="AK27">
        <v>182.1</v>
      </c>
      <c r="AO27" s="48">
        <v>100</v>
      </c>
      <c r="AP27" s="11">
        <v>5.9370000000000003E-10</v>
      </c>
      <c r="AQ27">
        <v>193.2</v>
      </c>
      <c r="AS27" s="48">
        <v>100</v>
      </c>
      <c r="AT27" s="11">
        <v>5.9959999999999998E-10</v>
      </c>
      <c r="AU27">
        <v>193.2</v>
      </c>
      <c r="AW27" s="48">
        <v>100</v>
      </c>
      <c r="AX27" s="11">
        <v>5.9780000000000004E-10</v>
      </c>
      <c r="AY27">
        <v>193.2</v>
      </c>
      <c r="BA27" s="48">
        <v>100</v>
      </c>
      <c r="BB27" s="11">
        <v>5.9589999999999998E-10</v>
      </c>
      <c r="BC27">
        <v>193.2</v>
      </c>
      <c r="BE27" s="48">
        <v>100</v>
      </c>
      <c r="BF27" s="11">
        <v>5.9389999999999999E-10</v>
      </c>
      <c r="BG27">
        <v>193.2</v>
      </c>
      <c r="BQ27" s="145"/>
      <c r="BS27" s="151"/>
      <c r="BU27" s="152"/>
      <c r="BX27" s="151"/>
      <c r="BY27" s="153"/>
      <c r="BZ27" s="151"/>
      <c r="CI27" s="59"/>
      <c r="CJ27" s="60"/>
      <c r="CK27" s="61"/>
    </row>
    <row r="28" spans="2:92">
      <c r="B28">
        <v>1999</v>
      </c>
      <c r="C28">
        <v>1</v>
      </c>
      <c r="D28">
        <v>153</v>
      </c>
      <c r="E28">
        <v>117.3</v>
      </c>
      <c r="F28">
        <v>81.599999999999994</v>
      </c>
      <c r="K28">
        <v>2010</v>
      </c>
      <c r="L28">
        <v>1</v>
      </c>
      <c r="M28">
        <v>91.3</v>
      </c>
      <c r="N28">
        <v>79.599999999999994</v>
      </c>
      <c r="O28">
        <v>67.900000000000006</v>
      </c>
      <c r="S28" s="162">
        <v>110</v>
      </c>
      <c r="T28" s="11">
        <v>8.1330000000000005E-11</v>
      </c>
      <c r="U28">
        <v>251</v>
      </c>
      <c r="W28" s="164">
        <v>110</v>
      </c>
      <c r="X28" s="11">
        <v>8.4140000000000006E-11</v>
      </c>
      <c r="Y28">
        <v>232.1</v>
      </c>
      <c r="AA28" s="164">
        <v>110</v>
      </c>
      <c r="AB28" s="11">
        <v>8.3260000000000005E-11</v>
      </c>
      <c r="AC28">
        <v>237.7</v>
      </c>
      <c r="AE28" s="48">
        <v>110</v>
      </c>
      <c r="AF28" s="11">
        <v>8.2369999999999996E-11</v>
      </c>
      <c r="AG28">
        <v>243.5</v>
      </c>
      <c r="AI28" s="48">
        <v>110</v>
      </c>
      <c r="AJ28" s="11">
        <v>8.145E-11</v>
      </c>
      <c r="AK28">
        <v>249.6</v>
      </c>
      <c r="AO28" s="48">
        <v>110</v>
      </c>
      <c r="AP28" s="11">
        <v>1.034E-10</v>
      </c>
      <c r="AQ28">
        <v>224.9</v>
      </c>
      <c r="AS28" s="48">
        <v>110</v>
      </c>
      <c r="AT28" s="11">
        <v>1.0620000000000001E-10</v>
      </c>
      <c r="AU28">
        <v>209.6</v>
      </c>
      <c r="AW28" s="48">
        <v>110</v>
      </c>
      <c r="AX28" s="11">
        <v>1.053E-10</v>
      </c>
      <c r="AY28">
        <v>214.1</v>
      </c>
      <c r="BA28" s="48">
        <v>110</v>
      </c>
      <c r="BB28" s="11">
        <v>1.044E-10</v>
      </c>
      <c r="BC28">
        <v>218.9</v>
      </c>
      <c r="BE28" s="48">
        <v>110</v>
      </c>
      <c r="BF28" s="11">
        <v>1.035E-10</v>
      </c>
      <c r="BG28">
        <v>223.8</v>
      </c>
      <c r="BQ28" s="145"/>
      <c r="BS28" s="151"/>
      <c r="BU28" s="152"/>
      <c r="BX28" s="151"/>
      <c r="BY28" s="153"/>
      <c r="BZ28" s="151"/>
      <c r="CI28" s="59"/>
      <c r="CJ28" s="60"/>
      <c r="CK28" s="61"/>
    </row>
    <row r="29" spans="2:92">
      <c r="B29">
        <v>1999</v>
      </c>
      <c r="C29">
        <v>2</v>
      </c>
      <c r="D29">
        <v>158.1</v>
      </c>
      <c r="E29">
        <v>121.7</v>
      </c>
      <c r="F29">
        <v>85.3</v>
      </c>
      <c r="K29">
        <v>2010</v>
      </c>
      <c r="L29">
        <v>2</v>
      </c>
      <c r="M29">
        <v>93.6</v>
      </c>
      <c r="N29">
        <v>81.2</v>
      </c>
      <c r="O29">
        <v>68.8</v>
      </c>
      <c r="S29" s="162">
        <v>120</v>
      </c>
      <c r="T29" s="11">
        <v>1.8850000000000001E-11</v>
      </c>
      <c r="U29">
        <v>390.7</v>
      </c>
      <c r="W29" s="164">
        <v>120</v>
      </c>
      <c r="X29" s="11">
        <v>1.8030000000000001E-11</v>
      </c>
      <c r="Y29">
        <v>350.6</v>
      </c>
      <c r="AA29" s="164">
        <v>120</v>
      </c>
      <c r="AB29" s="11">
        <v>1.826E-11</v>
      </c>
      <c r="AC29">
        <v>362.9</v>
      </c>
      <c r="AE29" s="48">
        <v>120</v>
      </c>
      <c r="AF29" s="11">
        <v>1.8500000000000001E-11</v>
      </c>
      <c r="AG29">
        <v>375.3</v>
      </c>
      <c r="AI29" s="48">
        <v>120</v>
      </c>
      <c r="AJ29" s="11">
        <v>1.875E-11</v>
      </c>
      <c r="AK29">
        <v>387.9</v>
      </c>
      <c r="AO29" s="48">
        <v>120</v>
      </c>
      <c r="AP29" s="11">
        <v>1.9709999999999999E-11</v>
      </c>
      <c r="AQ29">
        <v>390</v>
      </c>
      <c r="AS29" s="48">
        <v>120</v>
      </c>
      <c r="AT29" s="11">
        <v>1.877E-11</v>
      </c>
      <c r="AU29">
        <v>351.9</v>
      </c>
      <c r="AW29" s="48">
        <v>120</v>
      </c>
      <c r="AX29" s="11">
        <v>1.9030000000000001E-11</v>
      </c>
      <c r="AY29">
        <v>363.6</v>
      </c>
      <c r="BA29" s="48">
        <v>120</v>
      </c>
      <c r="BB29" s="11">
        <v>1.9309999999999999E-11</v>
      </c>
      <c r="BC29">
        <v>375.4</v>
      </c>
      <c r="BE29" s="48">
        <v>120</v>
      </c>
      <c r="BF29" s="11">
        <v>1.9599999999999999E-11</v>
      </c>
      <c r="BG29">
        <v>387.4</v>
      </c>
      <c r="BQ29" s="145"/>
      <c r="BS29" s="151"/>
      <c r="BU29" s="152"/>
      <c r="BX29" s="151"/>
      <c r="BY29" s="153"/>
      <c r="BZ29" s="151"/>
      <c r="CI29" s="59"/>
      <c r="CJ29" s="60"/>
      <c r="CK29" s="61"/>
    </row>
    <row r="30" spans="2:92">
      <c r="B30">
        <v>1999</v>
      </c>
      <c r="C30">
        <v>3</v>
      </c>
      <c r="D30">
        <v>162.9</v>
      </c>
      <c r="E30">
        <v>125.9</v>
      </c>
      <c r="F30">
        <v>88.9</v>
      </c>
      <c r="K30">
        <v>2010</v>
      </c>
      <c r="L30">
        <v>3</v>
      </c>
      <c r="M30">
        <v>96</v>
      </c>
      <c r="N30">
        <v>82.9</v>
      </c>
      <c r="O30">
        <v>69.7</v>
      </c>
      <c r="S30" s="162">
        <v>130</v>
      </c>
      <c r="T30" s="11">
        <v>6.9249999999999997E-12</v>
      </c>
      <c r="U30">
        <v>558.79999999999995</v>
      </c>
      <c r="W30" s="164">
        <v>130</v>
      </c>
      <c r="X30" s="11">
        <v>6.5349999999999999E-12</v>
      </c>
      <c r="Y30">
        <v>453</v>
      </c>
      <c r="AA30" s="164">
        <v>130</v>
      </c>
      <c r="AB30" s="11">
        <v>6.6050000000000002E-12</v>
      </c>
      <c r="AC30">
        <v>489.3</v>
      </c>
      <c r="AE30" s="48">
        <v>130</v>
      </c>
      <c r="AF30" s="11">
        <v>6.7340000000000002E-12</v>
      </c>
      <c r="AG30">
        <v>520.70000000000005</v>
      </c>
      <c r="AI30" s="48">
        <v>130</v>
      </c>
      <c r="AJ30" s="11">
        <v>6.8899999999999999E-12</v>
      </c>
      <c r="AK30">
        <v>550.20000000000005</v>
      </c>
      <c r="AO30" s="48">
        <v>130</v>
      </c>
      <c r="AP30" s="11">
        <v>7.1490000000000003E-12</v>
      </c>
      <c r="AQ30">
        <v>575.9</v>
      </c>
      <c r="AS30" s="48">
        <v>130</v>
      </c>
      <c r="AT30" s="11">
        <v>6.7310000000000003E-12</v>
      </c>
      <c r="AU30">
        <v>471</v>
      </c>
      <c r="AW30" s="48">
        <v>130</v>
      </c>
      <c r="AX30" s="11">
        <v>6.8150000000000003E-12</v>
      </c>
      <c r="AY30">
        <v>506.2</v>
      </c>
      <c r="BA30" s="48">
        <v>130</v>
      </c>
      <c r="BB30" s="11">
        <v>6.9490000000000004E-12</v>
      </c>
      <c r="BC30">
        <v>537.70000000000005</v>
      </c>
      <c r="BE30" s="48">
        <v>130</v>
      </c>
      <c r="BF30" s="11">
        <v>7.1050000000000001E-12</v>
      </c>
      <c r="BG30">
        <v>567.79999999999995</v>
      </c>
      <c r="BQ30" s="145"/>
      <c r="BS30" s="151"/>
      <c r="BU30" s="152"/>
      <c r="BX30" s="151"/>
      <c r="BY30" s="153"/>
      <c r="BZ30" s="151"/>
      <c r="CI30" s="59"/>
      <c r="CJ30" s="60"/>
      <c r="CK30" s="61"/>
    </row>
    <row r="31" spans="2:92">
      <c r="B31">
        <v>1999</v>
      </c>
      <c r="C31">
        <v>4</v>
      </c>
      <c r="D31">
        <v>167.6</v>
      </c>
      <c r="E31">
        <v>129.9</v>
      </c>
      <c r="F31">
        <v>92.3</v>
      </c>
      <c r="K31">
        <v>2010</v>
      </c>
      <c r="L31">
        <v>4</v>
      </c>
      <c r="M31">
        <v>98.4</v>
      </c>
      <c r="N31">
        <v>84.6</v>
      </c>
      <c r="O31">
        <v>70.7</v>
      </c>
      <c r="S31" s="162">
        <v>140</v>
      </c>
      <c r="T31" s="11">
        <v>3.5050000000000001E-12</v>
      </c>
      <c r="U31">
        <v>691.9</v>
      </c>
      <c r="W31" s="164">
        <v>140</v>
      </c>
      <c r="X31" s="11">
        <v>3.1300000000000002E-12</v>
      </c>
      <c r="Y31">
        <v>511.1</v>
      </c>
      <c r="AA31" s="164">
        <v>140</v>
      </c>
      <c r="AB31" s="11">
        <v>3.216E-12</v>
      </c>
      <c r="AC31">
        <v>576.79999999999995</v>
      </c>
      <c r="AE31" s="48">
        <v>140</v>
      </c>
      <c r="AF31" s="11">
        <v>3.3399999999999999E-12</v>
      </c>
      <c r="AG31">
        <v>628.6</v>
      </c>
      <c r="AI31" s="48">
        <v>140</v>
      </c>
      <c r="AJ31" s="11">
        <v>3.4819999999999999E-12</v>
      </c>
      <c r="AK31">
        <v>674.5</v>
      </c>
      <c r="AO31" s="48">
        <v>140</v>
      </c>
      <c r="AP31" s="11">
        <v>3.6429999999999997E-12</v>
      </c>
      <c r="AQ31">
        <v>721.2</v>
      </c>
      <c r="AS31" s="48">
        <v>140</v>
      </c>
      <c r="AT31" s="11">
        <v>3.262E-12</v>
      </c>
      <c r="AU31">
        <v>540.79999999999995</v>
      </c>
      <c r="AW31" s="48">
        <v>140</v>
      </c>
      <c r="AX31" s="11">
        <v>3.3500000000000001E-12</v>
      </c>
      <c r="AY31">
        <v>604.70000000000005</v>
      </c>
      <c r="BA31" s="48">
        <v>140</v>
      </c>
      <c r="BB31" s="11">
        <v>3.4739999999999999E-12</v>
      </c>
      <c r="BC31">
        <v>657.1</v>
      </c>
      <c r="BE31" s="48">
        <v>140</v>
      </c>
      <c r="BF31" s="11">
        <v>3.6130000000000001E-12</v>
      </c>
      <c r="BG31">
        <v>705.2</v>
      </c>
      <c r="BQ31" s="145"/>
      <c r="BS31" s="151"/>
      <c r="BU31" s="152"/>
      <c r="BX31" s="151"/>
      <c r="BY31" s="153"/>
      <c r="BZ31" s="151"/>
      <c r="CI31" s="59"/>
      <c r="CJ31" s="60"/>
      <c r="CK31" s="61"/>
    </row>
    <row r="32" spans="2:92">
      <c r="B32">
        <v>1999</v>
      </c>
      <c r="C32">
        <v>5</v>
      </c>
      <c r="D32">
        <v>172</v>
      </c>
      <c r="E32">
        <v>133.80000000000001</v>
      </c>
      <c r="F32">
        <v>95.6</v>
      </c>
      <c r="K32">
        <v>2010</v>
      </c>
      <c r="L32">
        <v>5</v>
      </c>
      <c r="M32">
        <v>100.9</v>
      </c>
      <c r="N32">
        <v>86.3</v>
      </c>
      <c r="O32">
        <v>71.8</v>
      </c>
      <c r="S32" s="162">
        <v>150</v>
      </c>
      <c r="T32" s="11">
        <v>2.0810000000000001E-12</v>
      </c>
      <c r="U32">
        <v>795.3</v>
      </c>
      <c r="W32" s="164">
        <v>150</v>
      </c>
      <c r="X32" s="11">
        <v>1.6969999999999999E-12</v>
      </c>
      <c r="Y32">
        <v>544.9</v>
      </c>
      <c r="AA32" s="164">
        <v>150</v>
      </c>
      <c r="AB32" s="11">
        <v>1.808E-12</v>
      </c>
      <c r="AC32">
        <v>638</v>
      </c>
      <c r="AE32" s="48">
        <v>150</v>
      </c>
      <c r="AF32" s="11">
        <v>1.929E-12</v>
      </c>
      <c r="AG32">
        <v>708.3</v>
      </c>
      <c r="AI32" s="48">
        <v>150</v>
      </c>
      <c r="AJ32" s="11">
        <v>2.059E-12</v>
      </c>
      <c r="AK32">
        <v>768.2</v>
      </c>
      <c r="AO32" s="48">
        <v>150</v>
      </c>
      <c r="AP32" s="11">
        <v>2.1739999999999998E-12</v>
      </c>
      <c r="AQ32">
        <v>841.1</v>
      </c>
      <c r="AS32" s="48">
        <v>150</v>
      </c>
      <c r="AT32" s="11">
        <v>1.7989999999999999E-12</v>
      </c>
      <c r="AU32">
        <v>586.9</v>
      </c>
      <c r="AW32" s="48">
        <v>150</v>
      </c>
      <c r="AX32" s="11">
        <v>1.9029999999999999E-12</v>
      </c>
      <c r="AY32">
        <v>679.3</v>
      </c>
      <c r="BA32" s="48">
        <v>150</v>
      </c>
      <c r="BB32" s="11">
        <v>2.0220000000000001E-12</v>
      </c>
      <c r="BC32">
        <v>751.8</v>
      </c>
      <c r="BE32" s="48">
        <v>150</v>
      </c>
      <c r="BF32" s="11">
        <v>2.1480000000000001E-12</v>
      </c>
      <c r="BG32">
        <v>816.2</v>
      </c>
      <c r="BQ32" s="145"/>
      <c r="BS32" s="151"/>
      <c r="BU32" s="152"/>
      <c r="BX32" s="151"/>
      <c r="BY32" s="153"/>
      <c r="BZ32" s="151"/>
      <c r="CI32" s="59"/>
      <c r="CJ32" s="60"/>
      <c r="CK32" s="61"/>
    </row>
    <row r="33" spans="2:89">
      <c r="B33">
        <v>1999</v>
      </c>
      <c r="C33">
        <v>6</v>
      </c>
      <c r="D33">
        <v>176.2</v>
      </c>
      <c r="E33">
        <v>137.5</v>
      </c>
      <c r="F33">
        <v>98.8</v>
      </c>
      <c r="K33">
        <v>2010</v>
      </c>
      <c r="L33">
        <v>6</v>
      </c>
      <c r="M33">
        <v>103.3</v>
      </c>
      <c r="N33">
        <v>88.1</v>
      </c>
      <c r="O33">
        <v>73</v>
      </c>
      <c r="S33" s="162">
        <v>160</v>
      </c>
      <c r="T33" s="11">
        <v>1.3560000000000001E-12</v>
      </c>
      <c r="U33">
        <v>875.8</v>
      </c>
      <c r="W33" s="164">
        <v>160</v>
      </c>
      <c r="X33" s="11">
        <v>9.8520000000000008E-13</v>
      </c>
      <c r="Y33">
        <v>564.70000000000005</v>
      </c>
      <c r="AA33" s="164">
        <v>160</v>
      </c>
      <c r="AB33" s="11">
        <v>1.105E-12</v>
      </c>
      <c r="AC33">
        <v>680.8</v>
      </c>
      <c r="AE33" s="48">
        <v>160</v>
      </c>
      <c r="AF33" s="11">
        <v>1.2180000000000001E-12</v>
      </c>
      <c r="AG33">
        <v>767.3</v>
      </c>
      <c r="AI33" s="48">
        <v>160</v>
      </c>
      <c r="AJ33" s="11">
        <v>1.3330000000000001E-12</v>
      </c>
      <c r="AK33">
        <v>839</v>
      </c>
      <c r="AO33" s="48">
        <v>160</v>
      </c>
      <c r="AP33" s="11">
        <v>1.4270000000000001E-12</v>
      </c>
      <c r="AQ33">
        <v>940.1</v>
      </c>
      <c r="AS33" s="48">
        <v>160</v>
      </c>
      <c r="AT33" s="11">
        <v>1.069E-12</v>
      </c>
      <c r="AU33">
        <v>617.4</v>
      </c>
      <c r="AW33" s="48">
        <v>160</v>
      </c>
      <c r="AX33" s="11">
        <v>1.1789999999999999E-12</v>
      </c>
      <c r="AY33">
        <v>735.8</v>
      </c>
      <c r="BA33" s="48">
        <v>160</v>
      </c>
      <c r="BB33" s="11">
        <v>1.2890000000000001E-12</v>
      </c>
      <c r="BC33">
        <v>826.9</v>
      </c>
      <c r="BE33" s="48">
        <v>160</v>
      </c>
      <c r="BF33" s="11">
        <v>1.4020000000000001E-12</v>
      </c>
      <c r="BG33">
        <v>905.9</v>
      </c>
      <c r="BQ33" s="145"/>
      <c r="BS33" s="151"/>
      <c r="BU33" s="152"/>
      <c r="BX33" s="151"/>
      <c r="BY33" s="153"/>
      <c r="BZ33" s="151"/>
      <c r="CI33" s="59"/>
      <c r="CJ33" s="60"/>
      <c r="CK33" s="61"/>
    </row>
    <row r="34" spans="2:89">
      <c r="B34">
        <v>1999</v>
      </c>
      <c r="C34">
        <v>7</v>
      </c>
      <c r="D34">
        <v>180.1</v>
      </c>
      <c r="E34">
        <v>141</v>
      </c>
      <c r="F34">
        <v>101.8</v>
      </c>
      <c r="K34">
        <v>2010</v>
      </c>
      <c r="L34">
        <v>7</v>
      </c>
      <c r="M34">
        <v>105.8</v>
      </c>
      <c r="N34">
        <v>90</v>
      </c>
      <c r="O34">
        <v>74.2</v>
      </c>
      <c r="S34" s="162">
        <v>170</v>
      </c>
      <c r="T34" s="11">
        <v>9.3870000000000003E-13</v>
      </c>
      <c r="U34">
        <v>938.6</v>
      </c>
      <c r="W34" s="164">
        <v>170</v>
      </c>
      <c r="X34" s="11">
        <v>5.9680000000000004E-13</v>
      </c>
      <c r="Y34">
        <v>576.29999999999995</v>
      </c>
      <c r="AA34" s="164">
        <v>170</v>
      </c>
      <c r="AB34" s="11">
        <v>7.1269999999999998E-13</v>
      </c>
      <c r="AC34">
        <v>710.8</v>
      </c>
      <c r="AE34" s="48">
        <v>170</v>
      </c>
      <c r="AF34" s="11">
        <v>8.139E-13</v>
      </c>
      <c r="AG34">
        <v>811</v>
      </c>
      <c r="AI34" s="48">
        <v>170</v>
      </c>
      <c r="AJ34" s="11">
        <v>9.1510000000000001E-13</v>
      </c>
      <c r="AK34">
        <v>892.5</v>
      </c>
      <c r="AO34" s="48">
        <v>170</v>
      </c>
      <c r="AP34" s="11">
        <v>9.9720000000000003E-13</v>
      </c>
      <c r="AQ34">
        <v>1022</v>
      </c>
      <c r="AS34" s="48">
        <v>170</v>
      </c>
      <c r="AT34" s="11">
        <v>6.6690000000000002E-13</v>
      </c>
      <c r="AU34">
        <v>637.6</v>
      </c>
      <c r="AW34" s="48">
        <v>170</v>
      </c>
      <c r="AX34" s="11">
        <v>7.7419999999999997E-13</v>
      </c>
      <c r="AY34">
        <v>778.6</v>
      </c>
      <c r="BA34" s="48">
        <v>170</v>
      </c>
      <c r="BB34" s="11">
        <v>8.7279999999999998E-13</v>
      </c>
      <c r="BC34">
        <v>886.5</v>
      </c>
      <c r="BE34" s="48">
        <v>170</v>
      </c>
      <c r="BF34" s="11">
        <v>9.7270000000000009E-13</v>
      </c>
      <c r="BG34">
        <v>978.4</v>
      </c>
      <c r="BQ34" s="145"/>
      <c r="BS34" s="151"/>
      <c r="BU34" s="152"/>
      <c r="BX34" s="151"/>
      <c r="BY34" s="153"/>
      <c r="BZ34" s="151"/>
      <c r="CI34" s="59"/>
      <c r="CJ34" s="60"/>
      <c r="CK34" s="61"/>
    </row>
    <row r="35" spans="2:89">
      <c r="B35">
        <v>1999</v>
      </c>
      <c r="C35">
        <v>8</v>
      </c>
      <c r="D35">
        <v>183.9</v>
      </c>
      <c r="E35">
        <v>144.19999999999999</v>
      </c>
      <c r="F35">
        <v>104.6</v>
      </c>
      <c r="K35">
        <v>2010</v>
      </c>
      <c r="L35">
        <v>8</v>
      </c>
      <c r="M35">
        <v>108.3</v>
      </c>
      <c r="N35">
        <v>91.9</v>
      </c>
      <c r="O35">
        <v>75.400000000000006</v>
      </c>
      <c r="S35" s="162">
        <v>180</v>
      </c>
      <c r="T35" s="11">
        <v>6.7800000000000004E-13</v>
      </c>
      <c r="U35">
        <v>987.4</v>
      </c>
      <c r="W35" s="164">
        <v>180</v>
      </c>
      <c r="X35" s="11">
        <v>3.726E-13</v>
      </c>
      <c r="Y35">
        <v>583</v>
      </c>
      <c r="AA35" s="164">
        <v>180</v>
      </c>
      <c r="AB35" s="11">
        <v>4.7720000000000003E-13</v>
      </c>
      <c r="AC35">
        <v>731.9</v>
      </c>
      <c r="AE35" s="48">
        <v>180</v>
      </c>
      <c r="AF35" s="11">
        <v>5.6619999999999995E-13</v>
      </c>
      <c r="AG35">
        <v>843.4</v>
      </c>
      <c r="AI35" s="48">
        <v>180</v>
      </c>
      <c r="AJ35" s="11">
        <v>6.5419999999999998E-13</v>
      </c>
      <c r="AK35">
        <v>932.9</v>
      </c>
      <c r="AO35" s="48">
        <v>180</v>
      </c>
      <c r="AP35" s="11">
        <v>7.2919999999999996E-13</v>
      </c>
      <c r="AQ35">
        <v>1089.7</v>
      </c>
      <c r="AS35" s="48">
        <v>180</v>
      </c>
      <c r="AT35" s="11">
        <v>4.3049999999999998E-13</v>
      </c>
      <c r="AU35">
        <v>651</v>
      </c>
      <c r="AW35" s="48">
        <v>180</v>
      </c>
      <c r="AX35" s="11">
        <v>5.2950000000000002E-13</v>
      </c>
      <c r="AY35">
        <v>811.1</v>
      </c>
      <c r="BA35" s="48">
        <v>180</v>
      </c>
      <c r="BB35" s="11">
        <v>6.1720000000000004E-13</v>
      </c>
      <c r="BC35">
        <v>933.8</v>
      </c>
      <c r="BE35" s="48">
        <v>180</v>
      </c>
      <c r="BF35" s="11">
        <v>7.0519999999999996E-13</v>
      </c>
      <c r="BG35">
        <v>1037</v>
      </c>
      <c r="BQ35" s="145"/>
      <c r="BS35" s="151"/>
      <c r="BU35" s="152"/>
      <c r="BX35" s="151"/>
      <c r="BY35" s="153"/>
      <c r="BZ35" s="151"/>
      <c r="CI35" s="59"/>
      <c r="CJ35" s="60"/>
      <c r="CK35" s="61"/>
    </row>
    <row r="36" spans="2:89">
      <c r="B36">
        <v>1999</v>
      </c>
      <c r="C36">
        <v>9</v>
      </c>
      <c r="D36">
        <v>187.3</v>
      </c>
      <c r="E36">
        <v>147.30000000000001</v>
      </c>
      <c r="F36">
        <v>107.2</v>
      </c>
      <c r="K36">
        <v>2010</v>
      </c>
      <c r="L36">
        <v>9</v>
      </c>
      <c r="M36">
        <v>110.8</v>
      </c>
      <c r="N36">
        <v>93.7</v>
      </c>
      <c r="O36">
        <v>76.7</v>
      </c>
      <c r="S36" s="162">
        <v>190</v>
      </c>
      <c r="T36" s="11">
        <v>5.049E-13</v>
      </c>
      <c r="U36">
        <v>1025.5999999999999</v>
      </c>
      <c r="W36" s="164">
        <v>190</v>
      </c>
      <c r="X36" s="11">
        <v>2.3810000000000002E-13</v>
      </c>
      <c r="Y36">
        <v>587</v>
      </c>
      <c r="AA36" s="164">
        <v>190</v>
      </c>
      <c r="AB36" s="11">
        <v>3.2839999999999999E-13</v>
      </c>
      <c r="AC36">
        <v>746.6</v>
      </c>
      <c r="AE36" s="48">
        <v>190</v>
      </c>
      <c r="AF36" s="11">
        <v>4.0549999999999999E-13</v>
      </c>
      <c r="AG36">
        <v>867.5</v>
      </c>
      <c r="AI36" s="48">
        <v>190</v>
      </c>
      <c r="AJ36" s="11">
        <v>4.8159999999999999E-13</v>
      </c>
      <c r="AK36">
        <v>963.5</v>
      </c>
      <c r="AO36" s="48">
        <v>190</v>
      </c>
      <c r="AP36" s="11">
        <v>5.5120000000000001E-13</v>
      </c>
      <c r="AQ36">
        <v>1145.7</v>
      </c>
      <c r="AS36" s="48">
        <v>190</v>
      </c>
      <c r="AT36" s="11">
        <v>2.8519999999999999E-13</v>
      </c>
      <c r="AU36">
        <v>659.9</v>
      </c>
      <c r="AW36" s="48">
        <v>190</v>
      </c>
      <c r="AX36" s="11">
        <v>3.7329999999999998E-13</v>
      </c>
      <c r="AY36">
        <v>835.9</v>
      </c>
      <c r="BA36" s="48">
        <v>190</v>
      </c>
      <c r="BB36" s="11">
        <v>4.505E-13</v>
      </c>
      <c r="BC36">
        <v>971.4</v>
      </c>
      <c r="BE36" s="48">
        <v>190</v>
      </c>
      <c r="BF36" s="11">
        <v>5.279E-13</v>
      </c>
      <c r="BG36">
        <v>1084.5999999999999</v>
      </c>
      <c r="BQ36" s="145"/>
      <c r="BS36" s="151"/>
      <c r="BU36" s="152"/>
      <c r="BX36" s="151"/>
      <c r="BY36" s="153"/>
      <c r="BZ36" s="151"/>
      <c r="CI36" s="59"/>
      <c r="CJ36" s="60"/>
      <c r="CK36" s="61"/>
    </row>
    <row r="37" spans="2:89">
      <c r="B37">
        <v>1999</v>
      </c>
      <c r="C37">
        <v>10</v>
      </c>
      <c r="D37">
        <v>190.6</v>
      </c>
      <c r="E37">
        <v>150.1</v>
      </c>
      <c r="F37">
        <v>109.7</v>
      </c>
      <c r="K37">
        <v>2010</v>
      </c>
      <c r="L37">
        <v>10</v>
      </c>
      <c r="M37">
        <v>113.3</v>
      </c>
      <c r="N37">
        <v>95.6</v>
      </c>
      <c r="O37">
        <v>78</v>
      </c>
      <c r="S37" s="162">
        <v>200</v>
      </c>
      <c r="T37" s="11">
        <v>3.8479999999999999E-13</v>
      </c>
      <c r="U37">
        <v>1055.3</v>
      </c>
      <c r="W37" s="164">
        <v>200</v>
      </c>
      <c r="X37" s="11">
        <v>1.5520000000000001E-13</v>
      </c>
      <c r="Y37">
        <v>589.29999999999995</v>
      </c>
      <c r="AA37" s="164">
        <v>200</v>
      </c>
      <c r="AB37" s="11">
        <v>2.3090000000000001E-13</v>
      </c>
      <c r="AC37">
        <v>757</v>
      </c>
      <c r="AE37" s="48">
        <v>200</v>
      </c>
      <c r="AF37" s="11">
        <v>2.9689999999999998E-13</v>
      </c>
      <c r="AG37">
        <v>885.3</v>
      </c>
      <c r="AI37" s="48">
        <v>200</v>
      </c>
      <c r="AJ37" s="11">
        <v>3.624E-13</v>
      </c>
      <c r="AK37">
        <v>986.7</v>
      </c>
      <c r="AO37" s="48">
        <v>200</v>
      </c>
      <c r="AP37" s="11">
        <v>4.2730000000000001E-13</v>
      </c>
      <c r="AQ37">
        <v>1192.0999999999999</v>
      </c>
      <c r="AS37" s="48">
        <v>200</v>
      </c>
      <c r="AT37" s="11">
        <v>1.928E-13</v>
      </c>
      <c r="AU37">
        <v>665.8</v>
      </c>
      <c r="AW37" s="48">
        <v>200</v>
      </c>
      <c r="AX37" s="11">
        <v>2.6939999999999999E-13</v>
      </c>
      <c r="AY37">
        <v>854.6</v>
      </c>
      <c r="BA37" s="48">
        <v>200</v>
      </c>
      <c r="BB37" s="11">
        <v>3.3699999999999998E-13</v>
      </c>
      <c r="BC37">
        <v>1001.3</v>
      </c>
      <c r="BE37" s="48">
        <v>200</v>
      </c>
      <c r="BF37" s="11">
        <v>4.0490000000000002E-13</v>
      </c>
      <c r="BG37">
        <v>1123</v>
      </c>
      <c r="BQ37" s="145"/>
      <c r="BS37" s="151"/>
      <c r="BU37" s="152"/>
      <c r="BX37" s="151"/>
      <c r="BY37" s="153"/>
      <c r="BZ37" s="151"/>
      <c r="CI37" s="59"/>
      <c r="CJ37" s="60"/>
      <c r="CK37" s="61"/>
    </row>
    <row r="38" spans="2:89">
      <c r="B38">
        <v>1999</v>
      </c>
      <c r="C38">
        <v>11</v>
      </c>
      <c r="D38">
        <v>193.6</v>
      </c>
      <c r="E38">
        <v>152.80000000000001</v>
      </c>
      <c r="F38">
        <v>112</v>
      </c>
      <c r="K38">
        <v>2010</v>
      </c>
      <c r="L38">
        <v>11</v>
      </c>
      <c r="M38">
        <v>115.7</v>
      </c>
      <c r="N38">
        <v>97.5</v>
      </c>
      <c r="O38">
        <v>79.3</v>
      </c>
      <c r="S38" s="162">
        <v>210</v>
      </c>
      <c r="T38" s="11">
        <v>2.9849999999999999E-13</v>
      </c>
      <c r="U38">
        <v>1078.5999999999999</v>
      </c>
      <c r="W38" s="164">
        <v>210</v>
      </c>
      <c r="X38" s="11">
        <v>1.029E-13</v>
      </c>
      <c r="Y38">
        <v>590.70000000000005</v>
      </c>
      <c r="AA38" s="164">
        <v>210</v>
      </c>
      <c r="AB38" s="11">
        <v>1.651E-13</v>
      </c>
      <c r="AC38">
        <v>764.3</v>
      </c>
      <c r="AE38" s="48">
        <v>210</v>
      </c>
      <c r="AF38" s="11">
        <v>2.2120000000000001E-13</v>
      </c>
      <c r="AG38">
        <v>898.6</v>
      </c>
      <c r="AI38" s="48">
        <v>210</v>
      </c>
      <c r="AJ38" s="11">
        <v>2.7740000000000001E-13</v>
      </c>
      <c r="AK38">
        <v>1004.3</v>
      </c>
      <c r="AO38" s="48">
        <v>210</v>
      </c>
      <c r="AP38" s="11">
        <v>3.3779999999999998E-13</v>
      </c>
      <c r="AQ38">
        <v>1230.5</v>
      </c>
      <c r="AS38" s="48">
        <v>210</v>
      </c>
      <c r="AT38" s="11">
        <v>1.3260000000000001E-13</v>
      </c>
      <c r="AU38">
        <v>669.8</v>
      </c>
      <c r="AW38" s="48">
        <v>210</v>
      </c>
      <c r="AX38" s="11">
        <v>1.9799999999999999E-13</v>
      </c>
      <c r="AY38">
        <v>868.9</v>
      </c>
      <c r="BA38" s="48">
        <v>210</v>
      </c>
      <c r="BB38" s="11">
        <v>2.569E-13</v>
      </c>
      <c r="BC38">
        <v>1025.0999999999999</v>
      </c>
      <c r="BE38" s="48">
        <v>210</v>
      </c>
      <c r="BF38" s="11">
        <v>3.1659999999999998E-13</v>
      </c>
      <c r="BG38">
        <v>1154.2</v>
      </c>
      <c r="BQ38" s="145"/>
      <c r="BS38" s="151"/>
      <c r="BU38" s="152"/>
      <c r="BX38" s="151"/>
      <c r="BY38" s="153"/>
      <c r="BZ38" s="151"/>
      <c r="CI38" s="59"/>
      <c r="CJ38" s="60"/>
      <c r="CK38" s="61"/>
    </row>
    <row r="39" spans="2:89">
      <c r="B39">
        <v>1999</v>
      </c>
      <c r="C39">
        <v>12</v>
      </c>
      <c r="D39">
        <v>196.3</v>
      </c>
      <c r="E39">
        <v>155.19999999999999</v>
      </c>
      <c r="F39">
        <v>114.1</v>
      </c>
      <c r="K39">
        <v>2010</v>
      </c>
      <c r="L39">
        <v>12</v>
      </c>
      <c r="M39">
        <v>118.1</v>
      </c>
      <c r="N39">
        <v>99.4</v>
      </c>
      <c r="O39">
        <v>80.599999999999994</v>
      </c>
      <c r="S39" s="162">
        <v>220</v>
      </c>
      <c r="T39" s="11">
        <v>2.3489999999999999E-13</v>
      </c>
      <c r="U39">
        <v>1096.8</v>
      </c>
      <c r="W39" s="164">
        <v>220</v>
      </c>
      <c r="X39" s="11">
        <v>6.9369999999999999E-14</v>
      </c>
      <c r="Y39">
        <v>591.5</v>
      </c>
      <c r="AA39" s="164">
        <v>220</v>
      </c>
      <c r="AB39" s="11">
        <v>1.198E-13</v>
      </c>
      <c r="AC39">
        <v>769.4</v>
      </c>
      <c r="AE39" s="48">
        <v>220</v>
      </c>
      <c r="AF39" s="11">
        <v>1.6709999999999999E-13</v>
      </c>
      <c r="AG39">
        <v>908.5</v>
      </c>
      <c r="AI39" s="48">
        <v>220</v>
      </c>
      <c r="AJ39" s="11">
        <v>2.1520000000000001E-13</v>
      </c>
      <c r="AK39">
        <v>1017.6</v>
      </c>
      <c r="AO39" s="48">
        <v>220</v>
      </c>
      <c r="AP39" s="11">
        <v>2.7130000000000002E-13</v>
      </c>
      <c r="AQ39">
        <v>1262.3</v>
      </c>
      <c r="AS39" s="48">
        <v>220</v>
      </c>
      <c r="AT39" s="11">
        <v>9.2620000000000001E-14</v>
      </c>
      <c r="AU39">
        <v>672.4</v>
      </c>
      <c r="AW39" s="48">
        <v>220</v>
      </c>
      <c r="AX39" s="11">
        <v>1.4780000000000001E-13</v>
      </c>
      <c r="AY39">
        <v>879.8</v>
      </c>
      <c r="BA39" s="48">
        <v>220</v>
      </c>
      <c r="BB39" s="11">
        <v>1.9889999999999999E-13</v>
      </c>
      <c r="BC39">
        <v>1044</v>
      </c>
      <c r="BE39" s="48">
        <v>220</v>
      </c>
      <c r="BF39" s="11">
        <v>2.5119999999999998E-13</v>
      </c>
      <c r="BG39">
        <v>1179.5999999999999</v>
      </c>
      <c r="BQ39" s="145"/>
      <c r="BS39" s="151"/>
      <c r="BU39" s="152"/>
      <c r="BX39" s="151"/>
      <c r="BY39" s="153"/>
      <c r="BZ39" s="151"/>
      <c r="CI39" s="59"/>
      <c r="CJ39" s="60"/>
      <c r="CK39" s="61"/>
    </row>
    <row r="40" spans="2:89">
      <c r="B40">
        <v>2000</v>
      </c>
      <c r="C40">
        <v>1</v>
      </c>
      <c r="D40">
        <v>198.7</v>
      </c>
      <c r="E40">
        <v>157.4</v>
      </c>
      <c r="F40">
        <v>116</v>
      </c>
      <c r="K40">
        <v>2011</v>
      </c>
      <c r="L40">
        <v>1</v>
      </c>
      <c r="M40">
        <v>120.5</v>
      </c>
      <c r="N40">
        <v>101.2</v>
      </c>
      <c r="O40">
        <v>81.900000000000006</v>
      </c>
      <c r="S40" s="162">
        <v>230</v>
      </c>
      <c r="T40" s="11">
        <v>1.8700000000000001E-13</v>
      </c>
      <c r="U40">
        <v>1111</v>
      </c>
      <c r="W40" s="164">
        <v>230</v>
      </c>
      <c r="X40" s="11">
        <v>4.7420000000000001E-14</v>
      </c>
      <c r="Y40">
        <v>592</v>
      </c>
      <c r="AA40" s="164">
        <v>230</v>
      </c>
      <c r="AB40" s="11">
        <v>8.7959999999999998E-14</v>
      </c>
      <c r="AC40">
        <v>773</v>
      </c>
      <c r="AE40" s="48">
        <v>230</v>
      </c>
      <c r="AF40" s="11">
        <v>1.278E-13</v>
      </c>
      <c r="AG40">
        <v>915.8</v>
      </c>
      <c r="AI40" s="48">
        <v>230</v>
      </c>
      <c r="AJ40" s="11">
        <v>1.6889999999999999E-13</v>
      </c>
      <c r="AK40">
        <v>1027.7</v>
      </c>
      <c r="AO40" s="48">
        <v>230</v>
      </c>
      <c r="AP40" s="11">
        <v>2.2059999999999999E-13</v>
      </c>
      <c r="AQ40">
        <v>1288.8</v>
      </c>
      <c r="AS40" s="48">
        <v>230</v>
      </c>
      <c r="AT40" s="11">
        <v>6.5549999999999996E-14</v>
      </c>
      <c r="AU40">
        <v>674.2</v>
      </c>
      <c r="AW40" s="48">
        <v>230</v>
      </c>
      <c r="AX40" s="11">
        <v>1.1170000000000001E-13</v>
      </c>
      <c r="AY40">
        <v>888.1</v>
      </c>
      <c r="BA40" s="48">
        <v>230</v>
      </c>
      <c r="BB40" s="11">
        <v>1.559E-13</v>
      </c>
      <c r="BC40">
        <v>1059.0999999999999</v>
      </c>
      <c r="BE40" s="48">
        <v>230</v>
      </c>
      <c r="BF40" s="11">
        <v>2.0180000000000001E-13</v>
      </c>
      <c r="BG40">
        <v>1200.0999999999999</v>
      </c>
      <c r="BQ40" s="145"/>
      <c r="BS40" s="151"/>
      <c r="BU40" s="152"/>
      <c r="BX40" s="151"/>
      <c r="BY40" s="153"/>
      <c r="BZ40" s="151"/>
      <c r="CI40" s="59"/>
      <c r="CJ40" s="60"/>
      <c r="CK40" s="61"/>
    </row>
    <row r="41" spans="2:89">
      <c r="B41">
        <v>2000</v>
      </c>
      <c r="C41">
        <v>2</v>
      </c>
      <c r="D41">
        <v>201</v>
      </c>
      <c r="E41">
        <v>159.30000000000001</v>
      </c>
      <c r="F41">
        <v>117.7</v>
      </c>
      <c r="K41">
        <v>2011</v>
      </c>
      <c r="L41">
        <v>2</v>
      </c>
      <c r="M41">
        <v>122.9</v>
      </c>
      <c r="N41">
        <v>103</v>
      </c>
      <c r="O41">
        <v>83.2</v>
      </c>
      <c r="S41" s="162">
        <v>240</v>
      </c>
      <c r="T41" s="11">
        <v>1.5020000000000001E-13</v>
      </c>
      <c r="U41">
        <v>1122.0999999999999</v>
      </c>
      <c r="W41" s="164">
        <v>240</v>
      </c>
      <c r="X41" s="11">
        <v>3.285E-14</v>
      </c>
      <c r="Y41">
        <v>592.29999999999995</v>
      </c>
      <c r="AA41" s="164">
        <v>240</v>
      </c>
      <c r="AB41" s="11">
        <v>6.5310000000000001E-14</v>
      </c>
      <c r="AC41">
        <v>775.6</v>
      </c>
      <c r="AE41" s="48">
        <v>240</v>
      </c>
      <c r="AF41" s="11">
        <v>9.8650000000000001E-14</v>
      </c>
      <c r="AG41">
        <v>921.3</v>
      </c>
      <c r="AI41" s="48">
        <v>240</v>
      </c>
      <c r="AJ41" s="11">
        <v>1.337E-13</v>
      </c>
      <c r="AK41">
        <v>1035.4000000000001</v>
      </c>
      <c r="AO41" s="48">
        <v>240</v>
      </c>
      <c r="AP41" s="11">
        <v>1.812E-13</v>
      </c>
      <c r="AQ41">
        <v>1310.7</v>
      </c>
      <c r="AS41" s="48">
        <v>240</v>
      </c>
      <c r="AT41" s="11">
        <v>4.6949999999999998E-14</v>
      </c>
      <c r="AU41">
        <v>675.3</v>
      </c>
      <c r="AW41" s="48">
        <v>240</v>
      </c>
      <c r="AX41" s="11">
        <v>8.5409999999999999E-14</v>
      </c>
      <c r="AY41">
        <v>894.5</v>
      </c>
      <c r="BA41" s="48">
        <v>240</v>
      </c>
      <c r="BB41" s="11">
        <v>1.235E-13</v>
      </c>
      <c r="BC41">
        <v>1071.2</v>
      </c>
      <c r="BE41" s="48">
        <v>240</v>
      </c>
      <c r="BF41" s="11">
        <v>1.6379999999999999E-13</v>
      </c>
      <c r="BG41">
        <v>1216.8</v>
      </c>
      <c r="BQ41" s="145"/>
      <c r="BS41" s="151"/>
      <c r="BU41" s="152"/>
      <c r="BX41" s="151"/>
      <c r="BY41" s="153"/>
      <c r="BZ41" s="151"/>
      <c r="CI41" s="59"/>
      <c r="CJ41" s="60"/>
      <c r="CK41" s="61"/>
    </row>
    <row r="42" spans="2:89">
      <c r="B42">
        <v>2000</v>
      </c>
      <c r="C42">
        <v>3</v>
      </c>
      <c r="D42">
        <v>202.9</v>
      </c>
      <c r="E42">
        <v>161</v>
      </c>
      <c r="F42">
        <v>119.2</v>
      </c>
      <c r="K42">
        <v>2011</v>
      </c>
      <c r="L42">
        <v>3</v>
      </c>
      <c r="M42">
        <v>125.2</v>
      </c>
      <c r="N42">
        <v>104.9</v>
      </c>
      <c r="O42">
        <v>84.5</v>
      </c>
      <c r="S42" s="162">
        <v>250</v>
      </c>
      <c r="T42" s="11">
        <v>1.217E-13</v>
      </c>
      <c r="U42">
        <v>1130.8</v>
      </c>
      <c r="W42" s="164">
        <v>250</v>
      </c>
      <c r="X42" s="11">
        <v>2.3030000000000001E-14</v>
      </c>
      <c r="Y42">
        <v>592.5</v>
      </c>
      <c r="AA42" s="164">
        <v>250</v>
      </c>
      <c r="AB42" s="11">
        <v>4.8969999999999999E-14</v>
      </c>
      <c r="AC42">
        <v>777.4</v>
      </c>
      <c r="AE42" s="48">
        <v>250</v>
      </c>
      <c r="AF42" s="11">
        <v>7.6829999999999999E-14</v>
      </c>
      <c r="AG42">
        <v>925.4</v>
      </c>
      <c r="AI42" s="48">
        <v>250</v>
      </c>
      <c r="AJ42" s="11">
        <v>1.068E-13</v>
      </c>
      <c r="AK42">
        <v>1041.3</v>
      </c>
      <c r="AO42" s="48">
        <v>250</v>
      </c>
      <c r="AP42" s="11">
        <v>1.5020000000000001E-13</v>
      </c>
      <c r="AQ42">
        <v>1328.9</v>
      </c>
      <c r="AS42" s="48">
        <v>250</v>
      </c>
      <c r="AT42" s="11">
        <v>3.3990000000000002E-14</v>
      </c>
      <c r="AU42">
        <v>676.1</v>
      </c>
      <c r="AW42" s="48">
        <v>250</v>
      </c>
      <c r="AX42" s="11">
        <v>6.5909999999999994E-14</v>
      </c>
      <c r="AY42">
        <v>899.3</v>
      </c>
      <c r="BA42" s="48">
        <v>250</v>
      </c>
      <c r="BB42" s="11">
        <v>9.8770000000000005E-14</v>
      </c>
      <c r="BC42">
        <v>1080.8</v>
      </c>
      <c r="BE42" s="48">
        <v>250</v>
      </c>
      <c r="BF42" s="11">
        <v>1.341E-13</v>
      </c>
      <c r="BG42">
        <v>1230.4000000000001</v>
      </c>
      <c r="BQ42" s="145"/>
      <c r="BS42" s="151"/>
      <c r="BU42" s="152"/>
      <c r="BX42" s="151"/>
      <c r="BY42" s="153"/>
      <c r="BZ42" s="151"/>
      <c r="CI42" s="59"/>
      <c r="CJ42" s="60"/>
      <c r="CK42" s="61"/>
    </row>
    <row r="43" spans="2:89">
      <c r="B43">
        <v>2000</v>
      </c>
      <c r="C43">
        <v>4</v>
      </c>
      <c r="D43">
        <v>204.6</v>
      </c>
      <c r="E43">
        <v>162.5</v>
      </c>
      <c r="F43">
        <v>120.5</v>
      </c>
      <c r="K43">
        <v>2011</v>
      </c>
      <c r="L43">
        <v>4</v>
      </c>
      <c r="M43">
        <v>127.4</v>
      </c>
      <c r="N43">
        <v>106.6</v>
      </c>
      <c r="O43">
        <v>85.8</v>
      </c>
      <c r="S43" s="162">
        <v>260</v>
      </c>
      <c r="T43" s="11">
        <v>9.9270000000000003E-14</v>
      </c>
      <c r="U43">
        <v>1137.7</v>
      </c>
      <c r="W43" s="164">
        <v>260</v>
      </c>
      <c r="X43" s="11">
        <v>1.632E-14</v>
      </c>
      <c r="Y43">
        <v>592.6</v>
      </c>
      <c r="AA43" s="164">
        <v>260</v>
      </c>
      <c r="AB43" s="11">
        <v>3.7030000000000001E-14</v>
      </c>
      <c r="AC43">
        <v>778.7</v>
      </c>
      <c r="AE43" s="48">
        <v>260</v>
      </c>
      <c r="AF43" s="11">
        <v>6.0309999999999997E-14</v>
      </c>
      <c r="AG43">
        <v>928.5</v>
      </c>
      <c r="AI43" s="48">
        <v>260</v>
      </c>
      <c r="AJ43" s="11">
        <v>8.5819999999999994E-14</v>
      </c>
      <c r="AK43">
        <v>1045.7</v>
      </c>
      <c r="AO43" s="48">
        <v>260</v>
      </c>
      <c r="AP43" s="11">
        <v>1.254E-13</v>
      </c>
      <c r="AQ43">
        <v>1344</v>
      </c>
      <c r="AS43" s="48">
        <v>260</v>
      </c>
      <c r="AT43" s="11">
        <v>2.4860000000000001E-14</v>
      </c>
      <c r="AU43">
        <v>676.6</v>
      </c>
      <c r="AW43" s="48">
        <v>260</v>
      </c>
      <c r="AX43" s="11">
        <v>5.1290000000000002E-14</v>
      </c>
      <c r="AY43">
        <v>903</v>
      </c>
      <c r="BA43" s="48">
        <v>260</v>
      </c>
      <c r="BB43" s="11">
        <v>7.9590000000000005E-14</v>
      </c>
      <c r="BC43">
        <v>1088.4000000000001</v>
      </c>
      <c r="BE43" s="48">
        <v>260</v>
      </c>
      <c r="BF43" s="11">
        <v>1.106E-13</v>
      </c>
      <c r="BG43">
        <v>1241.4000000000001</v>
      </c>
      <c r="BQ43" s="145"/>
      <c r="BS43" s="151"/>
      <c r="BU43" s="152"/>
      <c r="BX43" s="151"/>
      <c r="BY43" s="153"/>
      <c r="BZ43" s="151"/>
      <c r="CI43" s="59"/>
      <c r="CJ43" s="60"/>
      <c r="CK43" s="61"/>
    </row>
    <row r="44" spans="2:89">
      <c r="B44">
        <v>2000</v>
      </c>
      <c r="C44">
        <v>5</v>
      </c>
      <c r="D44">
        <v>206</v>
      </c>
      <c r="E44">
        <v>163.80000000000001</v>
      </c>
      <c r="F44">
        <v>121.6</v>
      </c>
      <c r="K44">
        <v>2011</v>
      </c>
      <c r="L44">
        <v>5</v>
      </c>
      <c r="M44">
        <v>129.6</v>
      </c>
      <c r="N44">
        <v>108.3</v>
      </c>
      <c r="O44">
        <v>87.1</v>
      </c>
      <c r="S44" s="162">
        <v>270</v>
      </c>
      <c r="T44" s="11">
        <v>8.1460000000000001E-14</v>
      </c>
      <c r="U44">
        <v>1143.0999999999999</v>
      </c>
      <c r="W44" s="164">
        <v>270</v>
      </c>
      <c r="X44" s="11">
        <v>1.1670000000000001E-14</v>
      </c>
      <c r="Y44">
        <v>592.6</v>
      </c>
      <c r="AA44" s="164">
        <v>270</v>
      </c>
      <c r="AB44" s="11">
        <v>2.823E-14</v>
      </c>
      <c r="AC44">
        <v>779.6</v>
      </c>
      <c r="AE44" s="48">
        <v>270</v>
      </c>
      <c r="AF44" s="11">
        <v>4.7660000000000002E-14</v>
      </c>
      <c r="AG44">
        <v>930.7</v>
      </c>
      <c r="AI44" s="48">
        <v>270</v>
      </c>
      <c r="AJ44" s="11">
        <v>6.9410000000000004E-14</v>
      </c>
      <c r="AK44">
        <v>1049.0999999999999</v>
      </c>
      <c r="AO44" s="48">
        <v>270</v>
      </c>
      <c r="AP44" s="11">
        <v>1.053E-13</v>
      </c>
      <c r="AQ44">
        <v>1356.5</v>
      </c>
      <c r="AS44" s="48">
        <v>270</v>
      </c>
      <c r="AT44" s="11">
        <v>1.8340000000000001E-14</v>
      </c>
      <c r="AU44">
        <v>677</v>
      </c>
      <c r="AW44" s="48">
        <v>270</v>
      </c>
      <c r="AX44" s="11">
        <v>4.0219999999999998E-14</v>
      </c>
      <c r="AY44">
        <v>905.8</v>
      </c>
      <c r="BA44" s="48">
        <v>270</v>
      </c>
      <c r="BB44" s="11">
        <v>6.4580000000000001E-14</v>
      </c>
      <c r="BC44">
        <v>1094.5999999999999</v>
      </c>
      <c r="BE44" s="48">
        <v>270</v>
      </c>
      <c r="BF44" s="11">
        <v>9.1760000000000005E-14</v>
      </c>
      <c r="BG44">
        <v>1250.4000000000001</v>
      </c>
      <c r="BQ44" s="145"/>
      <c r="BS44" s="151"/>
      <c r="BU44" s="152"/>
      <c r="BX44" s="151"/>
      <c r="BY44" s="153"/>
      <c r="BZ44" s="151"/>
      <c r="CI44" s="59"/>
      <c r="CJ44" s="60"/>
      <c r="CK44" s="61"/>
    </row>
    <row r="45" spans="2:89">
      <c r="B45">
        <v>2000</v>
      </c>
      <c r="C45">
        <v>6</v>
      </c>
      <c r="D45">
        <v>207.2</v>
      </c>
      <c r="E45">
        <v>164.8</v>
      </c>
      <c r="F45">
        <v>122.5</v>
      </c>
      <c r="K45">
        <v>2011</v>
      </c>
      <c r="L45">
        <v>6</v>
      </c>
      <c r="M45">
        <v>131.69999999999999</v>
      </c>
      <c r="N45">
        <v>110</v>
      </c>
      <c r="O45">
        <v>88.4</v>
      </c>
      <c r="S45" s="162">
        <v>280</v>
      </c>
      <c r="T45" s="11">
        <v>6.7209999999999998E-14</v>
      </c>
      <c r="U45">
        <v>1147.3</v>
      </c>
      <c r="W45" s="164">
        <v>280</v>
      </c>
      <c r="X45" s="11">
        <v>8.422E-15</v>
      </c>
      <c r="Y45">
        <v>592.70000000000005</v>
      </c>
      <c r="AA45" s="164">
        <v>280</v>
      </c>
      <c r="AB45" s="11">
        <v>2.1670000000000001E-14</v>
      </c>
      <c r="AC45">
        <v>780.2</v>
      </c>
      <c r="AE45" s="48">
        <v>280</v>
      </c>
      <c r="AF45" s="11">
        <v>3.7890000000000003E-14</v>
      </c>
      <c r="AG45">
        <v>932.5</v>
      </c>
      <c r="AI45" s="48">
        <v>280</v>
      </c>
      <c r="AJ45" s="11">
        <v>5.6450000000000002E-14</v>
      </c>
      <c r="AK45">
        <v>1051.7</v>
      </c>
      <c r="AO45" s="48">
        <v>280</v>
      </c>
      <c r="AP45" s="11">
        <v>8.8959999999999994E-14</v>
      </c>
      <c r="AQ45">
        <v>1367</v>
      </c>
      <c r="AS45" s="48">
        <v>280</v>
      </c>
      <c r="AT45" s="11">
        <v>1.3640000000000001E-14</v>
      </c>
      <c r="AU45">
        <v>677.2</v>
      </c>
      <c r="AW45" s="48">
        <v>280</v>
      </c>
      <c r="AX45" s="11">
        <v>3.1749999999999997E-14</v>
      </c>
      <c r="AY45">
        <v>908</v>
      </c>
      <c r="BA45" s="48">
        <v>280</v>
      </c>
      <c r="BB45" s="11">
        <v>5.2720000000000002E-14</v>
      </c>
      <c r="BC45">
        <v>1099.5</v>
      </c>
      <c r="BE45" s="48">
        <v>280</v>
      </c>
      <c r="BF45" s="11">
        <v>7.6569999999999996E-14</v>
      </c>
      <c r="BG45">
        <v>1257.7</v>
      </c>
      <c r="BQ45" s="145"/>
      <c r="BS45" s="151"/>
      <c r="BU45" s="152"/>
      <c r="BX45" s="151"/>
      <c r="BY45" s="153"/>
      <c r="BZ45" s="151"/>
      <c r="CI45" s="59"/>
      <c r="CJ45" s="60"/>
      <c r="CK45" s="61"/>
    </row>
    <row r="46" spans="2:89">
      <c r="B46">
        <v>2000</v>
      </c>
      <c r="C46">
        <v>7</v>
      </c>
      <c r="D46">
        <v>208.1</v>
      </c>
      <c r="E46">
        <v>165.7</v>
      </c>
      <c r="F46">
        <v>123.2</v>
      </c>
      <c r="K46">
        <v>2011</v>
      </c>
      <c r="L46">
        <v>7</v>
      </c>
      <c r="M46">
        <v>133.69999999999999</v>
      </c>
      <c r="N46">
        <v>111.6</v>
      </c>
      <c r="O46">
        <v>89.6</v>
      </c>
      <c r="S46" s="162">
        <v>290</v>
      </c>
      <c r="T46" s="11">
        <v>5.5709999999999997E-14</v>
      </c>
      <c r="U46">
        <v>1150.5999999999999</v>
      </c>
      <c r="W46" s="164">
        <v>290</v>
      </c>
      <c r="X46" s="11">
        <v>6.1209999999999999E-15</v>
      </c>
      <c r="Y46">
        <v>592.70000000000005</v>
      </c>
      <c r="AA46" s="164">
        <v>290</v>
      </c>
      <c r="AB46" s="11">
        <v>1.674E-14</v>
      </c>
      <c r="AC46">
        <v>780.7</v>
      </c>
      <c r="AE46" s="48">
        <v>290</v>
      </c>
      <c r="AF46" s="11">
        <v>3.0300000000000001E-14</v>
      </c>
      <c r="AG46">
        <v>933.7</v>
      </c>
      <c r="AI46" s="48">
        <v>290</v>
      </c>
      <c r="AJ46" s="11">
        <v>4.6130000000000001E-14</v>
      </c>
      <c r="AK46">
        <v>1053.7</v>
      </c>
      <c r="AO46" s="48">
        <v>290</v>
      </c>
      <c r="AP46" s="11">
        <v>7.5520000000000003E-14</v>
      </c>
      <c r="AQ46">
        <v>1375.7</v>
      </c>
      <c r="AS46" s="48">
        <v>290</v>
      </c>
      <c r="AT46" s="11">
        <v>1.022E-14</v>
      </c>
      <c r="AU46">
        <v>677.4</v>
      </c>
      <c r="AW46" s="48">
        <v>290</v>
      </c>
      <c r="AX46" s="11">
        <v>2.5219999999999999E-14</v>
      </c>
      <c r="AY46">
        <v>909.7</v>
      </c>
      <c r="BA46" s="48">
        <v>290</v>
      </c>
      <c r="BB46" s="11">
        <v>4.3270000000000001E-14</v>
      </c>
      <c r="BC46">
        <v>1103.4000000000001</v>
      </c>
      <c r="BE46" s="48">
        <v>290</v>
      </c>
      <c r="BF46" s="11">
        <v>6.4209999999999999E-14</v>
      </c>
      <c r="BG46">
        <v>1263.5999999999999</v>
      </c>
      <c r="BQ46" s="145"/>
      <c r="BS46" s="151"/>
      <c r="BU46" s="152"/>
      <c r="BX46" s="151"/>
      <c r="BY46" s="153"/>
      <c r="BZ46" s="151"/>
      <c r="CI46" s="59"/>
      <c r="CJ46" s="60"/>
      <c r="CK46" s="61"/>
    </row>
    <row r="47" spans="2:89">
      <c r="B47">
        <v>2000</v>
      </c>
      <c r="C47">
        <v>8</v>
      </c>
      <c r="D47">
        <v>208.8</v>
      </c>
      <c r="E47">
        <v>166.3</v>
      </c>
      <c r="F47">
        <v>123.7</v>
      </c>
      <c r="K47">
        <v>2011</v>
      </c>
      <c r="L47">
        <v>8</v>
      </c>
      <c r="M47">
        <v>135.6</v>
      </c>
      <c r="N47">
        <v>113.2</v>
      </c>
      <c r="O47">
        <v>90.8</v>
      </c>
      <c r="S47" s="162">
        <v>300</v>
      </c>
      <c r="T47" s="11">
        <v>4.6400000000000003E-14</v>
      </c>
      <c r="U47">
        <v>1153.2</v>
      </c>
      <c r="W47" s="164">
        <v>300</v>
      </c>
      <c r="X47" s="11">
        <v>4.4739999999999997E-15</v>
      </c>
      <c r="Y47">
        <v>592.70000000000005</v>
      </c>
      <c r="AA47" s="164">
        <v>300</v>
      </c>
      <c r="AB47" s="11">
        <v>1.3E-14</v>
      </c>
      <c r="AC47">
        <v>781</v>
      </c>
      <c r="AE47" s="48">
        <v>300</v>
      </c>
      <c r="AF47" s="11">
        <v>2.4349999999999998E-14</v>
      </c>
      <c r="AG47">
        <v>934.7</v>
      </c>
      <c r="AI47" s="48">
        <v>300</v>
      </c>
      <c r="AJ47" s="11">
        <v>3.7879999999999999E-14</v>
      </c>
      <c r="AK47">
        <v>1055.2</v>
      </c>
      <c r="AO47" s="48">
        <v>300</v>
      </c>
      <c r="AP47" s="11">
        <v>6.4319999999999998E-14</v>
      </c>
      <c r="AQ47">
        <v>1382.9</v>
      </c>
      <c r="AS47" s="48">
        <v>300</v>
      </c>
      <c r="AT47" s="11">
        <v>7.681E-15</v>
      </c>
      <c r="AU47">
        <v>677.5</v>
      </c>
      <c r="AW47" s="48">
        <v>300</v>
      </c>
      <c r="AX47" s="11">
        <v>2.0100000000000001E-14</v>
      </c>
      <c r="AY47">
        <v>910.9</v>
      </c>
      <c r="BA47" s="48">
        <v>300</v>
      </c>
      <c r="BB47" s="11">
        <v>3.564E-14</v>
      </c>
      <c r="BC47">
        <v>1106.5</v>
      </c>
      <c r="BE47" s="48">
        <v>300</v>
      </c>
      <c r="BF47" s="11">
        <v>5.402E-14</v>
      </c>
      <c r="BG47">
        <v>1268.5</v>
      </c>
      <c r="BQ47" s="145"/>
      <c r="BS47" s="151"/>
      <c r="BU47" s="152"/>
      <c r="BX47" s="151"/>
      <c r="BY47" s="153"/>
      <c r="BZ47" s="151"/>
      <c r="CI47" s="59"/>
      <c r="CJ47" s="60"/>
      <c r="CK47" s="61"/>
    </row>
    <row r="48" spans="2:89">
      <c r="B48">
        <v>2000</v>
      </c>
      <c r="C48">
        <v>9</v>
      </c>
      <c r="D48">
        <v>209.3</v>
      </c>
      <c r="E48">
        <v>166.7</v>
      </c>
      <c r="F48">
        <v>124.1</v>
      </c>
      <c r="K48">
        <v>2011</v>
      </c>
      <c r="L48">
        <v>9</v>
      </c>
      <c r="M48">
        <v>137.5</v>
      </c>
      <c r="N48">
        <v>114.7</v>
      </c>
      <c r="O48">
        <v>91.9</v>
      </c>
      <c r="S48" s="162">
        <v>310</v>
      </c>
      <c r="T48" s="11">
        <v>3.878E-14</v>
      </c>
      <c r="U48">
        <v>1155.2</v>
      </c>
      <c r="W48" s="164">
        <v>310</v>
      </c>
      <c r="X48" s="11">
        <v>3.2919999999999999E-15</v>
      </c>
      <c r="Y48">
        <v>592.70000000000005</v>
      </c>
      <c r="AA48" s="164">
        <v>310</v>
      </c>
      <c r="AB48" s="11">
        <v>1.0159999999999999E-14</v>
      </c>
      <c r="AC48">
        <v>781.2</v>
      </c>
      <c r="AE48" s="48">
        <v>310</v>
      </c>
      <c r="AF48" s="11">
        <v>1.9660000000000002E-14</v>
      </c>
      <c r="AG48">
        <v>935.4</v>
      </c>
      <c r="AI48" s="48">
        <v>310</v>
      </c>
      <c r="AJ48" s="11">
        <v>3.1219999999999998E-14</v>
      </c>
      <c r="AK48">
        <v>1056.4000000000001</v>
      </c>
      <c r="AO48" s="48">
        <v>310</v>
      </c>
      <c r="AP48" s="11">
        <v>5.5069999999999999E-14</v>
      </c>
      <c r="AQ48">
        <v>1389</v>
      </c>
      <c r="AS48" s="48">
        <v>310</v>
      </c>
      <c r="AT48" s="11">
        <v>5.8259999999999996E-15</v>
      </c>
      <c r="AU48">
        <v>677.6</v>
      </c>
      <c r="AW48" s="48">
        <v>310</v>
      </c>
      <c r="AX48" s="11">
        <v>1.6140000000000001E-14</v>
      </c>
      <c r="AY48">
        <v>911.9</v>
      </c>
      <c r="BA48" s="48">
        <v>310</v>
      </c>
      <c r="BB48" s="11">
        <v>2.9530000000000001E-14</v>
      </c>
      <c r="BC48">
        <v>1109</v>
      </c>
      <c r="BE48" s="48">
        <v>310</v>
      </c>
      <c r="BF48" s="11">
        <v>4.5699999999999997E-14</v>
      </c>
      <c r="BG48">
        <v>1272.4000000000001</v>
      </c>
      <c r="BQ48" s="145"/>
      <c r="BS48" s="151"/>
      <c r="BU48" s="152"/>
      <c r="BX48" s="151"/>
      <c r="BY48" s="153"/>
      <c r="BZ48" s="151"/>
      <c r="CI48" s="59"/>
      <c r="CJ48" s="60"/>
      <c r="CK48" s="61"/>
    </row>
    <row r="49" spans="2:89">
      <c r="B49">
        <v>2000</v>
      </c>
      <c r="C49">
        <v>10</v>
      </c>
      <c r="D49">
        <v>209.4</v>
      </c>
      <c r="E49">
        <v>166.8</v>
      </c>
      <c r="F49">
        <v>124.2</v>
      </c>
      <c r="K49">
        <v>2011</v>
      </c>
      <c r="L49">
        <v>10</v>
      </c>
      <c r="M49">
        <v>139.30000000000001</v>
      </c>
      <c r="N49">
        <v>116.2</v>
      </c>
      <c r="O49">
        <v>93</v>
      </c>
      <c r="S49" s="162">
        <v>320</v>
      </c>
      <c r="T49" s="11">
        <v>3.2520000000000003E-14</v>
      </c>
      <c r="U49">
        <v>1156.9000000000001</v>
      </c>
      <c r="W49" s="164">
        <v>320</v>
      </c>
      <c r="X49" s="11">
        <v>2.4349999999999999E-15</v>
      </c>
      <c r="Y49">
        <v>592.70000000000005</v>
      </c>
      <c r="AA49" s="164">
        <v>320</v>
      </c>
      <c r="AB49" s="11">
        <v>7.9719999999999994E-15</v>
      </c>
      <c r="AC49">
        <v>781.4</v>
      </c>
      <c r="AE49" s="48">
        <v>320</v>
      </c>
      <c r="AF49" s="11">
        <v>1.5939999999999999E-14</v>
      </c>
      <c r="AG49">
        <v>935.9</v>
      </c>
      <c r="AI49" s="48">
        <v>320</v>
      </c>
      <c r="AJ49" s="11">
        <v>2.5829999999999999E-14</v>
      </c>
      <c r="AK49">
        <v>1057.2</v>
      </c>
      <c r="AO49" s="48">
        <v>320</v>
      </c>
      <c r="AP49" s="11">
        <v>4.7310000000000002E-14</v>
      </c>
      <c r="AQ49">
        <v>1394</v>
      </c>
      <c r="AS49" s="48">
        <v>320</v>
      </c>
      <c r="AT49" s="11">
        <v>4.442E-15</v>
      </c>
      <c r="AU49">
        <v>677.6</v>
      </c>
      <c r="AW49" s="48">
        <v>320</v>
      </c>
      <c r="AX49" s="11">
        <v>1.3019999999999999E-14</v>
      </c>
      <c r="AY49">
        <v>912.7</v>
      </c>
      <c r="BA49" s="48">
        <v>320</v>
      </c>
      <c r="BB49" s="11">
        <v>2.457E-14</v>
      </c>
      <c r="BC49">
        <v>1111.0999999999999</v>
      </c>
      <c r="BE49" s="48">
        <v>320</v>
      </c>
      <c r="BF49" s="11">
        <v>3.8800000000000003E-14</v>
      </c>
      <c r="BG49">
        <v>1275.7</v>
      </c>
      <c r="BQ49" s="145"/>
      <c r="BS49" s="151"/>
      <c r="BU49" s="152"/>
      <c r="BX49" s="151"/>
      <c r="BY49" s="153"/>
      <c r="BZ49" s="151"/>
      <c r="CI49" s="59"/>
      <c r="CJ49" s="60"/>
      <c r="CK49" s="61"/>
    </row>
    <row r="50" spans="2:89">
      <c r="B50">
        <v>2000</v>
      </c>
      <c r="C50">
        <v>11</v>
      </c>
      <c r="D50">
        <v>209.4</v>
      </c>
      <c r="E50">
        <v>166.8</v>
      </c>
      <c r="F50">
        <v>124.2</v>
      </c>
      <c r="K50">
        <v>2011</v>
      </c>
      <c r="L50">
        <v>11</v>
      </c>
      <c r="M50">
        <v>141</v>
      </c>
      <c r="N50">
        <v>117.5</v>
      </c>
      <c r="O50">
        <v>94.1</v>
      </c>
      <c r="S50" s="162">
        <v>330</v>
      </c>
      <c r="T50" s="11">
        <v>2.7370000000000001E-14</v>
      </c>
      <c r="U50">
        <v>1158.0999999999999</v>
      </c>
      <c r="W50" s="164">
        <v>330</v>
      </c>
      <c r="X50" s="11">
        <v>1.809E-15</v>
      </c>
      <c r="Y50">
        <v>592.70000000000005</v>
      </c>
      <c r="AA50" s="164">
        <v>330</v>
      </c>
      <c r="AB50" s="11">
        <v>6.2840000000000003E-15</v>
      </c>
      <c r="AC50">
        <v>781.5</v>
      </c>
      <c r="AE50" s="48">
        <v>330</v>
      </c>
      <c r="AF50" s="11">
        <v>1.2970000000000001E-14</v>
      </c>
      <c r="AG50">
        <v>936.3</v>
      </c>
      <c r="AI50" s="48">
        <v>330</v>
      </c>
      <c r="AJ50" s="11">
        <v>2.1440000000000001E-14</v>
      </c>
      <c r="AK50">
        <v>1057.9000000000001</v>
      </c>
      <c r="AO50" s="48">
        <v>330</v>
      </c>
      <c r="AP50" s="11">
        <v>4.0779999999999998E-14</v>
      </c>
      <c r="AQ50">
        <v>1398.2</v>
      </c>
      <c r="AS50" s="48">
        <v>330</v>
      </c>
      <c r="AT50" s="11">
        <v>3.4009999999999998E-15</v>
      </c>
      <c r="AU50">
        <v>677.6</v>
      </c>
      <c r="AW50" s="48">
        <v>330</v>
      </c>
      <c r="AX50" s="11">
        <v>1.054E-14</v>
      </c>
      <c r="AY50">
        <v>913.2</v>
      </c>
      <c r="BA50" s="48">
        <v>330</v>
      </c>
      <c r="BB50" s="11">
        <v>2.0520000000000001E-14</v>
      </c>
      <c r="BC50">
        <v>1112.7</v>
      </c>
      <c r="BE50" s="48">
        <v>330</v>
      </c>
      <c r="BF50" s="11">
        <v>3.3039999999999997E-14</v>
      </c>
      <c r="BG50">
        <v>1278.3</v>
      </c>
      <c r="BQ50" s="145"/>
      <c r="BS50" s="151"/>
      <c r="BU50" s="152"/>
      <c r="BX50" s="151"/>
      <c r="BY50" s="153"/>
      <c r="BZ50" s="151"/>
      <c r="CI50" s="59"/>
      <c r="CJ50" s="60"/>
      <c r="CK50" s="61"/>
    </row>
    <row r="51" spans="2:89">
      <c r="B51">
        <v>2000</v>
      </c>
      <c r="C51">
        <v>12</v>
      </c>
      <c r="D51">
        <v>209.1</v>
      </c>
      <c r="E51">
        <v>166.5</v>
      </c>
      <c r="F51">
        <v>123.9</v>
      </c>
      <c r="K51">
        <v>2011</v>
      </c>
      <c r="L51">
        <v>12</v>
      </c>
      <c r="M51">
        <v>142.6</v>
      </c>
      <c r="N51">
        <v>118.9</v>
      </c>
      <c r="O51">
        <v>95.1</v>
      </c>
      <c r="S51" s="162">
        <v>340</v>
      </c>
      <c r="T51" s="11">
        <v>2.3100000000000001E-14</v>
      </c>
      <c r="U51">
        <v>1159.0999999999999</v>
      </c>
      <c r="W51" s="164">
        <v>340</v>
      </c>
      <c r="X51" s="11">
        <v>1.349E-15</v>
      </c>
      <c r="Y51">
        <v>592.70000000000005</v>
      </c>
      <c r="AA51" s="164">
        <v>340</v>
      </c>
      <c r="AB51" s="11">
        <v>4.9720000000000003E-15</v>
      </c>
      <c r="AC51">
        <v>781.6</v>
      </c>
      <c r="AE51" s="48">
        <v>340</v>
      </c>
      <c r="AF51" s="11">
        <v>1.0590000000000001E-14</v>
      </c>
      <c r="AG51">
        <v>936.7</v>
      </c>
      <c r="AI51" s="48">
        <v>340</v>
      </c>
      <c r="AJ51" s="11">
        <v>1.7859999999999999E-14</v>
      </c>
      <c r="AK51">
        <v>1058.4000000000001</v>
      </c>
      <c r="AO51" s="48">
        <v>340</v>
      </c>
      <c r="AP51" s="11">
        <v>3.5250000000000001E-14</v>
      </c>
      <c r="AQ51">
        <v>1401.7</v>
      </c>
      <c r="AS51" s="48">
        <v>340</v>
      </c>
      <c r="AT51" s="11">
        <v>2.6150000000000001E-15</v>
      </c>
      <c r="AU51">
        <v>677.7</v>
      </c>
      <c r="AW51" s="48">
        <v>340</v>
      </c>
      <c r="AX51" s="11">
        <v>8.5709999999999998E-15</v>
      </c>
      <c r="AY51">
        <v>913.7</v>
      </c>
      <c r="BA51" s="48">
        <v>340</v>
      </c>
      <c r="BB51" s="11">
        <v>1.7199999999999999E-14</v>
      </c>
      <c r="BC51">
        <v>1114</v>
      </c>
      <c r="BE51" s="48">
        <v>340</v>
      </c>
      <c r="BF51" s="11">
        <v>2.823E-14</v>
      </c>
      <c r="BG51">
        <v>1280.5</v>
      </c>
      <c r="BQ51" s="145"/>
      <c r="BS51" s="151"/>
      <c r="BU51" s="152"/>
      <c r="BX51" s="151"/>
      <c r="BY51" s="153"/>
      <c r="BZ51" s="151"/>
      <c r="CI51" s="59"/>
      <c r="CJ51" s="60"/>
      <c r="CK51" s="61"/>
    </row>
    <row r="52" spans="2:89">
      <c r="B52">
        <v>2001</v>
      </c>
      <c r="C52">
        <v>1</v>
      </c>
      <c r="D52">
        <v>208.6</v>
      </c>
      <c r="E52">
        <v>166.1</v>
      </c>
      <c r="F52">
        <v>123.6</v>
      </c>
      <c r="K52">
        <v>2012</v>
      </c>
      <c r="L52">
        <v>1</v>
      </c>
      <c r="M52">
        <v>144.1</v>
      </c>
      <c r="N52">
        <v>120.1</v>
      </c>
      <c r="O52">
        <v>96</v>
      </c>
      <c r="S52" s="162">
        <v>350</v>
      </c>
      <c r="T52" s="11">
        <v>1.9549999999999999E-14</v>
      </c>
      <c r="U52">
        <v>1159.9000000000001</v>
      </c>
      <c r="W52" s="164">
        <v>350</v>
      </c>
      <c r="X52" s="11">
        <v>1.01E-15</v>
      </c>
      <c r="Y52">
        <v>592.70000000000005</v>
      </c>
      <c r="AA52" s="164">
        <v>350</v>
      </c>
      <c r="AB52" s="11">
        <v>3.9469999999999996E-15</v>
      </c>
      <c r="AC52">
        <v>781.6</v>
      </c>
      <c r="AE52" s="48">
        <v>350</v>
      </c>
      <c r="AF52" s="11">
        <v>8.6800000000000006E-15</v>
      </c>
      <c r="AG52">
        <v>936.9</v>
      </c>
      <c r="AI52" s="48">
        <v>350</v>
      </c>
      <c r="AJ52" s="11">
        <v>1.4920000000000001E-14</v>
      </c>
      <c r="AK52">
        <v>1058.8</v>
      </c>
      <c r="AO52" s="48">
        <v>350</v>
      </c>
      <c r="AP52" s="11">
        <v>3.055E-14</v>
      </c>
      <c r="AQ52">
        <v>1404.6</v>
      </c>
      <c r="AS52" s="48">
        <v>350</v>
      </c>
      <c r="AT52" s="11">
        <v>2.0180000000000001E-15</v>
      </c>
      <c r="AU52">
        <v>677.7</v>
      </c>
      <c r="AW52" s="48">
        <v>350</v>
      </c>
      <c r="AX52" s="11">
        <v>6.9910000000000002E-15</v>
      </c>
      <c r="AY52">
        <v>914</v>
      </c>
      <c r="BA52" s="48">
        <v>350</v>
      </c>
      <c r="BB52" s="11">
        <v>1.4450000000000001E-14</v>
      </c>
      <c r="BC52">
        <v>1115</v>
      </c>
      <c r="BE52" s="48">
        <v>350</v>
      </c>
      <c r="BF52" s="11">
        <v>2.4180000000000001E-14</v>
      </c>
      <c r="BG52">
        <v>1282.2</v>
      </c>
      <c r="BQ52" s="145"/>
      <c r="BS52" s="151"/>
      <c r="BU52" s="152"/>
      <c r="BX52" s="151"/>
      <c r="BY52" s="153"/>
      <c r="BZ52" s="151"/>
      <c r="CI52" s="59"/>
      <c r="CJ52" s="60"/>
      <c r="CK52" s="61"/>
    </row>
    <row r="53" spans="2:89">
      <c r="B53">
        <v>2001</v>
      </c>
      <c r="C53">
        <v>2</v>
      </c>
      <c r="D53">
        <v>207.9</v>
      </c>
      <c r="E53">
        <v>165.4</v>
      </c>
      <c r="F53">
        <v>123</v>
      </c>
      <c r="K53">
        <v>2012</v>
      </c>
      <c r="L53">
        <v>2</v>
      </c>
      <c r="M53">
        <v>145.6</v>
      </c>
      <c r="N53">
        <v>121.3</v>
      </c>
      <c r="O53">
        <v>96.9</v>
      </c>
      <c r="S53" s="162">
        <v>360</v>
      </c>
      <c r="T53" s="11">
        <v>1.658E-14</v>
      </c>
      <c r="U53">
        <v>1160.5999999999999</v>
      </c>
      <c r="W53" s="164">
        <v>360</v>
      </c>
      <c r="X53" s="11">
        <v>7.5919999999999999E-16</v>
      </c>
      <c r="Y53">
        <v>592.70000000000005</v>
      </c>
      <c r="AA53" s="164">
        <v>360</v>
      </c>
      <c r="AB53" s="11">
        <v>3.143E-15</v>
      </c>
      <c r="AC53">
        <v>781.7</v>
      </c>
      <c r="AE53" s="48">
        <v>360</v>
      </c>
      <c r="AF53" s="11">
        <v>7.1319999999999999E-15</v>
      </c>
      <c r="AG53">
        <v>937.1</v>
      </c>
      <c r="AI53" s="48">
        <v>360</v>
      </c>
      <c r="AJ53" s="11">
        <v>1.2490000000000001E-14</v>
      </c>
      <c r="AK53">
        <v>1059.0999999999999</v>
      </c>
      <c r="AO53" s="48">
        <v>360</v>
      </c>
      <c r="AP53" s="11">
        <v>2.6550000000000001E-14</v>
      </c>
      <c r="AQ53">
        <v>1407</v>
      </c>
      <c r="AS53" s="48">
        <v>360</v>
      </c>
      <c r="AT53" s="11">
        <v>1.5619999999999999E-15</v>
      </c>
      <c r="AU53">
        <v>677.7</v>
      </c>
      <c r="AW53" s="48">
        <v>360</v>
      </c>
      <c r="AX53" s="11">
        <v>5.7199999999999999E-15</v>
      </c>
      <c r="AY53">
        <v>914.3</v>
      </c>
      <c r="BA53" s="48">
        <v>360</v>
      </c>
      <c r="BB53" s="11">
        <v>1.218E-14</v>
      </c>
      <c r="BC53">
        <v>1115.9000000000001</v>
      </c>
      <c r="BE53" s="48">
        <v>360</v>
      </c>
      <c r="BF53" s="11">
        <v>2.0769999999999999E-14</v>
      </c>
      <c r="BG53">
        <v>1283.7</v>
      </c>
      <c r="BQ53" s="145"/>
      <c r="BS53" s="151"/>
      <c r="BU53" s="152"/>
      <c r="BX53" s="151"/>
      <c r="BY53" s="153"/>
      <c r="BZ53" s="151"/>
      <c r="CI53" s="59"/>
      <c r="CJ53" s="60"/>
      <c r="CK53" s="61"/>
    </row>
    <row r="54" spans="2:89" ht="13.5">
      <c r="B54">
        <v>2001</v>
      </c>
      <c r="C54">
        <v>3</v>
      </c>
      <c r="D54">
        <v>206.9</v>
      </c>
      <c r="E54">
        <v>164.6</v>
      </c>
      <c r="F54">
        <v>122.3</v>
      </c>
      <c r="K54">
        <v>2012</v>
      </c>
      <c r="L54">
        <v>3</v>
      </c>
      <c r="M54">
        <v>146.9</v>
      </c>
      <c r="N54">
        <v>122.3</v>
      </c>
      <c r="O54">
        <v>97.8</v>
      </c>
      <c r="S54" s="162">
        <v>370</v>
      </c>
      <c r="T54" s="163">
        <v>1.41E-14</v>
      </c>
      <c r="U54">
        <v>1161.0999999999999</v>
      </c>
      <c r="W54" s="164">
        <v>370</v>
      </c>
      <c r="X54" s="11">
        <v>5.7259999999999998E-16</v>
      </c>
      <c r="Y54">
        <v>592.70000000000005</v>
      </c>
      <c r="AA54" s="164">
        <v>370</v>
      </c>
      <c r="AB54" s="11">
        <v>2.5100000000000002E-15</v>
      </c>
      <c r="AC54">
        <v>781.7</v>
      </c>
      <c r="AE54" s="48">
        <v>370</v>
      </c>
      <c r="AF54" s="11">
        <v>5.8769999999999998E-15</v>
      </c>
      <c r="AG54">
        <v>937.2</v>
      </c>
      <c r="AI54" s="48">
        <v>370</v>
      </c>
      <c r="AJ54" s="11">
        <v>1.049E-14</v>
      </c>
      <c r="AK54">
        <v>1059.4000000000001</v>
      </c>
      <c r="AO54" s="48">
        <v>370</v>
      </c>
      <c r="AP54" s="11">
        <v>2.312E-14</v>
      </c>
      <c r="AQ54">
        <v>1409.1</v>
      </c>
      <c r="AS54" s="48">
        <v>370</v>
      </c>
      <c r="AT54" s="11">
        <v>1.214E-15</v>
      </c>
      <c r="AU54">
        <v>677.7</v>
      </c>
      <c r="AW54" s="48">
        <v>370</v>
      </c>
      <c r="AX54" s="11">
        <v>4.6930000000000003E-15</v>
      </c>
      <c r="AY54">
        <v>914.5</v>
      </c>
      <c r="BA54" s="48">
        <v>370</v>
      </c>
      <c r="BB54" s="11">
        <v>1.0299999999999999E-14</v>
      </c>
      <c r="BC54">
        <v>1116.5</v>
      </c>
      <c r="BE54" s="48">
        <v>370</v>
      </c>
      <c r="BF54" s="11">
        <v>1.7879999999999999E-14</v>
      </c>
      <c r="BG54">
        <v>1284.9000000000001</v>
      </c>
      <c r="BQ54" s="145"/>
      <c r="BS54" s="151"/>
      <c r="BU54" s="152"/>
      <c r="BX54" s="151"/>
      <c r="BY54" s="153"/>
      <c r="BZ54" s="151"/>
      <c r="CI54" s="59"/>
      <c r="CJ54" s="60"/>
      <c r="CK54" s="61"/>
    </row>
    <row r="55" spans="2:89">
      <c r="B55">
        <v>2001</v>
      </c>
      <c r="C55">
        <v>4</v>
      </c>
      <c r="D55">
        <v>205.8</v>
      </c>
      <c r="E55">
        <v>163.6</v>
      </c>
      <c r="F55">
        <v>121.4</v>
      </c>
      <c r="K55">
        <v>2012</v>
      </c>
      <c r="L55">
        <v>4</v>
      </c>
      <c r="M55">
        <v>148.1</v>
      </c>
      <c r="N55">
        <v>123.4</v>
      </c>
      <c r="O55">
        <v>98.6</v>
      </c>
      <c r="S55" s="162">
        <v>380</v>
      </c>
      <c r="T55" s="11">
        <v>1.202E-14</v>
      </c>
      <c r="U55">
        <v>1161.4000000000001</v>
      </c>
      <c r="W55" s="164">
        <v>380</v>
      </c>
      <c r="X55" s="11">
        <v>4.334E-16</v>
      </c>
      <c r="Y55">
        <v>592.70000000000005</v>
      </c>
      <c r="AA55" s="164">
        <v>380</v>
      </c>
      <c r="AB55" s="11">
        <v>2.0099999999999999E-15</v>
      </c>
      <c r="AC55">
        <v>781.7</v>
      </c>
      <c r="AE55" s="48">
        <v>380</v>
      </c>
      <c r="AF55" s="11">
        <v>4.8540000000000004E-15</v>
      </c>
      <c r="AG55">
        <v>937.3</v>
      </c>
      <c r="AI55" s="48">
        <v>380</v>
      </c>
      <c r="AJ55" s="11">
        <v>8.8239999999999998E-15</v>
      </c>
      <c r="AK55">
        <v>1059.5999999999999</v>
      </c>
      <c r="AO55" s="48">
        <v>380</v>
      </c>
      <c r="AP55" s="11">
        <v>2.0179999999999999E-14</v>
      </c>
      <c r="AQ55">
        <v>1410.8</v>
      </c>
      <c r="AS55" s="48">
        <v>380</v>
      </c>
      <c r="AT55" s="11">
        <v>9.453E-16</v>
      </c>
      <c r="AU55">
        <v>677.7</v>
      </c>
      <c r="AW55" s="48">
        <v>380</v>
      </c>
      <c r="AX55" s="11">
        <v>3.8610000000000002E-15</v>
      </c>
      <c r="AY55">
        <v>914.6</v>
      </c>
      <c r="BA55" s="48">
        <v>380</v>
      </c>
      <c r="BB55" s="11">
        <v>8.7230000000000007E-15</v>
      </c>
      <c r="BC55">
        <v>1117.0999999999999</v>
      </c>
      <c r="BE55" s="48">
        <v>380</v>
      </c>
      <c r="BF55" s="11">
        <v>1.543E-14</v>
      </c>
      <c r="BG55">
        <v>1285.8</v>
      </c>
      <c r="BQ55" s="145"/>
      <c r="BS55" s="151"/>
      <c r="BU55" s="152"/>
      <c r="BX55" s="151"/>
      <c r="BY55" s="153"/>
      <c r="BZ55" s="151"/>
      <c r="CI55" s="59"/>
      <c r="CJ55" s="60"/>
      <c r="CK55" s="61"/>
    </row>
    <row r="56" spans="2:89">
      <c r="B56">
        <v>2001</v>
      </c>
      <c r="C56">
        <v>5</v>
      </c>
      <c r="D56">
        <v>204.4</v>
      </c>
      <c r="E56">
        <v>162.4</v>
      </c>
      <c r="F56">
        <v>120.3</v>
      </c>
      <c r="K56">
        <v>2012</v>
      </c>
      <c r="L56">
        <v>5</v>
      </c>
      <c r="M56">
        <v>149.30000000000001</v>
      </c>
      <c r="N56">
        <v>124.3</v>
      </c>
      <c r="O56">
        <v>99.3</v>
      </c>
      <c r="S56" s="162">
        <v>390</v>
      </c>
      <c r="T56" s="11">
        <v>1.027E-14</v>
      </c>
      <c r="U56">
        <v>1161.8</v>
      </c>
      <c r="W56" s="164">
        <v>390</v>
      </c>
      <c r="X56" s="11">
        <v>3.293E-16</v>
      </c>
      <c r="Y56">
        <v>592.70000000000005</v>
      </c>
      <c r="AA56" s="164">
        <v>390</v>
      </c>
      <c r="AB56" s="11">
        <v>1.613E-15</v>
      </c>
      <c r="AC56">
        <v>781.7</v>
      </c>
      <c r="AE56" s="48">
        <v>390</v>
      </c>
      <c r="AF56" s="11">
        <v>4.0180000000000002E-15</v>
      </c>
      <c r="AG56">
        <v>937.4</v>
      </c>
      <c r="AI56" s="48">
        <v>390</v>
      </c>
      <c r="AJ56" s="11">
        <v>7.4409999999999992E-15</v>
      </c>
      <c r="AK56">
        <v>1059.7</v>
      </c>
      <c r="AO56" s="48">
        <v>390</v>
      </c>
      <c r="AP56" s="11">
        <v>1.7640000000000001E-14</v>
      </c>
      <c r="AQ56">
        <v>1412.2</v>
      </c>
      <c r="AS56" s="48">
        <v>390</v>
      </c>
      <c r="AT56" s="11">
        <v>7.3849999999999997E-16</v>
      </c>
      <c r="AU56">
        <v>677.7</v>
      </c>
      <c r="AW56" s="48">
        <v>390</v>
      </c>
      <c r="AX56" s="11">
        <v>3.1840000000000001E-15</v>
      </c>
      <c r="AY56">
        <v>914.7</v>
      </c>
      <c r="BA56" s="48">
        <v>390</v>
      </c>
      <c r="BB56" s="11">
        <v>7.4059999999999993E-15</v>
      </c>
      <c r="BC56">
        <v>1117.5</v>
      </c>
      <c r="BE56" s="48">
        <v>390</v>
      </c>
      <c r="BF56" s="11">
        <v>1.334E-14</v>
      </c>
      <c r="BG56">
        <v>1286.5999999999999</v>
      </c>
      <c r="BQ56" s="145"/>
      <c r="BS56" s="151"/>
      <c r="BU56" s="152"/>
      <c r="BX56" s="151"/>
      <c r="BY56" s="153"/>
      <c r="BZ56" s="151"/>
      <c r="CI56" s="59"/>
      <c r="CJ56" s="60"/>
      <c r="CK56" s="61"/>
    </row>
    <row r="57" spans="2:89">
      <c r="B57">
        <v>2001</v>
      </c>
      <c r="C57">
        <v>6</v>
      </c>
      <c r="D57">
        <v>202.9</v>
      </c>
      <c r="E57">
        <v>161</v>
      </c>
      <c r="F57">
        <v>119.1</v>
      </c>
      <c r="K57">
        <v>2012</v>
      </c>
      <c r="L57">
        <v>6</v>
      </c>
      <c r="M57">
        <v>150.30000000000001</v>
      </c>
      <c r="N57">
        <v>125.1</v>
      </c>
      <c r="O57">
        <v>100</v>
      </c>
      <c r="S57" s="162">
        <v>400</v>
      </c>
      <c r="T57" s="11">
        <v>8.7829999999999993E-15</v>
      </c>
      <c r="U57">
        <v>1162</v>
      </c>
      <c r="W57" s="164">
        <v>400</v>
      </c>
      <c r="X57" s="11">
        <v>2.5120000000000002E-16</v>
      </c>
      <c r="Y57">
        <v>592.70000000000005</v>
      </c>
      <c r="AA57" s="164">
        <v>400</v>
      </c>
      <c r="AB57" s="11">
        <v>1.298E-15</v>
      </c>
      <c r="AC57">
        <v>781.7</v>
      </c>
      <c r="AE57" s="48">
        <v>400</v>
      </c>
      <c r="AF57" s="11">
        <v>3.3329999999999999E-15</v>
      </c>
      <c r="AG57">
        <v>937.4</v>
      </c>
      <c r="AI57" s="48">
        <v>400</v>
      </c>
      <c r="AJ57" s="11">
        <v>6.2869999999999998E-15</v>
      </c>
      <c r="AK57">
        <v>1059.8</v>
      </c>
      <c r="AO57" s="48">
        <v>400</v>
      </c>
      <c r="AP57" s="11">
        <v>1.545E-14</v>
      </c>
      <c r="AQ57">
        <v>1413.4</v>
      </c>
      <c r="AS57" s="48">
        <v>400</v>
      </c>
      <c r="AT57" s="11">
        <v>5.7850000000000003E-16</v>
      </c>
      <c r="AU57">
        <v>677.7</v>
      </c>
      <c r="AW57" s="48">
        <v>400</v>
      </c>
      <c r="AX57" s="11">
        <v>2.631E-15</v>
      </c>
      <c r="AY57">
        <v>914.8</v>
      </c>
      <c r="BA57" s="48">
        <v>400</v>
      </c>
      <c r="BB57" s="11">
        <v>6.3009999999999996E-15</v>
      </c>
      <c r="BC57">
        <v>1117.9000000000001</v>
      </c>
      <c r="BE57" s="48">
        <v>400</v>
      </c>
      <c r="BF57" s="11">
        <v>1.156E-14</v>
      </c>
      <c r="BG57">
        <v>1287.3</v>
      </c>
      <c r="BQ57" s="145"/>
      <c r="BS57" s="151"/>
      <c r="BU57" s="152"/>
      <c r="BX57" s="151"/>
      <c r="BY57" s="153"/>
      <c r="BZ57" s="151"/>
      <c r="CI57" s="59"/>
      <c r="CJ57" s="60"/>
      <c r="CK57" s="61"/>
    </row>
    <row r="58" spans="2:89">
      <c r="B58">
        <v>2001</v>
      </c>
      <c r="C58">
        <v>7</v>
      </c>
      <c r="D58">
        <v>201.1</v>
      </c>
      <c r="E58">
        <v>159.5</v>
      </c>
      <c r="F58">
        <v>117.8</v>
      </c>
      <c r="K58">
        <v>2012</v>
      </c>
      <c r="L58">
        <v>7</v>
      </c>
      <c r="M58">
        <v>151.30000000000001</v>
      </c>
      <c r="N58">
        <v>125.9</v>
      </c>
      <c r="O58">
        <v>100.6</v>
      </c>
      <c r="S58" s="162">
        <v>410</v>
      </c>
      <c r="T58" s="11">
        <v>7.5359999999999994E-15</v>
      </c>
      <c r="U58">
        <v>1162.2</v>
      </c>
      <c r="W58" s="164">
        <v>410</v>
      </c>
      <c r="X58" s="11">
        <v>1.9229999999999999E-16</v>
      </c>
      <c r="Y58">
        <v>592.70000000000005</v>
      </c>
      <c r="AA58" s="164">
        <v>410</v>
      </c>
      <c r="AB58" s="11">
        <v>1.046E-15</v>
      </c>
      <c r="AC58">
        <v>781.8</v>
      </c>
      <c r="AE58" s="48">
        <v>410</v>
      </c>
      <c r="AF58" s="11">
        <v>2.7709999999999999E-15</v>
      </c>
      <c r="AG58">
        <v>937.5</v>
      </c>
      <c r="AI58" s="48">
        <v>410</v>
      </c>
      <c r="AJ58" s="11">
        <v>5.3260000000000002E-15</v>
      </c>
      <c r="AK58">
        <v>1059.9000000000001</v>
      </c>
      <c r="AO58" s="48">
        <v>410</v>
      </c>
      <c r="AP58" s="11">
        <v>1.3580000000000001E-14</v>
      </c>
      <c r="AQ58">
        <v>1414.4</v>
      </c>
      <c r="AS58" s="48">
        <v>410</v>
      </c>
      <c r="AT58" s="11">
        <v>4.5430000000000001E-16</v>
      </c>
      <c r="AU58">
        <v>677.7</v>
      </c>
      <c r="AW58" s="48">
        <v>410</v>
      </c>
      <c r="AX58" s="11">
        <v>2.1790000000000001E-15</v>
      </c>
      <c r="AY58">
        <v>914.9</v>
      </c>
      <c r="BA58" s="48">
        <v>410</v>
      </c>
      <c r="BB58" s="11">
        <v>5.3740000000000002E-15</v>
      </c>
      <c r="BC58">
        <v>1118.2</v>
      </c>
      <c r="BE58" s="48">
        <v>410</v>
      </c>
      <c r="BF58" s="11">
        <v>1.0040000000000001E-14</v>
      </c>
      <c r="BG58">
        <v>1287.8</v>
      </c>
      <c r="BQ58" s="145"/>
      <c r="BS58" s="151"/>
      <c r="BU58" s="152"/>
      <c r="BX58" s="151"/>
      <c r="BY58" s="153"/>
      <c r="BZ58" s="151"/>
      <c r="CI58" s="59"/>
      <c r="CJ58" s="60"/>
      <c r="CK58" s="61"/>
    </row>
    <row r="59" spans="2:89">
      <c r="B59">
        <v>2001</v>
      </c>
      <c r="C59">
        <v>8</v>
      </c>
      <c r="D59">
        <v>199.2</v>
      </c>
      <c r="E59">
        <v>157.80000000000001</v>
      </c>
      <c r="F59">
        <v>116.3</v>
      </c>
      <c r="K59">
        <v>2012</v>
      </c>
      <c r="L59">
        <v>8</v>
      </c>
      <c r="M59">
        <v>152.1</v>
      </c>
      <c r="N59">
        <v>126.6</v>
      </c>
      <c r="O59">
        <v>101.1</v>
      </c>
      <c r="S59" s="162">
        <v>420</v>
      </c>
      <c r="T59" s="11">
        <v>6.469E-15</v>
      </c>
      <c r="U59">
        <v>1162.3</v>
      </c>
      <c r="W59" s="164">
        <v>420</v>
      </c>
      <c r="X59" s="11">
        <v>1.4810000000000001E-16</v>
      </c>
      <c r="Y59">
        <v>592.70000000000005</v>
      </c>
      <c r="AA59" s="164">
        <v>420</v>
      </c>
      <c r="AB59" s="11">
        <v>8.4530000000000005E-16</v>
      </c>
      <c r="AC59">
        <v>781.8</v>
      </c>
      <c r="AE59" s="48">
        <v>420</v>
      </c>
      <c r="AF59" s="11">
        <v>2.3069999999999998E-15</v>
      </c>
      <c r="AG59">
        <v>937.5</v>
      </c>
      <c r="AI59" s="48">
        <v>420</v>
      </c>
      <c r="AJ59" s="11">
        <v>4.5150000000000002E-15</v>
      </c>
      <c r="AK59">
        <v>1059.9000000000001</v>
      </c>
      <c r="AO59" s="48">
        <v>420</v>
      </c>
      <c r="AP59" s="11">
        <v>1.1929999999999999E-14</v>
      </c>
      <c r="AQ59">
        <v>1415.2</v>
      </c>
      <c r="AS59" s="48">
        <v>420</v>
      </c>
      <c r="AT59" s="11">
        <v>3.58E-16</v>
      </c>
      <c r="AU59">
        <v>677.7</v>
      </c>
      <c r="AW59" s="48">
        <v>420</v>
      </c>
      <c r="AX59" s="11">
        <v>1.8080000000000002E-15</v>
      </c>
      <c r="AY59">
        <v>915</v>
      </c>
      <c r="BA59" s="48">
        <v>420</v>
      </c>
      <c r="BB59" s="11">
        <v>4.5890000000000002E-15</v>
      </c>
      <c r="BC59">
        <v>1118.4000000000001</v>
      </c>
      <c r="BE59" s="48">
        <v>420</v>
      </c>
      <c r="BF59" s="11">
        <v>8.7230000000000007E-15</v>
      </c>
      <c r="BG59">
        <v>1288.3</v>
      </c>
      <c r="BQ59" s="145"/>
      <c r="BS59" s="151"/>
      <c r="BU59" s="152"/>
      <c r="BX59" s="151"/>
      <c r="BY59" s="153"/>
      <c r="BZ59" s="151"/>
      <c r="CI59" s="59"/>
      <c r="CJ59" s="60"/>
      <c r="CK59" s="61"/>
    </row>
    <row r="60" spans="2:89">
      <c r="B60">
        <v>2001</v>
      </c>
      <c r="C60">
        <v>9</v>
      </c>
      <c r="D60">
        <v>197.1</v>
      </c>
      <c r="E60">
        <v>155.9</v>
      </c>
      <c r="F60">
        <v>114.7</v>
      </c>
      <c r="K60">
        <v>2012</v>
      </c>
      <c r="L60">
        <v>9</v>
      </c>
      <c r="M60">
        <v>152.80000000000001</v>
      </c>
      <c r="N60">
        <v>127.2</v>
      </c>
      <c r="O60">
        <v>101.6</v>
      </c>
      <c r="S60" s="162">
        <v>430</v>
      </c>
      <c r="T60" s="11">
        <v>5.5620000000000001E-15</v>
      </c>
      <c r="U60">
        <v>1162.5</v>
      </c>
      <c r="W60" s="164">
        <v>430</v>
      </c>
      <c r="X60" s="11">
        <v>1.146E-16</v>
      </c>
      <c r="Y60">
        <v>592.70000000000005</v>
      </c>
      <c r="AA60" s="164">
        <v>430</v>
      </c>
      <c r="AB60" s="11">
        <v>6.843E-16</v>
      </c>
      <c r="AC60">
        <v>781.8</v>
      </c>
      <c r="AE60" s="48">
        <v>430</v>
      </c>
      <c r="AF60" s="11">
        <v>1.9240000000000001E-15</v>
      </c>
      <c r="AG60">
        <v>937.5</v>
      </c>
      <c r="AI60" s="48">
        <v>430</v>
      </c>
      <c r="AJ60" s="11">
        <v>3.8340000000000004E-15</v>
      </c>
      <c r="AK60">
        <v>1060</v>
      </c>
      <c r="AO60" s="48">
        <v>430</v>
      </c>
      <c r="AP60" s="11">
        <v>1.0499999999999999E-14</v>
      </c>
      <c r="AQ60">
        <v>1415.9</v>
      </c>
      <c r="AS60" s="48">
        <v>430</v>
      </c>
      <c r="AT60" s="11">
        <v>2.8290000000000002E-16</v>
      </c>
      <c r="AU60">
        <v>677.7</v>
      </c>
      <c r="AW60" s="48">
        <v>430</v>
      </c>
      <c r="AX60" s="11">
        <v>1.503E-15</v>
      </c>
      <c r="AY60">
        <v>915</v>
      </c>
      <c r="BA60" s="48">
        <v>430</v>
      </c>
      <c r="BB60" s="11">
        <v>3.9249999999999997E-15</v>
      </c>
      <c r="BC60">
        <v>1118.5999999999999</v>
      </c>
      <c r="BE60" s="48">
        <v>430</v>
      </c>
      <c r="BF60" s="11">
        <v>7.5930000000000001E-15</v>
      </c>
      <c r="BG60">
        <v>1288.5999999999999</v>
      </c>
      <c r="BQ60" s="145"/>
      <c r="BS60" s="151"/>
      <c r="BU60" s="152"/>
      <c r="BX60" s="151"/>
      <c r="BY60" s="153"/>
      <c r="BZ60" s="151"/>
      <c r="CI60" s="59"/>
      <c r="CJ60" s="60"/>
      <c r="CK60" s="61"/>
    </row>
    <row r="61" spans="2:89">
      <c r="B61">
        <v>2001</v>
      </c>
      <c r="C61">
        <v>10</v>
      </c>
      <c r="D61">
        <v>194.9</v>
      </c>
      <c r="E61">
        <v>153.9</v>
      </c>
      <c r="F61">
        <v>113</v>
      </c>
      <c r="K61">
        <v>2012</v>
      </c>
      <c r="L61">
        <v>10</v>
      </c>
      <c r="M61">
        <v>153.5</v>
      </c>
      <c r="N61">
        <v>127.8</v>
      </c>
      <c r="O61">
        <v>102</v>
      </c>
      <c r="S61" s="162">
        <v>440</v>
      </c>
      <c r="T61" s="11">
        <v>4.7879999999999997E-15</v>
      </c>
      <c r="U61">
        <v>1162.5999999999999</v>
      </c>
      <c r="W61" s="164">
        <v>440</v>
      </c>
      <c r="X61" s="11">
        <v>8.92E-17</v>
      </c>
      <c r="Y61">
        <v>592.70000000000005</v>
      </c>
      <c r="AA61" s="164">
        <v>440</v>
      </c>
      <c r="AB61" s="11">
        <v>5.5509999999999999E-16</v>
      </c>
      <c r="AC61">
        <v>781.8</v>
      </c>
      <c r="AE61" s="48">
        <v>440</v>
      </c>
      <c r="AF61" s="11">
        <v>1.6080000000000001E-15</v>
      </c>
      <c r="AG61">
        <v>937.5</v>
      </c>
      <c r="AI61" s="48">
        <v>440</v>
      </c>
      <c r="AJ61" s="11">
        <v>3.2600000000000001E-15</v>
      </c>
      <c r="AK61">
        <v>1060</v>
      </c>
      <c r="AO61" s="48">
        <v>440</v>
      </c>
      <c r="AP61" s="11">
        <v>9.2539999999999993E-15</v>
      </c>
      <c r="AQ61">
        <v>1416.5</v>
      </c>
      <c r="AS61" s="48">
        <v>440</v>
      </c>
      <c r="AT61" s="11">
        <v>2.2430000000000002E-16</v>
      </c>
      <c r="AU61">
        <v>677.7</v>
      </c>
      <c r="AW61" s="48">
        <v>440</v>
      </c>
      <c r="AX61" s="11">
        <v>1.251E-15</v>
      </c>
      <c r="AY61">
        <v>915</v>
      </c>
      <c r="BA61" s="48">
        <v>440</v>
      </c>
      <c r="BB61" s="11">
        <v>3.3619999999999998E-15</v>
      </c>
      <c r="BC61">
        <v>1118.7</v>
      </c>
      <c r="BE61" s="48">
        <v>440</v>
      </c>
      <c r="BF61" s="11">
        <v>6.6189999999999997E-15</v>
      </c>
      <c r="BG61">
        <v>1288.9000000000001</v>
      </c>
      <c r="BQ61" s="145"/>
      <c r="BS61" s="151"/>
      <c r="BU61" s="152"/>
      <c r="BX61" s="151"/>
      <c r="BY61" s="153"/>
      <c r="BZ61" s="151"/>
      <c r="CI61" s="59"/>
      <c r="CJ61" s="60"/>
      <c r="CK61" s="61"/>
    </row>
    <row r="62" spans="2:89">
      <c r="B62">
        <v>2001</v>
      </c>
      <c r="C62">
        <v>11</v>
      </c>
      <c r="D62">
        <v>192.4</v>
      </c>
      <c r="E62">
        <v>151.80000000000001</v>
      </c>
      <c r="F62">
        <v>111.1</v>
      </c>
      <c r="K62">
        <v>2012</v>
      </c>
      <c r="L62">
        <v>11</v>
      </c>
      <c r="M62">
        <v>154</v>
      </c>
      <c r="N62">
        <v>128.19999999999999</v>
      </c>
      <c r="O62">
        <v>102.4</v>
      </c>
      <c r="S62" s="162">
        <v>450</v>
      </c>
      <c r="T62" s="11">
        <v>4.128E-15</v>
      </c>
      <c r="U62">
        <v>1162.5999999999999</v>
      </c>
      <c r="W62" s="164">
        <v>450</v>
      </c>
      <c r="X62" s="11">
        <v>6.9899999999999999E-17</v>
      </c>
      <c r="Y62">
        <v>592.70000000000005</v>
      </c>
      <c r="AA62" s="164">
        <v>450</v>
      </c>
      <c r="AB62" s="11">
        <v>4.5109999999999997E-16</v>
      </c>
      <c r="AC62">
        <v>781.8</v>
      </c>
      <c r="AE62" s="48">
        <v>450</v>
      </c>
      <c r="AF62" s="11">
        <v>1.345E-15</v>
      </c>
      <c r="AG62">
        <v>937.5</v>
      </c>
      <c r="AI62" s="48">
        <v>450</v>
      </c>
      <c r="AJ62" s="11">
        <v>2.777E-15</v>
      </c>
      <c r="AK62">
        <v>1060.0999999999999</v>
      </c>
      <c r="AO62" s="48">
        <v>450</v>
      </c>
      <c r="AP62" s="11">
        <v>8.1670000000000004E-15</v>
      </c>
      <c r="AQ62">
        <v>1417</v>
      </c>
      <c r="AS62" s="48">
        <v>450</v>
      </c>
      <c r="AT62" s="11">
        <v>1.7849999999999999E-16</v>
      </c>
      <c r="AU62">
        <v>677.7</v>
      </c>
      <c r="AW62" s="48">
        <v>450</v>
      </c>
      <c r="AX62" s="11">
        <v>1.043E-15</v>
      </c>
      <c r="AY62">
        <v>915.1</v>
      </c>
      <c r="BA62" s="48">
        <v>450</v>
      </c>
      <c r="BB62" s="11">
        <v>2.8850000000000001E-15</v>
      </c>
      <c r="BC62">
        <v>1118.8</v>
      </c>
      <c r="BE62" s="48">
        <v>450</v>
      </c>
      <c r="BF62" s="11">
        <v>5.7779999999999996E-15</v>
      </c>
      <c r="BG62">
        <v>1289.2</v>
      </c>
      <c r="BQ62" s="145"/>
      <c r="BS62" s="151"/>
      <c r="BU62" s="152"/>
      <c r="BX62" s="151"/>
      <c r="BY62" s="153"/>
      <c r="BZ62" s="151"/>
      <c r="CI62" s="59"/>
      <c r="CJ62" s="60"/>
      <c r="CK62" s="61"/>
    </row>
    <row r="63" spans="2:89">
      <c r="B63">
        <v>2001</v>
      </c>
      <c r="C63">
        <v>12</v>
      </c>
      <c r="D63">
        <v>189.9</v>
      </c>
      <c r="E63">
        <v>149.5</v>
      </c>
      <c r="F63">
        <v>109.2</v>
      </c>
      <c r="K63">
        <v>2012</v>
      </c>
      <c r="L63">
        <v>12</v>
      </c>
      <c r="M63">
        <v>154.5</v>
      </c>
      <c r="N63">
        <v>128.6</v>
      </c>
      <c r="O63">
        <v>102.7</v>
      </c>
      <c r="S63" s="162">
        <v>460</v>
      </c>
      <c r="T63" s="11">
        <v>3.5640000000000003E-15</v>
      </c>
      <c r="U63">
        <v>1162.7</v>
      </c>
      <c r="W63" s="164">
        <v>460</v>
      </c>
      <c r="X63" s="11">
        <v>5.5179999999999998E-17</v>
      </c>
      <c r="Y63">
        <v>592.70000000000005</v>
      </c>
      <c r="AA63" s="164">
        <v>460</v>
      </c>
      <c r="AB63" s="11">
        <v>3.6740000000000001E-16</v>
      </c>
      <c r="AC63">
        <v>781.8</v>
      </c>
      <c r="AE63" s="48">
        <v>460</v>
      </c>
      <c r="AF63" s="11">
        <v>1.127E-15</v>
      </c>
      <c r="AG63">
        <v>937.6</v>
      </c>
      <c r="AI63" s="48">
        <v>460</v>
      </c>
      <c r="AJ63" s="11">
        <v>2.3679999999999998E-15</v>
      </c>
      <c r="AK63">
        <v>1060.0999999999999</v>
      </c>
      <c r="AO63" s="48">
        <v>460</v>
      </c>
      <c r="AP63" s="11">
        <v>7.2150000000000007E-15</v>
      </c>
      <c r="AQ63">
        <v>1417.4</v>
      </c>
      <c r="AS63" s="48">
        <v>460</v>
      </c>
      <c r="AT63" s="11">
        <v>1.425E-16</v>
      </c>
      <c r="AU63">
        <v>677.7</v>
      </c>
      <c r="AW63" s="48">
        <v>460</v>
      </c>
      <c r="AX63" s="11">
        <v>8.7149999999999996E-16</v>
      </c>
      <c r="AY63">
        <v>915.1</v>
      </c>
      <c r="BA63" s="48">
        <v>460</v>
      </c>
      <c r="BB63" s="11">
        <v>2.478E-15</v>
      </c>
      <c r="BC63">
        <v>1118.9000000000001</v>
      </c>
      <c r="BE63" s="48">
        <v>460</v>
      </c>
      <c r="BF63" s="11">
        <v>5.0499999999999996E-15</v>
      </c>
      <c r="BG63">
        <v>1289.4000000000001</v>
      </c>
      <c r="BQ63" s="145"/>
      <c r="BS63" s="151"/>
      <c r="BU63" s="152"/>
      <c r="BX63" s="151"/>
      <c r="BY63" s="153"/>
      <c r="BZ63" s="151"/>
      <c r="CI63" s="59"/>
      <c r="CJ63" s="60"/>
      <c r="CK63" s="61"/>
    </row>
    <row r="64" spans="2:89">
      <c r="B64">
        <v>2002</v>
      </c>
      <c r="C64">
        <v>1</v>
      </c>
      <c r="D64">
        <v>187.2</v>
      </c>
      <c r="E64">
        <v>147.19999999999999</v>
      </c>
      <c r="F64">
        <v>107.1</v>
      </c>
      <c r="K64">
        <v>2013</v>
      </c>
      <c r="L64">
        <v>1</v>
      </c>
      <c r="M64">
        <v>154.9</v>
      </c>
      <c r="N64">
        <v>128.9</v>
      </c>
      <c r="O64">
        <v>102.9</v>
      </c>
      <c r="S64" s="162">
        <v>470</v>
      </c>
      <c r="T64" s="11">
        <v>3.08E-15</v>
      </c>
      <c r="U64">
        <v>1162.8</v>
      </c>
      <c r="W64" s="164">
        <v>470</v>
      </c>
      <c r="X64" s="11">
        <v>4.392E-17</v>
      </c>
      <c r="Y64">
        <v>592.70000000000005</v>
      </c>
      <c r="AA64" s="164">
        <v>470</v>
      </c>
      <c r="AB64" s="11">
        <v>2.999E-16</v>
      </c>
      <c r="AC64">
        <v>781.8</v>
      </c>
      <c r="AE64" s="48">
        <v>470</v>
      </c>
      <c r="AF64" s="11">
        <v>9.4539999999999994E-16</v>
      </c>
      <c r="AG64">
        <v>937.6</v>
      </c>
      <c r="AI64" s="48">
        <v>470</v>
      </c>
      <c r="AJ64" s="11">
        <v>2.0220000000000001E-15</v>
      </c>
      <c r="AK64">
        <v>1060.0999999999999</v>
      </c>
      <c r="AO64" s="48">
        <v>470</v>
      </c>
      <c r="AP64" s="11">
        <v>6.3829999999999998E-15</v>
      </c>
      <c r="AQ64">
        <v>1417.8</v>
      </c>
      <c r="AS64" s="48">
        <v>470</v>
      </c>
      <c r="AT64" s="11">
        <v>1.143E-16</v>
      </c>
      <c r="AU64">
        <v>677.7</v>
      </c>
      <c r="AW64" s="48">
        <v>470</v>
      </c>
      <c r="AX64" s="11">
        <v>7.292E-16</v>
      </c>
      <c r="AY64">
        <v>915.1</v>
      </c>
      <c r="BA64" s="48">
        <v>470</v>
      </c>
      <c r="BB64" s="11">
        <v>2.1310000000000001E-15</v>
      </c>
      <c r="BC64">
        <v>1119</v>
      </c>
      <c r="BE64" s="48">
        <v>470</v>
      </c>
      <c r="BF64" s="11">
        <v>4.4190000000000002E-15</v>
      </c>
      <c r="BG64">
        <v>1289.5</v>
      </c>
      <c r="BQ64" s="145"/>
      <c r="BS64" s="151"/>
      <c r="BU64" s="152"/>
      <c r="BX64" s="151"/>
      <c r="BY64" s="153"/>
      <c r="BZ64" s="151"/>
      <c r="CI64" s="59"/>
      <c r="CJ64" s="60"/>
      <c r="CK64" s="61"/>
    </row>
    <row r="65" spans="2:89">
      <c r="B65">
        <v>2002</v>
      </c>
      <c r="C65">
        <v>2</v>
      </c>
      <c r="D65">
        <v>184.4</v>
      </c>
      <c r="E65">
        <v>144.69999999999999</v>
      </c>
      <c r="F65">
        <v>105</v>
      </c>
      <c r="K65">
        <v>2013</v>
      </c>
      <c r="L65">
        <v>2</v>
      </c>
      <c r="M65">
        <v>155.1</v>
      </c>
      <c r="N65">
        <v>129.1</v>
      </c>
      <c r="O65">
        <v>103.1</v>
      </c>
      <c r="S65" s="162">
        <v>480</v>
      </c>
      <c r="T65" s="11">
        <v>2.6650000000000001E-15</v>
      </c>
      <c r="U65">
        <v>1162.8</v>
      </c>
      <c r="W65" s="164">
        <v>480</v>
      </c>
      <c r="X65" s="11">
        <v>3.5279999999999997E-17</v>
      </c>
      <c r="Y65">
        <v>592.70000000000005</v>
      </c>
      <c r="AA65" s="164">
        <v>480</v>
      </c>
      <c r="AB65" s="11">
        <v>2.4530000000000001E-16</v>
      </c>
      <c r="AC65">
        <v>781.8</v>
      </c>
      <c r="AE65" s="48">
        <v>480</v>
      </c>
      <c r="AF65" s="11">
        <v>7.9439999999999995E-16</v>
      </c>
      <c r="AG65">
        <v>937.6</v>
      </c>
      <c r="AI65" s="48">
        <v>480</v>
      </c>
      <c r="AJ65" s="11">
        <v>1.7280000000000001E-15</v>
      </c>
      <c r="AK65">
        <v>1060.0999999999999</v>
      </c>
      <c r="AO65" s="48">
        <v>480</v>
      </c>
      <c r="AP65" s="11">
        <v>5.654E-15</v>
      </c>
      <c r="AQ65">
        <v>1418.1</v>
      </c>
      <c r="AS65" s="48">
        <v>480</v>
      </c>
      <c r="AT65" s="11">
        <v>9.2089999999999996E-17</v>
      </c>
      <c r="AU65">
        <v>677.7</v>
      </c>
      <c r="AW65" s="48">
        <v>480</v>
      </c>
      <c r="AX65" s="11">
        <v>6.1099999999999997E-16</v>
      </c>
      <c r="AY65">
        <v>915.1</v>
      </c>
      <c r="BA65" s="48">
        <v>480</v>
      </c>
      <c r="BB65" s="11">
        <v>1.8359999999999999E-15</v>
      </c>
      <c r="BC65">
        <v>1119.0999999999999</v>
      </c>
      <c r="BE65" s="48">
        <v>480</v>
      </c>
      <c r="BF65" s="11">
        <v>3.8719999999999998E-15</v>
      </c>
      <c r="BG65">
        <v>1289.7</v>
      </c>
      <c r="BQ65" s="145"/>
      <c r="BS65" s="151"/>
      <c r="BU65" s="152"/>
      <c r="BX65" s="151"/>
      <c r="BY65" s="153"/>
      <c r="BZ65" s="151"/>
      <c r="CI65" s="59"/>
      <c r="CJ65" s="60"/>
      <c r="CK65" s="61"/>
    </row>
    <row r="66" spans="2:89">
      <c r="B66">
        <v>2002</v>
      </c>
      <c r="C66">
        <v>3</v>
      </c>
      <c r="D66">
        <v>181.4</v>
      </c>
      <c r="E66">
        <v>142.1</v>
      </c>
      <c r="F66">
        <v>102.7</v>
      </c>
      <c r="K66">
        <v>2013</v>
      </c>
      <c r="L66">
        <v>3</v>
      </c>
      <c r="M66">
        <v>155.30000000000001</v>
      </c>
      <c r="N66">
        <v>129.30000000000001</v>
      </c>
      <c r="O66">
        <v>103.2</v>
      </c>
      <c r="S66" s="162">
        <v>490</v>
      </c>
      <c r="T66" s="11">
        <v>2.3089999999999999E-15</v>
      </c>
      <c r="U66">
        <v>1162.8</v>
      </c>
      <c r="W66" s="164">
        <v>490</v>
      </c>
      <c r="X66" s="11">
        <v>2.8609999999999998E-17</v>
      </c>
      <c r="Y66">
        <v>592.70000000000005</v>
      </c>
      <c r="AA66" s="164">
        <v>490</v>
      </c>
      <c r="AB66" s="11">
        <v>2.011E-16</v>
      </c>
      <c r="AC66">
        <v>781.8</v>
      </c>
      <c r="AE66" s="48">
        <v>490</v>
      </c>
      <c r="AF66" s="11">
        <v>6.6839999999999997E-16</v>
      </c>
      <c r="AG66">
        <v>937.6</v>
      </c>
      <c r="AI66" s="48">
        <v>490</v>
      </c>
      <c r="AJ66" s="11">
        <v>1.479E-15</v>
      </c>
      <c r="AK66">
        <v>1060.0999999999999</v>
      </c>
      <c r="AO66" s="48">
        <v>490</v>
      </c>
      <c r="AP66" s="11">
        <v>5.013E-15</v>
      </c>
      <c r="AQ66">
        <v>1418.3</v>
      </c>
      <c r="AS66" s="48">
        <v>490</v>
      </c>
      <c r="AT66" s="11">
        <v>7.4559999999999998E-17</v>
      </c>
      <c r="AU66">
        <v>677.7</v>
      </c>
      <c r="AW66" s="48">
        <v>490</v>
      </c>
      <c r="AX66" s="11">
        <v>5.1270000000000003E-16</v>
      </c>
      <c r="AY66">
        <v>915.1</v>
      </c>
      <c r="BA66" s="48">
        <v>490</v>
      </c>
      <c r="BB66" s="11">
        <v>1.5830000000000001E-15</v>
      </c>
      <c r="BC66">
        <v>1119.0999999999999</v>
      </c>
      <c r="BE66" s="48">
        <v>490</v>
      </c>
      <c r="BF66" s="11">
        <v>3.396E-15</v>
      </c>
      <c r="BG66">
        <v>1289.8</v>
      </c>
      <c r="BQ66" s="145"/>
      <c r="BS66" s="151"/>
      <c r="BU66" s="152"/>
      <c r="BX66" s="151"/>
      <c r="BY66" s="153"/>
      <c r="BZ66" s="151"/>
      <c r="CI66" s="59"/>
      <c r="CJ66" s="60"/>
      <c r="CK66" s="61"/>
    </row>
    <row r="67" spans="2:89">
      <c r="B67">
        <v>2002</v>
      </c>
      <c r="C67">
        <v>4</v>
      </c>
      <c r="D67">
        <v>178.3</v>
      </c>
      <c r="E67">
        <v>139.4</v>
      </c>
      <c r="F67">
        <v>100.4</v>
      </c>
      <c r="K67">
        <v>2013</v>
      </c>
      <c r="L67">
        <v>4</v>
      </c>
      <c r="M67">
        <v>155.4</v>
      </c>
      <c r="N67">
        <v>129.30000000000001</v>
      </c>
      <c r="O67">
        <v>103.3</v>
      </c>
      <c r="S67" s="162">
        <v>500</v>
      </c>
      <c r="T67" s="11">
        <v>2.0020000000000002E-15</v>
      </c>
      <c r="U67">
        <v>1162.8</v>
      </c>
      <c r="W67" s="164">
        <v>500</v>
      </c>
      <c r="X67" s="11">
        <v>2.3450000000000001E-17</v>
      </c>
      <c r="Y67">
        <v>592.70000000000005</v>
      </c>
      <c r="AA67" s="164">
        <v>500</v>
      </c>
      <c r="AB67" s="11">
        <v>1.6529999999999999E-16</v>
      </c>
      <c r="AC67">
        <v>781.8</v>
      </c>
      <c r="AE67" s="48">
        <v>500</v>
      </c>
      <c r="AF67" s="11">
        <v>5.6310000000000002E-16</v>
      </c>
      <c r="AG67">
        <v>937.6</v>
      </c>
      <c r="AI67" s="48">
        <v>500</v>
      </c>
      <c r="AJ67" s="11">
        <v>1.2670000000000001E-15</v>
      </c>
      <c r="AK67">
        <v>1060.0999999999999</v>
      </c>
      <c r="AO67" s="48">
        <v>500</v>
      </c>
      <c r="AP67" s="11">
        <v>4.4490000000000003E-15</v>
      </c>
      <c r="AQ67">
        <v>1418.5</v>
      </c>
      <c r="AS67" s="48">
        <v>500</v>
      </c>
      <c r="AT67" s="11">
        <v>6.0690000000000006E-17</v>
      </c>
      <c r="AU67">
        <v>677.7</v>
      </c>
      <c r="AW67" s="48">
        <v>500</v>
      </c>
      <c r="AX67" s="11">
        <v>4.31E-16</v>
      </c>
      <c r="AY67">
        <v>915.1</v>
      </c>
      <c r="BA67" s="48">
        <v>500</v>
      </c>
      <c r="BB67" s="11">
        <v>1.3669999999999999E-15</v>
      </c>
      <c r="BC67">
        <v>1119.2</v>
      </c>
      <c r="BE67" s="48">
        <v>500</v>
      </c>
      <c r="BF67" s="11">
        <v>2.9819999999999999E-15</v>
      </c>
      <c r="BG67">
        <v>1289.9000000000001</v>
      </c>
      <c r="BQ67" s="145"/>
      <c r="BS67" s="151"/>
      <c r="BU67" s="152"/>
      <c r="BX67" s="151"/>
      <c r="BY67" s="153"/>
      <c r="BZ67" s="151"/>
      <c r="CI67" s="59"/>
      <c r="CJ67" s="60"/>
      <c r="CK67" s="61"/>
    </row>
    <row r="68" spans="2:89">
      <c r="B68">
        <v>2002</v>
      </c>
      <c r="C68">
        <v>5</v>
      </c>
      <c r="D68">
        <v>175.2</v>
      </c>
      <c r="E68">
        <v>136.6</v>
      </c>
      <c r="F68">
        <v>98</v>
      </c>
      <c r="K68">
        <v>2013</v>
      </c>
      <c r="L68">
        <v>5</v>
      </c>
      <c r="M68">
        <v>155.4</v>
      </c>
      <c r="N68">
        <v>129.30000000000001</v>
      </c>
      <c r="O68">
        <v>103.3</v>
      </c>
      <c r="S68" s="162">
        <v>510</v>
      </c>
      <c r="T68" s="11">
        <v>1.738E-15</v>
      </c>
      <c r="U68">
        <v>1162.9000000000001</v>
      </c>
      <c r="W68" s="164">
        <v>510</v>
      </c>
      <c r="X68" s="11">
        <v>1.9429999999999999E-17</v>
      </c>
      <c r="Y68">
        <v>592.70000000000005</v>
      </c>
      <c r="AA68" s="164">
        <v>510</v>
      </c>
      <c r="AB68" s="11">
        <v>1.362E-16</v>
      </c>
      <c r="AC68">
        <v>781.8</v>
      </c>
      <c r="AE68" s="48">
        <v>510</v>
      </c>
      <c r="AF68" s="11">
        <v>4.7509999999999997E-16</v>
      </c>
      <c r="AG68">
        <v>937.6</v>
      </c>
      <c r="AI68" s="48">
        <v>510</v>
      </c>
      <c r="AJ68" s="11">
        <v>1.0869999999999999E-15</v>
      </c>
      <c r="AK68">
        <v>1060.0999999999999</v>
      </c>
      <c r="AO68" s="48">
        <v>510</v>
      </c>
      <c r="AP68" s="11">
        <v>3.9520000000000003E-15</v>
      </c>
      <c r="AQ68">
        <v>1418.7</v>
      </c>
      <c r="AS68" s="48">
        <v>510</v>
      </c>
      <c r="AT68" s="11">
        <v>4.9699999999999999E-17</v>
      </c>
      <c r="AU68">
        <v>677.7</v>
      </c>
      <c r="AW68" s="48">
        <v>510</v>
      </c>
      <c r="AX68" s="11">
        <v>3.628E-16</v>
      </c>
      <c r="AY68">
        <v>915.1</v>
      </c>
      <c r="BA68" s="48">
        <v>510</v>
      </c>
      <c r="BB68" s="11">
        <v>1.1810000000000001E-15</v>
      </c>
      <c r="BC68">
        <v>1119.2</v>
      </c>
      <c r="BE68" s="48">
        <v>510</v>
      </c>
      <c r="BF68" s="11">
        <v>2.6210000000000002E-15</v>
      </c>
      <c r="BG68">
        <v>1289.9000000000001</v>
      </c>
      <c r="BQ68" s="145"/>
      <c r="BS68" s="151"/>
      <c r="BU68" s="152"/>
      <c r="BX68" s="151"/>
      <c r="BY68" s="153"/>
      <c r="BZ68" s="151"/>
      <c r="CI68" s="59"/>
      <c r="CJ68" s="60"/>
      <c r="CK68" s="61"/>
    </row>
    <row r="69" spans="2:89">
      <c r="B69">
        <v>2002</v>
      </c>
      <c r="C69">
        <v>6</v>
      </c>
      <c r="D69">
        <v>171.9</v>
      </c>
      <c r="E69">
        <v>133.80000000000001</v>
      </c>
      <c r="F69">
        <v>95.6</v>
      </c>
      <c r="K69">
        <v>2013</v>
      </c>
      <c r="L69">
        <v>6</v>
      </c>
      <c r="M69">
        <v>155.30000000000001</v>
      </c>
      <c r="N69">
        <v>129.19999999999999</v>
      </c>
      <c r="O69">
        <v>103.2</v>
      </c>
      <c r="S69" s="162">
        <v>520</v>
      </c>
      <c r="T69" s="11">
        <v>1.5100000000000001E-15</v>
      </c>
      <c r="U69">
        <v>1162.9000000000001</v>
      </c>
      <c r="W69" s="164">
        <v>520</v>
      </c>
      <c r="X69" s="11">
        <v>1.628E-17</v>
      </c>
      <c r="Y69">
        <v>592.70000000000005</v>
      </c>
      <c r="AA69" s="164">
        <v>520</v>
      </c>
      <c r="AB69" s="11">
        <v>1.126E-16</v>
      </c>
      <c r="AC69">
        <v>781.8</v>
      </c>
      <c r="AE69" s="48">
        <v>520</v>
      </c>
      <c r="AF69" s="11">
        <v>4.0140000000000002E-16</v>
      </c>
      <c r="AG69">
        <v>937.6</v>
      </c>
      <c r="AI69" s="48">
        <v>520</v>
      </c>
      <c r="AJ69" s="11">
        <v>9.3360000000000002E-16</v>
      </c>
      <c r="AK69">
        <v>1060.0999999999999</v>
      </c>
      <c r="AO69" s="48">
        <v>520</v>
      </c>
      <c r="AP69" s="11">
        <v>3.5139999999999999E-15</v>
      </c>
      <c r="AQ69">
        <v>1418.8</v>
      </c>
      <c r="AS69" s="48">
        <v>520</v>
      </c>
      <c r="AT69" s="11">
        <v>4.0949999999999999E-17</v>
      </c>
      <c r="AU69">
        <v>677.7</v>
      </c>
      <c r="AW69" s="48">
        <v>520</v>
      </c>
      <c r="AX69" s="11">
        <v>3.059E-16</v>
      </c>
      <c r="AY69">
        <v>915.1</v>
      </c>
      <c r="BA69" s="48">
        <v>520</v>
      </c>
      <c r="BB69" s="11">
        <v>1.022E-15</v>
      </c>
      <c r="BC69">
        <v>1119.2</v>
      </c>
      <c r="BE69" s="48">
        <v>520</v>
      </c>
      <c r="BF69" s="11">
        <v>2.306E-15</v>
      </c>
      <c r="BG69">
        <v>1290</v>
      </c>
      <c r="BQ69" s="145"/>
      <c r="BS69" s="151"/>
      <c r="BU69" s="152"/>
      <c r="BX69" s="151"/>
      <c r="BY69" s="153"/>
      <c r="BZ69" s="151"/>
      <c r="CI69" s="59"/>
      <c r="CJ69" s="60"/>
      <c r="CK69" s="61"/>
    </row>
    <row r="70" spans="2:89">
      <c r="B70">
        <v>2002</v>
      </c>
      <c r="C70">
        <v>7</v>
      </c>
      <c r="D70">
        <v>168.6</v>
      </c>
      <c r="E70">
        <v>130.80000000000001</v>
      </c>
      <c r="F70">
        <v>93.1</v>
      </c>
      <c r="K70">
        <v>2013</v>
      </c>
      <c r="L70">
        <v>7</v>
      </c>
      <c r="M70">
        <v>155.1</v>
      </c>
      <c r="N70">
        <v>129.1</v>
      </c>
      <c r="O70">
        <v>103.1</v>
      </c>
      <c r="S70" s="162">
        <v>530</v>
      </c>
      <c r="T70" s="11">
        <v>1.3140000000000001E-15</v>
      </c>
      <c r="U70">
        <v>1162.9000000000001</v>
      </c>
      <c r="W70" s="164">
        <v>530</v>
      </c>
      <c r="X70" s="11">
        <v>1.3800000000000001E-17</v>
      </c>
      <c r="Y70">
        <v>592.70000000000005</v>
      </c>
      <c r="AA70" s="164">
        <v>530</v>
      </c>
      <c r="AB70" s="11">
        <v>9.3320000000000006E-17</v>
      </c>
      <c r="AC70">
        <v>781.8</v>
      </c>
      <c r="AE70" s="48">
        <v>530</v>
      </c>
      <c r="AF70" s="11">
        <v>3.3959999999999999E-16</v>
      </c>
      <c r="AG70">
        <v>937.6</v>
      </c>
      <c r="AI70" s="48">
        <v>530</v>
      </c>
      <c r="AJ70" s="11">
        <v>8.0250000000000002E-16</v>
      </c>
      <c r="AK70">
        <v>1060.0999999999999</v>
      </c>
      <c r="AO70" s="48">
        <v>530</v>
      </c>
      <c r="AP70" s="11">
        <v>3.1270000000000001E-15</v>
      </c>
      <c r="AQ70">
        <v>1419</v>
      </c>
      <c r="AS70" s="48">
        <v>530</v>
      </c>
      <c r="AT70" s="11">
        <v>3.3979999999999999E-17</v>
      </c>
      <c r="AU70">
        <v>677.7</v>
      </c>
      <c r="AW70" s="48">
        <v>530</v>
      </c>
      <c r="AX70" s="11">
        <v>2.5840000000000002E-16</v>
      </c>
      <c r="AY70">
        <v>915.1</v>
      </c>
      <c r="BA70" s="48">
        <v>530</v>
      </c>
      <c r="BB70" s="11">
        <v>8.8519999999999997E-16</v>
      </c>
      <c r="BC70">
        <v>1119.3</v>
      </c>
      <c r="BE70" s="48">
        <v>530</v>
      </c>
      <c r="BF70" s="11">
        <v>2.0310000000000001E-15</v>
      </c>
      <c r="BG70">
        <v>1290.0999999999999</v>
      </c>
      <c r="BQ70" s="145"/>
      <c r="BS70" s="151"/>
      <c r="BU70" s="152"/>
      <c r="BX70" s="151"/>
      <c r="BY70" s="153"/>
      <c r="BZ70" s="151"/>
      <c r="CI70" s="59"/>
      <c r="CJ70" s="60"/>
      <c r="CK70" s="61"/>
    </row>
    <row r="71" spans="2:89">
      <c r="B71">
        <v>2002</v>
      </c>
      <c r="C71">
        <v>8</v>
      </c>
      <c r="D71">
        <v>165.2</v>
      </c>
      <c r="E71">
        <v>127.8</v>
      </c>
      <c r="F71">
        <v>90.5</v>
      </c>
      <c r="K71">
        <v>2013</v>
      </c>
      <c r="L71">
        <v>8</v>
      </c>
      <c r="M71">
        <v>154.80000000000001</v>
      </c>
      <c r="N71">
        <v>128.80000000000001</v>
      </c>
      <c r="O71">
        <v>102.9</v>
      </c>
      <c r="S71" s="162">
        <v>540</v>
      </c>
      <c r="T71" s="11">
        <v>1.143E-15</v>
      </c>
      <c r="U71">
        <v>1162.9000000000001</v>
      </c>
      <c r="W71" s="164">
        <v>540</v>
      </c>
      <c r="X71" s="11">
        <v>1.1829999999999999E-17</v>
      </c>
      <c r="Y71">
        <v>592.70000000000005</v>
      </c>
      <c r="AA71" s="164">
        <v>540</v>
      </c>
      <c r="AB71" s="11">
        <v>7.7620000000000005E-17</v>
      </c>
      <c r="AC71">
        <v>781.8</v>
      </c>
      <c r="AE71" s="48">
        <v>540</v>
      </c>
      <c r="AF71" s="11">
        <v>2.8770000000000002E-16</v>
      </c>
      <c r="AG71">
        <v>937.6</v>
      </c>
      <c r="AI71" s="48">
        <v>540</v>
      </c>
      <c r="AJ71" s="11">
        <v>6.9049999999999998E-16</v>
      </c>
      <c r="AK71">
        <v>1060.0999999999999</v>
      </c>
      <c r="AO71" s="48">
        <v>540</v>
      </c>
      <c r="AP71" s="11">
        <v>2.7850000000000001E-15</v>
      </c>
      <c r="AQ71">
        <v>1419.1</v>
      </c>
      <c r="AS71" s="48">
        <v>540</v>
      </c>
      <c r="AT71" s="11">
        <v>2.8410000000000002E-17</v>
      </c>
      <c r="AU71">
        <v>677.7</v>
      </c>
      <c r="AW71" s="48">
        <v>540</v>
      </c>
      <c r="AX71" s="11">
        <v>2.1859999999999999E-16</v>
      </c>
      <c r="AY71">
        <v>915.2</v>
      </c>
      <c r="BA71" s="48">
        <v>540</v>
      </c>
      <c r="BB71" s="11">
        <v>7.6740000000000001E-16</v>
      </c>
      <c r="BC71">
        <v>1119.3</v>
      </c>
      <c r="BE71" s="48">
        <v>540</v>
      </c>
      <c r="BF71" s="11">
        <v>1.7899999999999999E-15</v>
      </c>
      <c r="BG71">
        <v>1290.0999999999999</v>
      </c>
      <c r="BQ71" s="145"/>
      <c r="BS71" s="151"/>
      <c r="BU71" s="152"/>
      <c r="BX71" s="151"/>
      <c r="BY71" s="153"/>
      <c r="BZ71" s="151"/>
      <c r="CI71" s="59"/>
      <c r="CJ71" s="60"/>
      <c r="CK71" s="61"/>
    </row>
    <row r="72" spans="2:89">
      <c r="B72">
        <v>2002</v>
      </c>
      <c r="C72">
        <v>9</v>
      </c>
      <c r="D72">
        <v>161.69999999999999</v>
      </c>
      <c r="E72">
        <v>124.8</v>
      </c>
      <c r="F72">
        <v>87.9</v>
      </c>
      <c r="K72">
        <v>2013</v>
      </c>
      <c r="L72">
        <v>9</v>
      </c>
      <c r="M72">
        <v>154.4</v>
      </c>
      <c r="N72">
        <v>128.6</v>
      </c>
      <c r="O72">
        <v>102.7</v>
      </c>
      <c r="S72" s="162">
        <v>550</v>
      </c>
      <c r="T72" s="11">
        <v>9.9620000000000009E-16</v>
      </c>
      <c r="U72">
        <v>1162.9000000000001</v>
      </c>
      <c r="W72" s="164">
        <v>550</v>
      </c>
      <c r="X72" s="11">
        <v>1.025E-17</v>
      </c>
      <c r="Y72">
        <v>592.70000000000005</v>
      </c>
      <c r="AA72" s="164">
        <v>550</v>
      </c>
      <c r="AB72" s="11">
        <v>6.48E-17</v>
      </c>
      <c r="AC72">
        <v>781.8</v>
      </c>
      <c r="AE72" s="48">
        <v>550</v>
      </c>
      <c r="AF72" s="11">
        <v>2.4410000000000001E-16</v>
      </c>
      <c r="AG72">
        <v>937.6</v>
      </c>
      <c r="AI72" s="48">
        <v>550</v>
      </c>
      <c r="AJ72" s="11">
        <v>5.9480000000000002E-16</v>
      </c>
      <c r="AK72">
        <v>1060.0999999999999</v>
      </c>
      <c r="AO72" s="48">
        <v>550</v>
      </c>
      <c r="AP72" s="11">
        <v>2.4820000000000001E-15</v>
      </c>
      <c r="AQ72">
        <v>1419.2</v>
      </c>
      <c r="AS72" s="48">
        <v>550</v>
      </c>
      <c r="AT72" s="11">
        <v>2.3930000000000001E-17</v>
      </c>
      <c r="AU72">
        <v>677.7</v>
      </c>
      <c r="AW72" s="48">
        <v>550</v>
      </c>
      <c r="AX72" s="11">
        <v>1.853E-16</v>
      </c>
      <c r="AY72">
        <v>915.2</v>
      </c>
      <c r="BA72" s="48">
        <v>550</v>
      </c>
      <c r="BB72" s="11">
        <v>6.6599999999999998E-16</v>
      </c>
      <c r="BC72">
        <v>1119.3</v>
      </c>
      <c r="BE72" s="48">
        <v>550</v>
      </c>
      <c r="BF72" s="11">
        <v>1.579E-15</v>
      </c>
      <c r="BG72">
        <v>1290.0999999999999</v>
      </c>
      <c r="BQ72" s="145"/>
      <c r="BS72" s="151"/>
      <c r="BU72" s="152"/>
      <c r="BX72" s="151"/>
      <c r="BY72" s="153"/>
      <c r="BZ72" s="151"/>
      <c r="CI72" s="59"/>
      <c r="CJ72" s="60"/>
      <c r="CK72" s="61"/>
    </row>
    <row r="73" spans="2:89">
      <c r="B73">
        <v>2002</v>
      </c>
      <c r="C73">
        <v>10</v>
      </c>
      <c r="D73">
        <v>158.1</v>
      </c>
      <c r="E73">
        <v>121.7</v>
      </c>
      <c r="F73">
        <v>85.3</v>
      </c>
      <c r="K73">
        <v>2013</v>
      </c>
      <c r="L73">
        <v>10</v>
      </c>
      <c r="M73">
        <v>154</v>
      </c>
      <c r="N73">
        <v>128.19999999999999</v>
      </c>
      <c r="O73">
        <v>102.4</v>
      </c>
      <c r="S73" s="162">
        <v>560</v>
      </c>
      <c r="T73" s="11">
        <v>8.687E-16</v>
      </c>
      <c r="U73">
        <v>1162.9000000000001</v>
      </c>
      <c r="W73" s="164">
        <v>560</v>
      </c>
      <c r="X73" s="11">
        <v>8.9760000000000006E-18</v>
      </c>
      <c r="Y73">
        <v>592.70000000000005</v>
      </c>
      <c r="AA73" s="164">
        <v>560</v>
      </c>
      <c r="AB73" s="11">
        <v>5.4310000000000001E-17</v>
      </c>
      <c r="AC73">
        <v>781.8</v>
      </c>
      <c r="AE73" s="48">
        <v>560</v>
      </c>
      <c r="AF73" s="11">
        <v>2.0749999999999999E-16</v>
      </c>
      <c r="AG73">
        <v>937.6</v>
      </c>
      <c r="AI73" s="48">
        <v>560</v>
      </c>
      <c r="AJ73" s="11">
        <v>5.1290000000000001E-16</v>
      </c>
      <c r="AK73">
        <v>1060.2</v>
      </c>
      <c r="AO73" s="48">
        <v>560</v>
      </c>
      <c r="AP73" s="11">
        <v>2.2140000000000001E-15</v>
      </c>
      <c r="AQ73">
        <v>1419.2</v>
      </c>
      <c r="AS73" s="48">
        <v>560</v>
      </c>
      <c r="AT73" s="11">
        <v>2.032E-17</v>
      </c>
      <c r="AU73">
        <v>677.7</v>
      </c>
      <c r="AW73" s="48">
        <v>560</v>
      </c>
      <c r="AX73" s="11">
        <v>1.5730000000000001E-16</v>
      </c>
      <c r="AY73">
        <v>915.2</v>
      </c>
      <c r="BA73" s="48">
        <v>560</v>
      </c>
      <c r="BB73" s="11">
        <v>5.7859999999999997E-16</v>
      </c>
      <c r="BC73">
        <v>1119.3</v>
      </c>
      <c r="BE73" s="48">
        <v>560</v>
      </c>
      <c r="BF73" s="11">
        <v>1.394E-15</v>
      </c>
      <c r="BG73">
        <v>1290.2</v>
      </c>
      <c r="BQ73" s="145"/>
      <c r="BS73" s="151"/>
      <c r="BU73" s="152"/>
      <c r="BX73" s="151"/>
      <c r="BY73" s="153"/>
      <c r="BZ73" s="151"/>
      <c r="CI73" s="59"/>
      <c r="CJ73" s="60"/>
      <c r="CK73" s="61"/>
    </row>
    <row r="74" spans="2:89">
      <c r="B74">
        <v>2002</v>
      </c>
      <c r="C74">
        <v>11</v>
      </c>
      <c r="D74">
        <v>154.5</v>
      </c>
      <c r="E74">
        <v>118.6</v>
      </c>
      <c r="F74">
        <v>82.6</v>
      </c>
      <c r="K74">
        <v>2013</v>
      </c>
      <c r="L74">
        <v>11</v>
      </c>
      <c r="M74">
        <v>153.5</v>
      </c>
      <c r="N74">
        <v>127.8</v>
      </c>
      <c r="O74">
        <v>102</v>
      </c>
      <c r="S74" s="162">
        <v>570</v>
      </c>
      <c r="T74" s="11">
        <v>7.5819999999999997E-16</v>
      </c>
      <c r="U74">
        <v>1162.9000000000001</v>
      </c>
      <c r="W74" s="164">
        <v>570</v>
      </c>
      <c r="X74" s="11">
        <v>7.9380000000000004E-18</v>
      </c>
      <c r="Y74">
        <v>592.70000000000005</v>
      </c>
      <c r="AA74" s="164">
        <v>570</v>
      </c>
      <c r="AB74" s="11">
        <v>4.5700000000000002E-17</v>
      </c>
      <c r="AC74">
        <v>781.8</v>
      </c>
      <c r="AE74" s="48">
        <v>570</v>
      </c>
      <c r="AF74" s="11">
        <v>1.766E-16</v>
      </c>
      <c r="AG74">
        <v>937.6</v>
      </c>
      <c r="AI74" s="48">
        <v>570</v>
      </c>
      <c r="AJ74" s="11">
        <v>4.4269999999999998E-16</v>
      </c>
      <c r="AK74">
        <v>1060.2</v>
      </c>
      <c r="AO74" s="48">
        <v>570</v>
      </c>
      <c r="AP74" s="11">
        <v>1.977E-15</v>
      </c>
      <c r="AQ74">
        <v>1419.3</v>
      </c>
      <c r="AS74" s="48">
        <v>570</v>
      </c>
      <c r="AT74" s="11">
        <v>1.7390000000000001E-17</v>
      </c>
      <c r="AU74">
        <v>677.7</v>
      </c>
      <c r="AW74" s="48">
        <v>570</v>
      </c>
      <c r="AX74" s="11">
        <v>1.3389999999999999E-16</v>
      </c>
      <c r="AY74">
        <v>915.2</v>
      </c>
      <c r="BA74" s="48">
        <v>570</v>
      </c>
      <c r="BB74" s="11">
        <v>5.0319999999999997E-16</v>
      </c>
      <c r="BC74">
        <v>1119.3</v>
      </c>
      <c r="BE74" s="48">
        <v>570</v>
      </c>
      <c r="BF74" s="11">
        <v>1.2310000000000001E-15</v>
      </c>
      <c r="BG74">
        <v>1290.2</v>
      </c>
      <c r="BQ74" s="145"/>
      <c r="BS74" s="151"/>
      <c r="BU74" s="152"/>
      <c r="BX74" s="151"/>
      <c r="BY74" s="153"/>
      <c r="BZ74" s="151"/>
      <c r="CI74" s="59"/>
      <c r="CJ74" s="60"/>
      <c r="CK74" s="61"/>
    </row>
    <row r="75" spans="2:89">
      <c r="B75">
        <v>2002</v>
      </c>
      <c r="C75">
        <v>12</v>
      </c>
      <c r="D75">
        <v>150.9</v>
      </c>
      <c r="E75">
        <v>115.4</v>
      </c>
      <c r="F75">
        <v>80</v>
      </c>
      <c r="K75">
        <v>2013</v>
      </c>
      <c r="L75">
        <v>12</v>
      </c>
      <c r="M75">
        <v>152.9</v>
      </c>
      <c r="N75">
        <v>127.3</v>
      </c>
      <c r="O75">
        <v>101.7</v>
      </c>
      <c r="S75" s="162">
        <v>580</v>
      </c>
      <c r="T75" s="11">
        <v>6.6230000000000003E-16</v>
      </c>
      <c r="U75">
        <v>1162.9000000000001</v>
      </c>
      <c r="W75" s="164">
        <v>580</v>
      </c>
      <c r="X75" s="11">
        <v>7.0840000000000002E-18</v>
      </c>
      <c r="Y75">
        <v>592.70000000000005</v>
      </c>
      <c r="AA75" s="164">
        <v>580</v>
      </c>
      <c r="AB75" s="11">
        <v>3.8629999999999999E-17</v>
      </c>
      <c r="AC75">
        <v>781.8</v>
      </c>
      <c r="AE75" s="48">
        <v>580</v>
      </c>
      <c r="AF75" s="11">
        <v>1.506E-16</v>
      </c>
      <c r="AG75">
        <v>937.6</v>
      </c>
      <c r="AI75" s="48">
        <v>580</v>
      </c>
      <c r="AJ75" s="11">
        <v>3.825E-16</v>
      </c>
      <c r="AK75">
        <v>1060.2</v>
      </c>
      <c r="AO75" s="48">
        <v>580</v>
      </c>
      <c r="AP75" s="11">
        <v>1.7659999999999999E-15</v>
      </c>
      <c r="AQ75">
        <v>1419.3</v>
      </c>
      <c r="AS75" s="48">
        <v>580</v>
      </c>
      <c r="AT75" s="11">
        <v>1.5019999999999999E-17</v>
      </c>
      <c r="AU75">
        <v>677.7</v>
      </c>
      <c r="AW75" s="48">
        <v>580</v>
      </c>
      <c r="AX75" s="11">
        <v>1.1420000000000001E-16</v>
      </c>
      <c r="AY75">
        <v>915.2</v>
      </c>
      <c r="BA75" s="48">
        <v>580</v>
      </c>
      <c r="BB75" s="11">
        <v>4.3800000000000002E-16</v>
      </c>
      <c r="BC75">
        <v>1119.3</v>
      </c>
      <c r="BE75" s="48">
        <v>580</v>
      </c>
      <c r="BF75" s="11">
        <v>1.0889999999999999E-15</v>
      </c>
      <c r="BG75">
        <v>1290.2</v>
      </c>
      <c r="BQ75" s="145"/>
      <c r="BS75" s="151"/>
      <c r="BU75" s="152"/>
      <c r="BX75" s="151"/>
      <c r="BY75" s="153"/>
      <c r="BZ75" s="151"/>
      <c r="CI75" s="59"/>
      <c r="CJ75" s="60"/>
      <c r="CK75" s="61"/>
    </row>
    <row r="76" spans="2:89">
      <c r="B76">
        <v>2003</v>
      </c>
      <c r="C76">
        <v>1</v>
      </c>
      <c r="D76">
        <v>147.19999999999999</v>
      </c>
      <c r="E76">
        <v>112.2</v>
      </c>
      <c r="F76">
        <v>77.3</v>
      </c>
      <c r="K76">
        <v>2014</v>
      </c>
      <c r="L76">
        <v>1</v>
      </c>
      <c r="M76">
        <v>152.30000000000001</v>
      </c>
      <c r="N76">
        <v>126.7</v>
      </c>
      <c r="O76">
        <v>101.2</v>
      </c>
      <c r="S76" s="162">
        <v>590</v>
      </c>
      <c r="T76" s="11">
        <v>5.7900000000000004E-16</v>
      </c>
      <c r="U76">
        <v>1162.9000000000001</v>
      </c>
      <c r="W76" s="164">
        <v>590</v>
      </c>
      <c r="X76" s="11">
        <v>6.3740000000000001E-18</v>
      </c>
      <c r="Y76">
        <v>592.70000000000005</v>
      </c>
      <c r="AA76" s="164">
        <v>590</v>
      </c>
      <c r="AB76" s="11">
        <v>3.2820000000000003E-17</v>
      </c>
      <c r="AC76">
        <v>781.8</v>
      </c>
      <c r="AE76" s="48">
        <v>590</v>
      </c>
      <c r="AF76" s="11">
        <v>1.2860000000000001E-16</v>
      </c>
      <c r="AG76">
        <v>937.6</v>
      </c>
      <c r="AI76" s="48">
        <v>590</v>
      </c>
      <c r="AJ76" s="11">
        <v>3.3090000000000001E-16</v>
      </c>
      <c r="AK76">
        <v>1060.2</v>
      </c>
      <c r="AO76" s="48">
        <v>590</v>
      </c>
      <c r="AP76" s="11">
        <v>1.579E-15</v>
      </c>
      <c r="AQ76">
        <v>1419.4</v>
      </c>
      <c r="AS76" s="48">
        <v>590</v>
      </c>
      <c r="AT76" s="11">
        <v>1.3070000000000001E-17</v>
      </c>
      <c r="AU76">
        <v>677.7</v>
      </c>
      <c r="AW76" s="48">
        <v>590</v>
      </c>
      <c r="AX76" s="11">
        <v>9.7589999999999999E-17</v>
      </c>
      <c r="AY76">
        <v>915.2</v>
      </c>
      <c r="BA76" s="48">
        <v>590</v>
      </c>
      <c r="BB76" s="11">
        <v>3.8170000000000002E-16</v>
      </c>
      <c r="BC76">
        <v>1119.3</v>
      </c>
      <c r="BE76" s="48">
        <v>590</v>
      </c>
      <c r="BF76" s="11">
        <v>9.6349999999999998E-16</v>
      </c>
      <c r="BG76">
        <v>1290.2</v>
      </c>
      <c r="BQ76" s="145"/>
      <c r="BS76" s="151"/>
      <c r="BU76" s="152"/>
      <c r="BX76" s="151"/>
      <c r="BY76" s="153"/>
      <c r="BZ76" s="151"/>
      <c r="CI76" s="59"/>
      <c r="CJ76" s="60"/>
      <c r="CK76" s="61"/>
    </row>
    <row r="77" spans="2:89">
      <c r="B77">
        <v>2003</v>
      </c>
      <c r="C77">
        <v>2</v>
      </c>
      <c r="D77">
        <v>143.5</v>
      </c>
      <c r="E77">
        <v>109</v>
      </c>
      <c r="F77">
        <v>74.5</v>
      </c>
      <c r="K77">
        <v>2014</v>
      </c>
      <c r="L77">
        <v>2</v>
      </c>
      <c r="M77">
        <v>151.5</v>
      </c>
      <c r="N77">
        <v>126.1</v>
      </c>
      <c r="O77">
        <v>100.8</v>
      </c>
      <c r="S77" s="162">
        <v>600</v>
      </c>
      <c r="T77" s="11">
        <v>5.0659999999999999E-16</v>
      </c>
      <c r="U77">
        <v>1162.9000000000001</v>
      </c>
      <c r="W77" s="164">
        <v>600</v>
      </c>
      <c r="X77" s="11">
        <v>5.7770000000000002E-18</v>
      </c>
      <c r="Y77">
        <v>592.70000000000005</v>
      </c>
      <c r="AA77" s="164">
        <v>600</v>
      </c>
      <c r="AB77" s="11">
        <v>2.8009999999999998E-17</v>
      </c>
      <c r="AC77">
        <v>781.8</v>
      </c>
      <c r="AE77" s="48">
        <v>600</v>
      </c>
      <c r="AF77" s="11">
        <v>1.101E-16</v>
      </c>
      <c r="AG77">
        <v>937.6</v>
      </c>
      <c r="AI77" s="48">
        <v>600</v>
      </c>
      <c r="AJ77" s="11">
        <v>2.8650000000000002E-16</v>
      </c>
      <c r="AK77">
        <v>1060.2</v>
      </c>
      <c r="AO77" s="48">
        <v>600</v>
      </c>
      <c r="AP77" s="11">
        <v>1.4120000000000001E-15</v>
      </c>
      <c r="AQ77">
        <v>1419.4</v>
      </c>
      <c r="AS77" s="48">
        <v>600</v>
      </c>
      <c r="AT77" s="11">
        <v>1.147E-17</v>
      </c>
      <c r="AU77">
        <v>677.7</v>
      </c>
      <c r="AW77" s="48">
        <v>600</v>
      </c>
      <c r="AX77" s="11">
        <v>8.3610000000000004E-17</v>
      </c>
      <c r="AY77">
        <v>915.2</v>
      </c>
      <c r="BA77" s="48">
        <v>600</v>
      </c>
      <c r="BB77" s="11">
        <v>3.3299999999999999E-16</v>
      </c>
      <c r="BC77">
        <v>1119.3</v>
      </c>
      <c r="BE77" s="48">
        <v>600</v>
      </c>
      <c r="BF77" s="11">
        <v>8.5320000000000004E-16</v>
      </c>
      <c r="BG77">
        <v>1290.2</v>
      </c>
      <c r="BQ77" s="145"/>
      <c r="BS77" s="151"/>
      <c r="BU77" s="152"/>
      <c r="BX77" s="151"/>
      <c r="BY77" s="153"/>
      <c r="BZ77" s="151"/>
      <c r="CI77" s="59"/>
      <c r="CJ77" s="60"/>
      <c r="CK77" s="61"/>
    </row>
    <row r="78" spans="2:89">
      <c r="B78">
        <v>2003</v>
      </c>
      <c r="C78">
        <v>3</v>
      </c>
      <c r="D78">
        <v>139.69999999999999</v>
      </c>
      <c r="E78">
        <v>105.8</v>
      </c>
      <c r="F78">
        <v>71.8</v>
      </c>
      <c r="K78">
        <v>2014</v>
      </c>
      <c r="L78">
        <v>3</v>
      </c>
      <c r="M78">
        <v>150.69999999999999</v>
      </c>
      <c r="N78">
        <v>125.5</v>
      </c>
      <c r="O78">
        <v>100.3</v>
      </c>
      <c r="S78" s="162">
        <v>610</v>
      </c>
      <c r="T78" s="11">
        <v>4.436E-16</v>
      </c>
      <c r="U78">
        <v>1162.9000000000001</v>
      </c>
      <c r="W78" s="164">
        <v>610</v>
      </c>
      <c r="X78" s="11">
        <v>5.2709999999999999E-18</v>
      </c>
      <c r="Y78">
        <v>592.70000000000005</v>
      </c>
      <c r="AA78" s="164">
        <v>610</v>
      </c>
      <c r="AB78" s="11">
        <v>2.4040000000000002E-17</v>
      </c>
      <c r="AC78">
        <v>781.8</v>
      </c>
      <c r="AE78" s="48">
        <v>610</v>
      </c>
      <c r="AF78" s="11">
        <v>9.4410000000000002E-17</v>
      </c>
      <c r="AG78">
        <v>937.6</v>
      </c>
      <c r="AI78" s="48">
        <v>610</v>
      </c>
      <c r="AJ78" s="11">
        <v>2.484E-16</v>
      </c>
      <c r="AK78">
        <v>1060.2</v>
      </c>
      <c r="AO78" s="48">
        <v>610</v>
      </c>
      <c r="AP78" s="11">
        <v>1.264E-15</v>
      </c>
      <c r="AQ78">
        <v>1419.5</v>
      </c>
      <c r="AS78" s="48">
        <v>610</v>
      </c>
      <c r="AT78" s="11">
        <v>1.014E-17</v>
      </c>
      <c r="AU78">
        <v>677.7</v>
      </c>
      <c r="AW78" s="48">
        <v>610</v>
      </c>
      <c r="AX78" s="11">
        <v>7.1820000000000001E-17</v>
      </c>
      <c r="AY78">
        <v>915.2</v>
      </c>
      <c r="BA78" s="48">
        <v>610</v>
      </c>
      <c r="BB78" s="11">
        <v>2.9080000000000001E-16</v>
      </c>
      <c r="BC78">
        <v>1119.3</v>
      </c>
      <c r="BE78" s="48">
        <v>610</v>
      </c>
      <c r="BF78" s="11">
        <v>7.5620000000000004E-16</v>
      </c>
      <c r="BG78">
        <v>1290.3</v>
      </c>
      <c r="BQ78" s="145"/>
      <c r="BS78" s="151"/>
      <c r="BU78" s="152"/>
      <c r="BX78" s="151"/>
      <c r="BY78" s="153"/>
      <c r="BZ78" s="151"/>
      <c r="CI78" s="59"/>
      <c r="CJ78" s="60"/>
      <c r="CK78" s="61"/>
    </row>
    <row r="79" spans="2:89">
      <c r="B79">
        <v>2003</v>
      </c>
      <c r="C79">
        <v>4</v>
      </c>
      <c r="D79">
        <v>136</v>
      </c>
      <c r="E79">
        <v>102.6</v>
      </c>
      <c r="F79">
        <v>69.099999999999994</v>
      </c>
      <c r="K79">
        <v>2014</v>
      </c>
      <c r="L79">
        <v>4</v>
      </c>
      <c r="M79">
        <v>149.9</v>
      </c>
      <c r="N79">
        <v>124.8</v>
      </c>
      <c r="O79">
        <v>99.7</v>
      </c>
      <c r="S79" s="162">
        <v>620</v>
      </c>
      <c r="T79" s="11">
        <v>3.8890000000000002E-16</v>
      </c>
      <c r="U79">
        <v>1162.9000000000001</v>
      </c>
      <c r="W79" s="164">
        <v>620</v>
      </c>
      <c r="X79" s="11">
        <v>4.8360000000000003E-18</v>
      </c>
      <c r="Y79">
        <v>592.70000000000005</v>
      </c>
      <c r="AA79" s="164">
        <v>620</v>
      </c>
      <c r="AB79" s="11">
        <v>2.0750000000000001E-17</v>
      </c>
      <c r="AC79">
        <v>781.8</v>
      </c>
      <c r="AE79" s="48">
        <v>620</v>
      </c>
      <c r="AF79" s="11">
        <v>8.1139999999999998E-17</v>
      </c>
      <c r="AG79">
        <v>937.6</v>
      </c>
      <c r="AI79" s="48">
        <v>620</v>
      </c>
      <c r="AJ79" s="11">
        <v>2.1559999999999999E-16</v>
      </c>
      <c r="AK79">
        <v>1060.2</v>
      </c>
      <c r="AO79" s="48">
        <v>620</v>
      </c>
      <c r="AP79" s="11">
        <v>1.1320000000000001E-15</v>
      </c>
      <c r="AQ79">
        <v>1419.5</v>
      </c>
      <c r="AS79" s="48">
        <v>620</v>
      </c>
      <c r="AT79" s="11">
        <v>9.0399999999999997E-18</v>
      </c>
      <c r="AU79">
        <v>677.7</v>
      </c>
      <c r="AW79" s="48">
        <v>620</v>
      </c>
      <c r="AX79" s="11">
        <v>6.1859999999999996E-17</v>
      </c>
      <c r="AY79">
        <v>915.2</v>
      </c>
      <c r="BA79" s="48">
        <v>620</v>
      </c>
      <c r="BB79" s="11">
        <v>2.5420000000000002E-16</v>
      </c>
      <c r="BC79">
        <v>1119.3</v>
      </c>
      <c r="BE79" s="48">
        <v>620</v>
      </c>
      <c r="BF79" s="11">
        <v>6.7059999999999999E-16</v>
      </c>
      <c r="BG79">
        <v>1290.3</v>
      </c>
      <c r="BQ79" s="145"/>
      <c r="BS79" s="151"/>
      <c r="BU79" s="152"/>
      <c r="BX79" s="151"/>
      <c r="BY79" s="153"/>
      <c r="BZ79" s="151"/>
      <c r="CI79" s="59"/>
      <c r="CJ79" s="60"/>
      <c r="CK79" s="61"/>
    </row>
    <row r="80" spans="2:89">
      <c r="B80">
        <v>2003</v>
      </c>
      <c r="C80">
        <v>5</v>
      </c>
      <c r="D80">
        <v>132.19999999999999</v>
      </c>
      <c r="E80">
        <v>99.3</v>
      </c>
      <c r="F80">
        <v>66.400000000000006</v>
      </c>
      <c r="K80">
        <v>2014</v>
      </c>
      <c r="L80">
        <v>5</v>
      </c>
      <c r="M80">
        <v>149</v>
      </c>
      <c r="N80">
        <v>124</v>
      </c>
      <c r="O80">
        <v>99.1</v>
      </c>
      <c r="S80" s="162">
        <v>630</v>
      </c>
      <c r="T80" s="11">
        <v>3.4110000000000001E-16</v>
      </c>
      <c r="U80">
        <v>1162.9000000000001</v>
      </c>
      <c r="W80" s="164">
        <v>630</v>
      </c>
      <c r="X80" s="11">
        <v>4.4589999999999999E-18</v>
      </c>
      <c r="Y80">
        <v>592.70000000000005</v>
      </c>
      <c r="AA80" s="164">
        <v>630</v>
      </c>
      <c r="AB80" s="11">
        <v>1.8009999999999999E-17</v>
      </c>
      <c r="AC80">
        <v>781.8</v>
      </c>
      <c r="AE80" s="48">
        <v>630</v>
      </c>
      <c r="AF80" s="11">
        <v>6.9899999999999999E-17</v>
      </c>
      <c r="AG80">
        <v>937.6</v>
      </c>
      <c r="AI80" s="48">
        <v>630</v>
      </c>
      <c r="AJ80" s="11">
        <v>1.8730000000000001E-16</v>
      </c>
      <c r="AK80">
        <v>1060.2</v>
      </c>
      <c r="AO80" s="48">
        <v>630</v>
      </c>
      <c r="AP80" s="11">
        <v>1.0149999999999999E-15</v>
      </c>
      <c r="AQ80">
        <v>1419.5</v>
      </c>
      <c r="AS80" s="48">
        <v>630</v>
      </c>
      <c r="AT80" s="11">
        <v>8.1140000000000001E-18</v>
      </c>
      <c r="AU80">
        <v>677.7</v>
      </c>
      <c r="AW80" s="48">
        <v>630</v>
      </c>
      <c r="AX80" s="11">
        <v>5.343E-17</v>
      </c>
      <c r="AY80">
        <v>915.2</v>
      </c>
      <c r="BA80" s="48">
        <v>630</v>
      </c>
      <c r="BB80" s="11">
        <v>2.2250000000000002E-16</v>
      </c>
      <c r="BC80">
        <v>1119.3</v>
      </c>
      <c r="BE80" s="48">
        <v>630</v>
      </c>
      <c r="BF80" s="11">
        <v>5.9519999999999999E-16</v>
      </c>
      <c r="BG80">
        <v>1290.3</v>
      </c>
      <c r="BQ80" s="145"/>
      <c r="BS80" s="151"/>
      <c r="BU80" s="152"/>
      <c r="BX80" s="151"/>
      <c r="BY80" s="153"/>
      <c r="BZ80" s="151"/>
      <c r="CI80" s="59"/>
      <c r="CJ80" s="60"/>
      <c r="CK80" s="61"/>
    </row>
    <row r="81" spans="2:89">
      <c r="B81">
        <v>2003</v>
      </c>
      <c r="C81">
        <v>6</v>
      </c>
      <c r="D81">
        <v>128.5</v>
      </c>
      <c r="E81">
        <v>96.1</v>
      </c>
      <c r="F81">
        <v>63.8</v>
      </c>
      <c r="K81">
        <v>2014</v>
      </c>
      <c r="L81">
        <v>6</v>
      </c>
      <c r="M81">
        <v>148</v>
      </c>
      <c r="N81">
        <v>123.2</v>
      </c>
      <c r="O81">
        <v>98.5</v>
      </c>
      <c r="S81" s="162">
        <v>640</v>
      </c>
      <c r="T81" s="11">
        <v>2.9949999999999999E-16</v>
      </c>
      <c r="U81">
        <v>1162.9000000000001</v>
      </c>
      <c r="W81" s="164">
        <v>640</v>
      </c>
      <c r="X81" s="11">
        <v>4.1290000000000001E-18</v>
      </c>
      <c r="Y81">
        <v>592.70000000000005</v>
      </c>
      <c r="AA81" s="164">
        <v>640</v>
      </c>
      <c r="AB81" s="11">
        <v>1.5729999999999999E-17</v>
      </c>
      <c r="AC81">
        <v>781.8</v>
      </c>
      <c r="AE81" s="48">
        <v>640</v>
      </c>
      <c r="AF81" s="11">
        <v>6.0359999999999996E-17</v>
      </c>
      <c r="AG81">
        <v>937.6</v>
      </c>
      <c r="AI81" s="48">
        <v>640</v>
      </c>
      <c r="AJ81" s="11">
        <v>1.6300000000000001E-16</v>
      </c>
      <c r="AK81">
        <v>1060.2</v>
      </c>
      <c r="AO81" s="48">
        <v>640</v>
      </c>
      <c r="AP81" s="11">
        <v>9.1E-16</v>
      </c>
      <c r="AQ81">
        <v>1419.5</v>
      </c>
      <c r="AS81" s="48">
        <v>640</v>
      </c>
      <c r="AT81" s="11">
        <v>7.3310000000000005E-18</v>
      </c>
      <c r="AU81">
        <v>677.7</v>
      </c>
      <c r="AW81" s="48">
        <v>640</v>
      </c>
      <c r="AX81" s="11">
        <v>4.6300000000000002E-17</v>
      </c>
      <c r="AY81">
        <v>915.2</v>
      </c>
      <c r="BA81" s="48">
        <v>640</v>
      </c>
      <c r="BB81" s="11">
        <v>1.9499999999999999E-16</v>
      </c>
      <c r="BC81">
        <v>1119.3</v>
      </c>
      <c r="BE81" s="48">
        <v>640</v>
      </c>
      <c r="BF81" s="11">
        <v>5.2869999999999999E-16</v>
      </c>
      <c r="BG81">
        <v>1290.3</v>
      </c>
      <c r="BQ81" s="145"/>
      <c r="BS81" s="151"/>
      <c r="BU81" s="152"/>
      <c r="BX81" s="151"/>
      <c r="BY81" s="153"/>
      <c r="BZ81" s="151"/>
      <c r="CI81" s="59"/>
      <c r="CJ81" s="60"/>
      <c r="CK81" s="61"/>
    </row>
    <row r="82" spans="2:89">
      <c r="B82">
        <v>2003</v>
      </c>
      <c r="C82">
        <v>7</v>
      </c>
      <c r="D82">
        <v>124.7</v>
      </c>
      <c r="E82">
        <v>92.9</v>
      </c>
      <c r="F82">
        <v>61.1</v>
      </c>
      <c r="K82">
        <v>2014</v>
      </c>
      <c r="L82">
        <v>7</v>
      </c>
      <c r="M82">
        <v>147</v>
      </c>
      <c r="N82">
        <v>122.4</v>
      </c>
      <c r="O82">
        <v>97.8</v>
      </c>
      <c r="S82" s="162">
        <v>650</v>
      </c>
      <c r="T82" s="11">
        <v>2.6320000000000002E-16</v>
      </c>
      <c r="U82">
        <v>1162.9000000000001</v>
      </c>
      <c r="W82" s="164">
        <v>650</v>
      </c>
      <c r="X82" s="11">
        <v>3.8369999999999997E-18</v>
      </c>
      <c r="Y82">
        <v>592.70000000000005</v>
      </c>
      <c r="AA82" s="164">
        <v>650</v>
      </c>
      <c r="AB82" s="11">
        <v>1.382E-17</v>
      </c>
      <c r="AC82">
        <v>781.8</v>
      </c>
      <c r="AE82" s="48">
        <v>650</v>
      </c>
      <c r="AF82" s="11">
        <v>5.2259999999999998E-17</v>
      </c>
      <c r="AG82">
        <v>937.6</v>
      </c>
      <c r="AI82" s="48">
        <v>650</v>
      </c>
      <c r="AJ82" s="11">
        <v>1.4199999999999999E-16</v>
      </c>
      <c r="AK82">
        <v>1060.2</v>
      </c>
      <c r="AO82" s="48">
        <v>650</v>
      </c>
      <c r="AP82" s="11">
        <v>8.166E-16</v>
      </c>
      <c r="AQ82">
        <v>1419.5</v>
      </c>
      <c r="AS82" s="48">
        <v>650</v>
      </c>
      <c r="AT82" s="11">
        <v>6.6640000000000001E-18</v>
      </c>
      <c r="AU82">
        <v>677.7</v>
      </c>
      <c r="AW82" s="48">
        <v>650</v>
      </c>
      <c r="AX82" s="11">
        <v>4.0240000000000002E-17</v>
      </c>
      <c r="AY82">
        <v>915.2</v>
      </c>
      <c r="BA82" s="48">
        <v>650</v>
      </c>
      <c r="BB82" s="11">
        <v>1.7099999999999999E-16</v>
      </c>
      <c r="BC82">
        <v>1119.4000000000001</v>
      </c>
      <c r="BE82" s="48">
        <v>650</v>
      </c>
      <c r="BF82" s="11">
        <v>4.7000000000000004E-16</v>
      </c>
      <c r="BG82">
        <v>1290.3</v>
      </c>
      <c r="BQ82" s="145"/>
      <c r="BS82" s="151"/>
      <c r="BU82" s="152"/>
      <c r="BX82" s="151"/>
      <c r="BY82" s="153"/>
      <c r="BZ82" s="151"/>
      <c r="CI82" s="59"/>
      <c r="CJ82" s="60"/>
      <c r="CK82" s="61"/>
    </row>
    <row r="83" spans="2:89">
      <c r="B83">
        <v>2003</v>
      </c>
      <c r="C83">
        <v>8</v>
      </c>
      <c r="D83">
        <v>121</v>
      </c>
      <c r="E83">
        <v>89.7</v>
      </c>
      <c r="F83">
        <v>58.5</v>
      </c>
      <c r="K83">
        <v>2014</v>
      </c>
      <c r="L83">
        <v>8</v>
      </c>
      <c r="M83">
        <v>145.9</v>
      </c>
      <c r="N83">
        <v>121.5</v>
      </c>
      <c r="O83">
        <v>97.1</v>
      </c>
      <c r="S83" s="162">
        <v>660</v>
      </c>
      <c r="T83" s="11">
        <v>2.3150000000000001E-16</v>
      </c>
      <c r="U83">
        <v>1162.9000000000001</v>
      </c>
      <c r="W83" s="164">
        <v>660</v>
      </c>
      <c r="X83" s="11">
        <v>3.5779999999999998E-18</v>
      </c>
      <c r="Y83">
        <v>592.70000000000005</v>
      </c>
      <c r="AA83" s="164">
        <v>660</v>
      </c>
      <c r="AB83" s="11">
        <v>1.2210000000000001E-17</v>
      </c>
      <c r="AC83">
        <v>781.8</v>
      </c>
      <c r="AE83" s="48">
        <v>660</v>
      </c>
      <c r="AF83" s="11">
        <v>4.5359999999999999E-17</v>
      </c>
      <c r="AG83">
        <v>937.6</v>
      </c>
      <c r="AI83" s="48">
        <v>660</v>
      </c>
      <c r="AJ83" s="11">
        <v>1.239E-16</v>
      </c>
      <c r="AK83">
        <v>1060.2</v>
      </c>
      <c r="AO83" s="48">
        <v>660</v>
      </c>
      <c r="AP83" s="11">
        <v>7.3319999999999996E-16</v>
      </c>
      <c r="AQ83">
        <v>1419.6</v>
      </c>
      <c r="AS83" s="48">
        <v>660</v>
      </c>
      <c r="AT83" s="11">
        <v>6.0910000000000002E-18</v>
      </c>
      <c r="AU83">
        <v>677.7</v>
      </c>
      <c r="AW83" s="48">
        <v>660</v>
      </c>
      <c r="AX83" s="11">
        <v>3.51E-17</v>
      </c>
      <c r="AY83">
        <v>915.2</v>
      </c>
      <c r="BA83" s="48">
        <v>660</v>
      </c>
      <c r="BB83" s="11">
        <v>1.5020000000000001E-16</v>
      </c>
      <c r="BC83">
        <v>1119.4000000000001</v>
      </c>
      <c r="BE83" s="48">
        <v>660</v>
      </c>
      <c r="BF83" s="11">
        <v>4.1809999999999998E-16</v>
      </c>
      <c r="BG83">
        <v>1290.3</v>
      </c>
      <c r="BQ83" s="145"/>
      <c r="BS83" s="151"/>
      <c r="BU83" s="152"/>
      <c r="BX83" s="151"/>
      <c r="BY83" s="153"/>
      <c r="BZ83" s="151"/>
      <c r="CI83" s="59"/>
      <c r="CJ83" s="60"/>
      <c r="CK83" s="61"/>
    </row>
    <row r="84" spans="2:89">
      <c r="B84">
        <v>2003</v>
      </c>
      <c r="C84">
        <v>9</v>
      </c>
      <c r="D84">
        <v>117.3</v>
      </c>
      <c r="E84">
        <v>86.6</v>
      </c>
      <c r="F84">
        <v>55.9</v>
      </c>
      <c r="K84">
        <v>2014</v>
      </c>
      <c r="L84">
        <v>9</v>
      </c>
      <c r="M84">
        <v>144.69999999999999</v>
      </c>
      <c r="N84">
        <v>120.6</v>
      </c>
      <c r="O84">
        <v>96.4</v>
      </c>
      <c r="S84" s="162">
        <v>670</v>
      </c>
      <c r="T84" s="11">
        <v>2.039E-16</v>
      </c>
      <c r="U84">
        <v>1162.9000000000001</v>
      </c>
      <c r="W84" s="164">
        <v>670</v>
      </c>
      <c r="X84" s="11">
        <v>3.3449999999999999E-18</v>
      </c>
      <c r="Y84">
        <v>592.70000000000005</v>
      </c>
      <c r="AA84" s="164">
        <v>670</v>
      </c>
      <c r="AB84" s="11">
        <v>1.085E-17</v>
      </c>
      <c r="AC84">
        <v>781.8</v>
      </c>
      <c r="AE84" s="48">
        <v>670</v>
      </c>
      <c r="AF84" s="11">
        <v>3.9500000000000001E-17</v>
      </c>
      <c r="AG84">
        <v>937.6</v>
      </c>
      <c r="AI84" s="48">
        <v>670</v>
      </c>
      <c r="AJ84" s="11">
        <v>1.083E-16</v>
      </c>
      <c r="AK84">
        <v>1060.2</v>
      </c>
      <c r="AO84" s="48">
        <v>670</v>
      </c>
      <c r="AP84" s="11">
        <v>6.5879999999999998E-16</v>
      </c>
      <c r="AQ84">
        <v>1419.6</v>
      </c>
      <c r="AS84" s="48">
        <v>670</v>
      </c>
      <c r="AT84" s="11">
        <v>5.5960000000000001E-18</v>
      </c>
      <c r="AU84">
        <v>677.7</v>
      </c>
      <c r="AW84" s="48">
        <v>670</v>
      </c>
      <c r="AX84" s="11">
        <v>3.0730000000000002E-17</v>
      </c>
      <c r="AY84">
        <v>915.2</v>
      </c>
      <c r="BA84" s="48">
        <v>670</v>
      </c>
      <c r="BB84" s="11">
        <v>1.3209999999999999E-16</v>
      </c>
      <c r="BC84">
        <v>1119.4000000000001</v>
      </c>
      <c r="BE84" s="48">
        <v>670</v>
      </c>
      <c r="BF84" s="11">
        <v>3.7220000000000001E-16</v>
      </c>
      <c r="BG84">
        <v>1290.3</v>
      </c>
      <c r="BQ84" s="145"/>
      <c r="BS84" s="151"/>
      <c r="BU84" s="152"/>
      <c r="BX84" s="151"/>
      <c r="BY84" s="153"/>
      <c r="BZ84" s="151"/>
      <c r="CI84" s="59"/>
      <c r="CJ84" s="60"/>
      <c r="CK84" s="61"/>
    </row>
    <row r="85" spans="2:89">
      <c r="B85">
        <v>2003</v>
      </c>
      <c r="C85">
        <v>10</v>
      </c>
      <c r="D85">
        <v>113.6</v>
      </c>
      <c r="E85">
        <v>83.5</v>
      </c>
      <c r="F85">
        <v>53.3</v>
      </c>
      <c r="K85">
        <v>2014</v>
      </c>
      <c r="L85">
        <v>10</v>
      </c>
      <c r="M85">
        <v>143.6</v>
      </c>
      <c r="N85">
        <v>119.6</v>
      </c>
      <c r="O85">
        <v>95.7</v>
      </c>
      <c r="S85" s="162">
        <v>680</v>
      </c>
      <c r="T85" s="11">
        <v>1.7969999999999999E-16</v>
      </c>
      <c r="U85">
        <v>1162.9000000000001</v>
      </c>
      <c r="W85" s="164">
        <v>680</v>
      </c>
      <c r="X85" s="11">
        <v>3.1349999999999999E-18</v>
      </c>
      <c r="Y85">
        <v>592.70000000000005</v>
      </c>
      <c r="AA85" s="164">
        <v>680</v>
      </c>
      <c r="AB85" s="11">
        <v>9.7060000000000006E-18</v>
      </c>
      <c r="AC85">
        <v>781.8</v>
      </c>
      <c r="AE85" s="48">
        <v>680</v>
      </c>
      <c r="AF85" s="11">
        <v>3.4490000000000001E-17</v>
      </c>
      <c r="AG85">
        <v>937.6</v>
      </c>
      <c r="AI85" s="48">
        <v>680</v>
      </c>
      <c r="AJ85" s="11">
        <v>9.4749999999999999E-17</v>
      </c>
      <c r="AK85">
        <v>1060.2</v>
      </c>
      <c r="AO85" s="48">
        <v>680</v>
      </c>
      <c r="AP85" s="11">
        <v>5.9220000000000004E-16</v>
      </c>
      <c r="AQ85">
        <v>1419.6</v>
      </c>
      <c r="AS85" s="48">
        <v>680</v>
      </c>
      <c r="AT85" s="11">
        <v>5.1649999999999999E-18</v>
      </c>
      <c r="AU85">
        <v>677.7</v>
      </c>
      <c r="AW85" s="48">
        <v>680</v>
      </c>
      <c r="AX85" s="11">
        <v>2.6989999999999999E-17</v>
      </c>
      <c r="AY85">
        <v>915.2</v>
      </c>
      <c r="BA85" s="48">
        <v>680</v>
      </c>
      <c r="BB85" s="11">
        <v>1.164E-16</v>
      </c>
      <c r="BC85">
        <v>1119.4000000000001</v>
      </c>
      <c r="BE85" s="48">
        <v>680</v>
      </c>
      <c r="BF85" s="11">
        <v>3.316E-16</v>
      </c>
      <c r="BG85">
        <v>1290.3</v>
      </c>
      <c r="BQ85" s="145"/>
      <c r="BS85" s="151"/>
      <c r="BU85" s="152"/>
      <c r="BX85" s="151"/>
      <c r="BY85" s="153"/>
      <c r="BZ85" s="151"/>
      <c r="CI85" s="59"/>
      <c r="CJ85" s="60"/>
      <c r="CK85" s="61"/>
    </row>
    <row r="86" spans="2:89">
      <c r="B86">
        <v>2003</v>
      </c>
      <c r="C86">
        <v>11</v>
      </c>
      <c r="D86">
        <v>110</v>
      </c>
      <c r="E86">
        <v>80.400000000000006</v>
      </c>
      <c r="F86">
        <v>50.8</v>
      </c>
      <c r="K86">
        <v>2014</v>
      </c>
      <c r="L86">
        <v>11</v>
      </c>
      <c r="M86">
        <v>142.4</v>
      </c>
      <c r="N86">
        <v>118.6</v>
      </c>
      <c r="O86">
        <v>94.9</v>
      </c>
      <c r="S86" s="162">
        <v>690</v>
      </c>
      <c r="T86" s="11">
        <v>1.5850000000000001E-16</v>
      </c>
      <c r="U86">
        <v>1162.9000000000001</v>
      </c>
      <c r="W86" s="164">
        <v>690</v>
      </c>
      <c r="X86" s="11">
        <v>2.9439999999999999E-18</v>
      </c>
      <c r="Y86">
        <v>592.70000000000005</v>
      </c>
      <c r="AA86" s="164">
        <v>690</v>
      </c>
      <c r="AB86" s="11">
        <v>8.7290000000000003E-18</v>
      </c>
      <c r="AC86">
        <v>781.8</v>
      </c>
      <c r="AE86" s="48">
        <v>690</v>
      </c>
      <c r="AF86" s="11">
        <v>3.0220000000000001E-17</v>
      </c>
      <c r="AG86">
        <v>937.6</v>
      </c>
      <c r="AI86" s="48">
        <v>690</v>
      </c>
      <c r="AJ86" s="11">
        <v>8.3050000000000001E-17</v>
      </c>
      <c r="AK86">
        <v>1060.2</v>
      </c>
      <c r="AO86" s="48">
        <v>690</v>
      </c>
      <c r="AP86" s="11">
        <v>5.3269999999999996E-16</v>
      </c>
      <c r="AQ86">
        <v>1419.6</v>
      </c>
      <c r="AS86" s="48">
        <v>690</v>
      </c>
      <c r="AT86" s="11">
        <v>4.7859999999999998E-18</v>
      </c>
      <c r="AU86">
        <v>677.7</v>
      </c>
      <c r="AW86" s="48">
        <v>690</v>
      </c>
      <c r="AX86" s="11">
        <v>2.3809999999999999E-17</v>
      </c>
      <c r="AY86">
        <v>915.2</v>
      </c>
      <c r="BA86" s="48">
        <v>690</v>
      </c>
      <c r="BB86" s="11">
        <v>1.0260000000000001E-16</v>
      </c>
      <c r="BC86">
        <v>1119.4000000000001</v>
      </c>
      <c r="BE86" s="48">
        <v>690</v>
      </c>
      <c r="BF86" s="11">
        <v>2.9560000000000001E-16</v>
      </c>
      <c r="BG86">
        <v>1290.3</v>
      </c>
      <c r="BQ86" s="145"/>
      <c r="BS86" s="151"/>
      <c r="BU86" s="152"/>
      <c r="BX86" s="151"/>
      <c r="BY86" s="153"/>
      <c r="BZ86" s="151"/>
      <c r="CI86" s="59"/>
      <c r="CJ86" s="60"/>
      <c r="CK86" s="61"/>
    </row>
    <row r="87" spans="2:89">
      <c r="B87">
        <v>2003</v>
      </c>
      <c r="C87">
        <v>12</v>
      </c>
      <c r="D87">
        <v>106.3</v>
      </c>
      <c r="E87">
        <v>77.3</v>
      </c>
      <c r="F87">
        <v>48.3</v>
      </c>
      <c r="K87">
        <v>2014</v>
      </c>
      <c r="L87">
        <v>12</v>
      </c>
      <c r="M87">
        <v>141.1</v>
      </c>
      <c r="N87">
        <v>117.6</v>
      </c>
      <c r="O87">
        <v>94.1</v>
      </c>
      <c r="S87" s="162">
        <v>700</v>
      </c>
      <c r="T87" s="11">
        <v>1.4000000000000001E-16</v>
      </c>
      <c r="U87">
        <v>1162.9000000000001</v>
      </c>
      <c r="W87" s="164">
        <v>700</v>
      </c>
      <c r="X87" s="11">
        <v>2.7699999999999999E-18</v>
      </c>
      <c r="Y87">
        <v>592.70000000000005</v>
      </c>
      <c r="AA87" s="164">
        <v>700</v>
      </c>
      <c r="AB87" s="11">
        <v>7.8939999999999997E-18</v>
      </c>
      <c r="AC87">
        <v>781.8</v>
      </c>
      <c r="AE87" s="48">
        <v>700</v>
      </c>
      <c r="AF87" s="11">
        <v>2.656E-17</v>
      </c>
      <c r="AG87">
        <v>937.6</v>
      </c>
      <c r="AI87" s="48">
        <v>700</v>
      </c>
      <c r="AJ87" s="11">
        <v>7.2909999999999998E-17</v>
      </c>
      <c r="AK87">
        <v>1060.2</v>
      </c>
      <c r="AO87" s="48">
        <v>700</v>
      </c>
      <c r="AP87" s="11">
        <v>4.795E-16</v>
      </c>
      <c r="AQ87">
        <v>1419.6</v>
      </c>
      <c r="AS87" s="48">
        <v>700</v>
      </c>
      <c r="AT87" s="11">
        <v>4.4500000000000002E-18</v>
      </c>
      <c r="AU87">
        <v>677.7</v>
      </c>
      <c r="AW87" s="48">
        <v>700</v>
      </c>
      <c r="AX87" s="11">
        <v>2.1079999999999999E-17</v>
      </c>
      <c r="AY87">
        <v>915.2</v>
      </c>
      <c r="BA87" s="48">
        <v>700</v>
      </c>
      <c r="BB87" s="11">
        <v>9.0670000000000002E-17</v>
      </c>
      <c r="BC87">
        <v>1119.4000000000001</v>
      </c>
      <c r="BE87" s="48">
        <v>700</v>
      </c>
      <c r="BF87" s="11">
        <v>2.6380000000000002E-16</v>
      </c>
      <c r="BG87">
        <v>1290.3</v>
      </c>
      <c r="BQ87" s="145"/>
      <c r="BS87" s="151"/>
      <c r="BU87" s="152"/>
      <c r="BX87" s="151"/>
      <c r="BY87" s="153"/>
      <c r="BZ87" s="151"/>
      <c r="CI87" s="59"/>
      <c r="CJ87" s="60"/>
      <c r="CK87" s="61"/>
    </row>
    <row r="88" spans="2:89">
      <c r="B88">
        <v>2004</v>
      </c>
      <c r="C88">
        <v>1</v>
      </c>
      <c r="D88">
        <v>102.8</v>
      </c>
      <c r="E88">
        <v>74.3</v>
      </c>
      <c r="F88">
        <v>45.9</v>
      </c>
      <c r="K88">
        <v>2015</v>
      </c>
      <c r="L88">
        <v>1</v>
      </c>
      <c r="M88">
        <v>139.80000000000001</v>
      </c>
      <c r="N88">
        <v>116.6</v>
      </c>
      <c r="O88">
        <v>93.3</v>
      </c>
      <c r="S88" s="162">
        <v>710</v>
      </c>
      <c r="T88" s="11">
        <v>1.2380000000000001E-16</v>
      </c>
      <c r="U88">
        <v>1162.9000000000001</v>
      </c>
      <c r="W88" s="164">
        <v>710</v>
      </c>
      <c r="X88" s="11">
        <v>2.61E-18</v>
      </c>
      <c r="Y88">
        <v>592.70000000000005</v>
      </c>
      <c r="AA88" s="164">
        <v>710</v>
      </c>
      <c r="AB88" s="11">
        <v>7.1769999999999996E-18</v>
      </c>
      <c r="AC88">
        <v>781.8</v>
      </c>
      <c r="AE88" s="48">
        <v>710</v>
      </c>
      <c r="AF88" s="11">
        <v>2.3429999999999999E-17</v>
      </c>
      <c r="AG88">
        <v>937.6</v>
      </c>
      <c r="AI88" s="48">
        <v>710</v>
      </c>
      <c r="AJ88" s="11">
        <v>6.4129999999999994E-17</v>
      </c>
      <c r="AK88">
        <v>1060.2</v>
      </c>
      <c r="AO88" s="48">
        <v>710</v>
      </c>
      <c r="AP88" s="11">
        <v>4.3189999999999998E-16</v>
      </c>
      <c r="AQ88">
        <v>1419.6</v>
      </c>
      <c r="AS88" s="48">
        <v>710</v>
      </c>
      <c r="AT88" s="11">
        <v>4.1509999999999997E-18</v>
      </c>
      <c r="AU88">
        <v>677.7</v>
      </c>
      <c r="AW88" s="48">
        <v>710</v>
      </c>
      <c r="AX88" s="11">
        <v>1.874E-17</v>
      </c>
      <c r="AY88">
        <v>915.2</v>
      </c>
      <c r="BA88" s="48">
        <v>710</v>
      </c>
      <c r="BB88" s="11">
        <v>8.0210000000000001E-17</v>
      </c>
      <c r="BC88">
        <v>1119.4000000000001</v>
      </c>
      <c r="BE88" s="48">
        <v>710</v>
      </c>
      <c r="BF88" s="11">
        <v>2.3560000000000002E-16</v>
      </c>
      <c r="BG88">
        <v>1290.3</v>
      </c>
      <c r="BQ88" s="145"/>
      <c r="BS88" s="151"/>
      <c r="BU88" s="152"/>
      <c r="BX88" s="151"/>
      <c r="BY88" s="153"/>
      <c r="BZ88" s="151"/>
      <c r="CI88" s="59"/>
      <c r="CJ88" s="60"/>
      <c r="CK88" s="61"/>
    </row>
    <row r="89" spans="2:89">
      <c r="B89">
        <v>2004</v>
      </c>
      <c r="C89">
        <v>2</v>
      </c>
      <c r="D89">
        <v>99.2</v>
      </c>
      <c r="E89">
        <v>71.400000000000006</v>
      </c>
      <c r="F89">
        <v>43.5</v>
      </c>
      <c r="K89">
        <v>2015</v>
      </c>
      <c r="L89">
        <v>2</v>
      </c>
      <c r="M89">
        <v>138.5</v>
      </c>
      <c r="N89">
        <v>115.5</v>
      </c>
      <c r="O89">
        <v>92.5</v>
      </c>
      <c r="S89" s="162">
        <v>720</v>
      </c>
      <c r="T89" s="11">
        <v>1.096E-16</v>
      </c>
      <c r="U89">
        <v>1162.9000000000001</v>
      </c>
      <c r="W89" s="164">
        <v>720</v>
      </c>
      <c r="X89" s="11">
        <v>2.4629999999999999E-18</v>
      </c>
      <c r="Y89">
        <v>592.70000000000005</v>
      </c>
      <c r="AA89" s="164">
        <v>720</v>
      </c>
      <c r="AB89" s="11">
        <v>6.5569999999999999E-18</v>
      </c>
      <c r="AC89">
        <v>781.8</v>
      </c>
      <c r="AE89" s="48">
        <v>720</v>
      </c>
      <c r="AF89" s="11">
        <v>2.0739999999999999E-17</v>
      </c>
      <c r="AG89">
        <v>937.6</v>
      </c>
      <c r="AI89" s="48">
        <v>720</v>
      </c>
      <c r="AJ89" s="11">
        <v>5.6510000000000005E-17</v>
      </c>
      <c r="AK89">
        <v>1060.2</v>
      </c>
      <c r="AO89" s="48">
        <v>720</v>
      </c>
      <c r="AP89" s="11">
        <v>3.8919999999999999E-16</v>
      </c>
      <c r="AQ89">
        <v>1419.6</v>
      </c>
      <c r="AS89" s="48">
        <v>720</v>
      </c>
      <c r="AT89" s="11">
        <v>3.8830000000000001E-18</v>
      </c>
      <c r="AU89">
        <v>677.7</v>
      </c>
      <c r="AW89" s="48">
        <v>720</v>
      </c>
      <c r="AX89" s="11">
        <v>1.673E-17</v>
      </c>
      <c r="AY89">
        <v>915.2</v>
      </c>
      <c r="BA89" s="48">
        <v>720</v>
      </c>
      <c r="BB89" s="11">
        <v>7.1080000000000001E-17</v>
      </c>
      <c r="BC89">
        <v>1119.4000000000001</v>
      </c>
      <c r="BE89" s="48">
        <v>720</v>
      </c>
      <c r="BF89" s="11">
        <v>2.1060000000000001E-16</v>
      </c>
      <c r="BG89">
        <v>1290.3</v>
      </c>
      <c r="BQ89" s="145"/>
      <c r="BS89" s="151"/>
      <c r="BU89" s="152"/>
      <c r="BX89" s="151"/>
      <c r="BY89" s="153"/>
      <c r="BZ89" s="151"/>
      <c r="CI89" s="59"/>
      <c r="CJ89" s="60"/>
      <c r="CK89" s="61"/>
    </row>
    <row r="90" spans="2:89">
      <c r="B90">
        <v>2004</v>
      </c>
      <c r="C90">
        <v>3</v>
      </c>
      <c r="D90">
        <v>95.8</v>
      </c>
      <c r="E90">
        <v>68.5</v>
      </c>
      <c r="F90">
        <v>41.2</v>
      </c>
      <c r="K90">
        <v>2015</v>
      </c>
      <c r="L90">
        <v>3</v>
      </c>
      <c r="M90">
        <v>137.1</v>
      </c>
      <c r="N90">
        <v>114.4</v>
      </c>
      <c r="O90">
        <v>91.7</v>
      </c>
      <c r="S90" s="162">
        <v>730</v>
      </c>
      <c r="T90" s="11">
        <v>9.713E-17</v>
      </c>
      <c r="U90">
        <v>1162.9000000000001</v>
      </c>
      <c r="W90" s="164">
        <v>730</v>
      </c>
      <c r="X90" s="11">
        <v>2.327E-18</v>
      </c>
      <c r="Y90">
        <v>592.70000000000005</v>
      </c>
      <c r="AA90" s="164">
        <v>730</v>
      </c>
      <c r="AB90" s="11">
        <v>6.0190000000000001E-18</v>
      </c>
      <c r="AC90">
        <v>781.8</v>
      </c>
      <c r="AE90" s="48">
        <v>730</v>
      </c>
      <c r="AF90" s="11">
        <v>1.8430000000000001E-17</v>
      </c>
      <c r="AG90">
        <v>937.6</v>
      </c>
      <c r="AI90" s="48">
        <v>730</v>
      </c>
      <c r="AJ90" s="11">
        <v>4.9900000000000001E-17</v>
      </c>
      <c r="AK90">
        <v>1060.2</v>
      </c>
      <c r="AO90" s="48">
        <v>730</v>
      </c>
      <c r="AP90" s="11">
        <v>3.5089999999999999E-16</v>
      </c>
      <c r="AQ90">
        <v>1419.6</v>
      </c>
      <c r="AS90" s="48">
        <v>730</v>
      </c>
      <c r="AT90" s="11">
        <v>3.6420000000000003E-18</v>
      </c>
      <c r="AU90">
        <v>677.7</v>
      </c>
      <c r="AW90" s="48">
        <v>730</v>
      </c>
      <c r="AX90" s="11">
        <v>1.4990000000000001E-17</v>
      </c>
      <c r="AY90">
        <v>915.2</v>
      </c>
      <c r="BA90" s="48">
        <v>730</v>
      </c>
      <c r="BB90" s="11">
        <v>6.3100000000000005E-17</v>
      </c>
      <c r="BC90">
        <v>1119.4000000000001</v>
      </c>
      <c r="BE90" s="48">
        <v>730</v>
      </c>
      <c r="BF90" s="11">
        <v>1.8839999999999999E-16</v>
      </c>
      <c r="BG90">
        <v>1290.3</v>
      </c>
      <c r="BQ90" s="145"/>
      <c r="BS90" s="151"/>
      <c r="BU90" s="152"/>
      <c r="BX90" s="151"/>
      <c r="BY90" s="153"/>
      <c r="BZ90" s="151"/>
      <c r="CI90" s="59"/>
      <c r="CJ90" s="60"/>
      <c r="CK90" s="61"/>
    </row>
    <row r="91" spans="2:89">
      <c r="B91">
        <v>2004</v>
      </c>
      <c r="C91">
        <v>4</v>
      </c>
      <c r="D91">
        <v>92.3</v>
      </c>
      <c r="E91">
        <v>65.599999999999994</v>
      </c>
      <c r="F91">
        <v>38.9</v>
      </c>
      <c r="K91">
        <v>2015</v>
      </c>
      <c r="L91">
        <v>4</v>
      </c>
      <c r="M91">
        <v>135.80000000000001</v>
      </c>
      <c r="N91">
        <v>113.3</v>
      </c>
      <c r="O91">
        <v>90.8</v>
      </c>
      <c r="S91" s="162">
        <v>740</v>
      </c>
      <c r="T91" s="11">
        <v>8.62E-17</v>
      </c>
      <c r="U91">
        <v>1162.9000000000001</v>
      </c>
      <c r="W91" s="164">
        <v>740</v>
      </c>
      <c r="X91" s="11">
        <v>2.2010000000000001E-18</v>
      </c>
      <c r="Y91">
        <v>592.70000000000005</v>
      </c>
      <c r="AA91" s="164">
        <v>740</v>
      </c>
      <c r="AB91" s="11">
        <v>5.5499999999999997E-18</v>
      </c>
      <c r="AC91">
        <v>781.8</v>
      </c>
      <c r="AE91" s="48">
        <v>740</v>
      </c>
      <c r="AF91" s="11">
        <v>1.643E-17</v>
      </c>
      <c r="AG91">
        <v>937.6</v>
      </c>
      <c r="AI91" s="48">
        <v>740</v>
      </c>
      <c r="AJ91" s="11">
        <v>4.415E-17</v>
      </c>
      <c r="AK91">
        <v>1060.2</v>
      </c>
      <c r="AO91" s="48">
        <v>740</v>
      </c>
      <c r="AP91" s="11">
        <v>3.167E-16</v>
      </c>
      <c r="AQ91">
        <v>1419.6</v>
      </c>
      <c r="AS91" s="48">
        <v>740</v>
      </c>
      <c r="AT91" s="11">
        <v>3.422E-18</v>
      </c>
      <c r="AU91">
        <v>677.7</v>
      </c>
      <c r="AW91" s="48">
        <v>740</v>
      </c>
      <c r="AX91" s="11">
        <v>1.3500000000000001E-17</v>
      </c>
      <c r="AY91">
        <v>915.2</v>
      </c>
      <c r="BA91" s="48">
        <v>740</v>
      </c>
      <c r="BB91" s="11">
        <v>5.6110000000000001E-17</v>
      </c>
      <c r="BC91">
        <v>1119.4000000000001</v>
      </c>
      <c r="BE91" s="48">
        <v>740</v>
      </c>
      <c r="BF91" s="11">
        <v>1.6870000000000001E-16</v>
      </c>
      <c r="BG91">
        <v>1290.3</v>
      </c>
      <c r="BQ91" s="145"/>
      <c r="BS91" s="151"/>
      <c r="BU91" s="152"/>
      <c r="BX91" s="151"/>
      <c r="BY91" s="153"/>
      <c r="BZ91" s="151"/>
      <c r="CI91" s="59"/>
      <c r="CJ91" s="60"/>
      <c r="CK91" s="61"/>
    </row>
    <row r="92" spans="2:89">
      <c r="B92">
        <v>2004</v>
      </c>
      <c r="C92">
        <v>5</v>
      </c>
      <c r="D92">
        <v>89</v>
      </c>
      <c r="E92">
        <v>62.8</v>
      </c>
      <c r="F92">
        <v>36.700000000000003</v>
      </c>
      <c r="K92">
        <v>2015</v>
      </c>
      <c r="L92">
        <v>5</v>
      </c>
      <c r="M92">
        <v>134.4</v>
      </c>
      <c r="N92">
        <v>112.2</v>
      </c>
      <c r="O92">
        <v>90</v>
      </c>
      <c r="S92" s="162">
        <v>750</v>
      </c>
      <c r="T92" s="11">
        <v>7.6590000000000003E-17</v>
      </c>
      <c r="U92">
        <v>1162.9000000000001</v>
      </c>
      <c r="W92" s="164">
        <v>750</v>
      </c>
      <c r="X92" s="11">
        <v>2.0839999999999999E-18</v>
      </c>
      <c r="Y92">
        <v>592.70000000000005</v>
      </c>
      <c r="AA92" s="164">
        <v>750</v>
      </c>
      <c r="AB92" s="11">
        <v>5.1369999999999997E-18</v>
      </c>
      <c r="AC92">
        <v>781.8</v>
      </c>
      <c r="AE92" s="48">
        <v>750</v>
      </c>
      <c r="AF92" s="11">
        <v>1.471E-17</v>
      </c>
      <c r="AG92">
        <v>937.6</v>
      </c>
      <c r="AI92" s="48">
        <v>750</v>
      </c>
      <c r="AJ92" s="11">
        <v>3.914E-17</v>
      </c>
      <c r="AK92">
        <v>1060.2</v>
      </c>
      <c r="AO92" s="48">
        <v>750</v>
      </c>
      <c r="AP92" s="11">
        <v>2.8590000000000002E-16</v>
      </c>
      <c r="AQ92">
        <v>1419.6</v>
      </c>
      <c r="AS92" s="48">
        <v>750</v>
      </c>
      <c r="AT92" s="11">
        <v>3.2219999999999999E-18</v>
      </c>
      <c r="AU92">
        <v>677.7</v>
      </c>
      <c r="AW92" s="48">
        <v>750</v>
      </c>
      <c r="AX92" s="11">
        <v>1.22E-17</v>
      </c>
      <c r="AY92">
        <v>915.2</v>
      </c>
      <c r="BA92" s="48">
        <v>750</v>
      </c>
      <c r="BB92" s="11">
        <v>4.999E-17</v>
      </c>
      <c r="BC92">
        <v>1119.4000000000001</v>
      </c>
      <c r="BE92" s="48">
        <v>750</v>
      </c>
      <c r="BF92" s="11">
        <v>1.512E-16</v>
      </c>
      <c r="BG92">
        <v>1290.3</v>
      </c>
      <c r="BQ92" s="145"/>
      <c r="BS92" s="151"/>
      <c r="BU92" s="152"/>
      <c r="BX92" s="151"/>
      <c r="BY92" s="153"/>
      <c r="BZ92" s="151"/>
      <c r="CI92" s="59"/>
      <c r="CJ92" s="60"/>
      <c r="CK92" s="61"/>
    </row>
    <row r="93" spans="2:89">
      <c r="B93">
        <v>2004</v>
      </c>
      <c r="C93">
        <v>6</v>
      </c>
      <c r="D93">
        <v>85.7</v>
      </c>
      <c r="E93">
        <v>60.1</v>
      </c>
      <c r="F93">
        <v>34.5</v>
      </c>
      <c r="K93">
        <v>2015</v>
      </c>
      <c r="L93">
        <v>6</v>
      </c>
      <c r="M93">
        <v>132.9</v>
      </c>
      <c r="N93">
        <v>111</v>
      </c>
      <c r="O93">
        <v>89.1</v>
      </c>
      <c r="S93" s="162">
        <v>760</v>
      </c>
      <c r="T93" s="11">
        <v>6.8149999999999996E-17</v>
      </c>
      <c r="U93">
        <v>1162.9000000000001</v>
      </c>
      <c r="W93" s="164">
        <v>760</v>
      </c>
      <c r="X93" s="11">
        <v>1.9760000000000001E-18</v>
      </c>
      <c r="Y93">
        <v>592.70000000000005</v>
      </c>
      <c r="AA93" s="164">
        <v>760</v>
      </c>
      <c r="AB93" s="11">
        <v>4.7740000000000002E-18</v>
      </c>
      <c r="AC93">
        <v>781.8</v>
      </c>
      <c r="AE93" s="48">
        <v>760</v>
      </c>
      <c r="AF93" s="11">
        <v>1.3220000000000001E-17</v>
      </c>
      <c r="AG93">
        <v>937.6</v>
      </c>
      <c r="AI93" s="48">
        <v>760</v>
      </c>
      <c r="AJ93" s="11">
        <v>3.4780000000000001E-17</v>
      </c>
      <c r="AK93">
        <v>1060.2</v>
      </c>
      <c r="AO93" s="48">
        <v>760</v>
      </c>
      <c r="AP93" s="11">
        <v>2.5829999999999998E-16</v>
      </c>
      <c r="AQ93">
        <v>1419.6</v>
      </c>
      <c r="AS93" s="48">
        <v>760</v>
      </c>
      <c r="AT93" s="11">
        <v>3.0390000000000002E-18</v>
      </c>
      <c r="AU93">
        <v>677.7</v>
      </c>
      <c r="AW93" s="48">
        <v>760</v>
      </c>
      <c r="AX93" s="11">
        <v>1.107E-17</v>
      </c>
      <c r="AY93">
        <v>915.2</v>
      </c>
      <c r="BA93" s="48">
        <v>760</v>
      </c>
      <c r="BB93" s="11">
        <v>4.4619999999999998E-17</v>
      </c>
      <c r="BC93">
        <v>1119.4000000000001</v>
      </c>
      <c r="BE93" s="48">
        <v>760</v>
      </c>
      <c r="BF93" s="11">
        <v>1.356E-16</v>
      </c>
      <c r="BG93">
        <v>1290.3</v>
      </c>
      <c r="BQ93" s="145"/>
      <c r="BS93" s="151"/>
      <c r="BU93" s="152"/>
      <c r="BX93" s="151"/>
      <c r="BY93" s="153"/>
      <c r="BZ93" s="151"/>
      <c r="CI93" s="59"/>
      <c r="CJ93" s="60"/>
      <c r="CK93" s="61"/>
    </row>
    <row r="94" spans="2:89">
      <c r="B94">
        <v>2004</v>
      </c>
      <c r="C94">
        <v>7</v>
      </c>
      <c r="D94">
        <v>82.4</v>
      </c>
      <c r="E94">
        <v>57.4</v>
      </c>
      <c r="F94">
        <v>32.4</v>
      </c>
      <c r="K94">
        <v>2015</v>
      </c>
      <c r="L94">
        <v>7</v>
      </c>
      <c r="M94">
        <v>131.5</v>
      </c>
      <c r="N94">
        <v>109.9</v>
      </c>
      <c r="O94">
        <v>88.3</v>
      </c>
      <c r="S94" s="162">
        <v>770</v>
      </c>
      <c r="T94" s="11">
        <v>6.0720000000000004E-17</v>
      </c>
      <c r="U94">
        <v>1162.9000000000001</v>
      </c>
      <c r="W94" s="164">
        <v>770</v>
      </c>
      <c r="X94" s="11">
        <v>1.8739999999999998E-18</v>
      </c>
      <c r="Y94">
        <v>592.70000000000005</v>
      </c>
      <c r="AA94" s="164">
        <v>770</v>
      </c>
      <c r="AB94" s="11">
        <v>4.4500000000000002E-18</v>
      </c>
      <c r="AC94">
        <v>781.8</v>
      </c>
      <c r="AE94" s="48">
        <v>770</v>
      </c>
      <c r="AF94" s="11">
        <v>1.193E-17</v>
      </c>
      <c r="AG94">
        <v>937.6</v>
      </c>
      <c r="AI94" s="48">
        <v>770</v>
      </c>
      <c r="AJ94" s="11">
        <v>3.098E-17</v>
      </c>
      <c r="AK94">
        <v>1060.2</v>
      </c>
      <c r="AO94" s="48">
        <v>770</v>
      </c>
      <c r="AP94" s="11">
        <v>2.335E-16</v>
      </c>
      <c r="AQ94">
        <v>1419.6</v>
      </c>
      <c r="AS94" s="48">
        <v>770</v>
      </c>
      <c r="AT94" s="11">
        <v>2.8700000000000001E-18</v>
      </c>
      <c r="AU94">
        <v>677.7</v>
      </c>
      <c r="AW94" s="48">
        <v>770</v>
      </c>
      <c r="AX94" s="11">
        <v>1.0089999999999999E-17</v>
      </c>
      <c r="AY94">
        <v>915.2</v>
      </c>
      <c r="BA94" s="48">
        <v>770</v>
      </c>
      <c r="BB94" s="11">
        <v>3.9909999999999998E-17</v>
      </c>
      <c r="BC94">
        <v>1119.4000000000001</v>
      </c>
      <c r="BE94" s="48">
        <v>770</v>
      </c>
      <c r="BF94" s="11">
        <v>1.218E-16</v>
      </c>
      <c r="BG94">
        <v>1290.3</v>
      </c>
      <c r="BQ94" s="145"/>
      <c r="BS94" s="151"/>
      <c r="BU94" s="152"/>
      <c r="BX94" s="151"/>
      <c r="BY94" s="153"/>
      <c r="BZ94" s="151"/>
      <c r="CI94" s="59"/>
      <c r="CJ94" s="60"/>
      <c r="CK94" s="61"/>
    </row>
    <row r="95" spans="2:89">
      <c r="B95">
        <v>2004</v>
      </c>
      <c r="C95">
        <v>8</v>
      </c>
      <c r="D95">
        <v>79.3</v>
      </c>
      <c r="E95">
        <v>54.8</v>
      </c>
      <c r="F95">
        <v>30.4</v>
      </c>
      <c r="K95">
        <v>2015</v>
      </c>
      <c r="L95">
        <v>8</v>
      </c>
      <c r="M95">
        <v>130</v>
      </c>
      <c r="N95">
        <v>108.7</v>
      </c>
      <c r="O95">
        <v>87.4</v>
      </c>
      <c r="S95" s="162">
        <v>780</v>
      </c>
      <c r="T95" s="11">
        <v>5.4189999999999999E-17</v>
      </c>
      <c r="U95">
        <v>1162.9000000000001</v>
      </c>
      <c r="W95" s="164">
        <v>780</v>
      </c>
      <c r="X95" s="11">
        <v>1.7789999999999999E-18</v>
      </c>
      <c r="Y95">
        <v>592.70000000000005</v>
      </c>
      <c r="AA95" s="164">
        <v>780</v>
      </c>
      <c r="AB95" s="11">
        <v>4.1619999999999999E-18</v>
      </c>
      <c r="AC95">
        <v>781.8</v>
      </c>
      <c r="AE95" s="48">
        <v>780</v>
      </c>
      <c r="AF95" s="11">
        <v>1.081E-17</v>
      </c>
      <c r="AG95">
        <v>937.6</v>
      </c>
      <c r="AI95" s="48">
        <v>780</v>
      </c>
      <c r="AJ95" s="11">
        <v>2.7659999999999999E-17</v>
      </c>
      <c r="AK95">
        <v>1060.2</v>
      </c>
      <c r="AO95" s="48">
        <v>780</v>
      </c>
      <c r="AP95" s="11">
        <v>2.1120000000000001E-16</v>
      </c>
      <c r="AQ95">
        <v>1419.6</v>
      </c>
      <c r="AS95" s="48">
        <v>780</v>
      </c>
      <c r="AT95" s="11">
        <v>2.714E-18</v>
      </c>
      <c r="AU95">
        <v>677.7</v>
      </c>
      <c r="AW95" s="48">
        <v>780</v>
      </c>
      <c r="AX95" s="11">
        <v>9.2290000000000007E-18</v>
      </c>
      <c r="AY95">
        <v>915.2</v>
      </c>
      <c r="BA95" s="48">
        <v>780</v>
      </c>
      <c r="BB95" s="11">
        <v>3.577E-17</v>
      </c>
      <c r="BC95">
        <v>1119.4000000000001</v>
      </c>
      <c r="BE95" s="48">
        <v>780</v>
      </c>
      <c r="BF95" s="11">
        <v>1.094E-16</v>
      </c>
      <c r="BG95">
        <v>1290.3</v>
      </c>
      <c r="BQ95" s="145"/>
      <c r="BS95" s="151"/>
      <c r="BU95" s="152"/>
      <c r="BX95" s="151"/>
      <c r="BY95" s="153"/>
      <c r="BZ95" s="151"/>
      <c r="CI95" s="59"/>
      <c r="CJ95" s="60"/>
      <c r="CK95" s="61"/>
    </row>
    <row r="96" spans="2:89">
      <c r="B96">
        <v>2004</v>
      </c>
      <c r="C96">
        <v>9</v>
      </c>
      <c r="D96">
        <v>76.2</v>
      </c>
      <c r="E96">
        <v>52.3</v>
      </c>
      <c r="F96">
        <v>28.4</v>
      </c>
      <c r="K96">
        <v>2015</v>
      </c>
      <c r="L96">
        <v>9</v>
      </c>
      <c r="M96">
        <v>128.6</v>
      </c>
      <c r="N96">
        <v>107.6</v>
      </c>
      <c r="O96">
        <v>86.5</v>
      </c>
      <c r="S96" s="162">
        <v>790</v>
      </c>
      <c r="T96" s="11">
        <v>4.8429999999999999E-17</v>
      </c>
      <c r="U96">
        <v>1162.9000000000001</v>
      </c>
      <c r="W96" s="164">
        <v>790</v>
      </c>
      <c r="X96" s="11">
        <v>1.6910000000000001E-18</v>
      </c>
      <c r="Y96">
        <v>592.70000000000005</v>
      </c>
      <c r="AA96" s="164">
        <v>790</v>
      </c>
      <c r="AB96" s="11">
        <v>3.903E-18</v>
      </c>
      <c r="AC96">
        <v>781.8</v>
      </c>
      <c r="AE96" s="48">
        <v>790</v>
      </c>
      <c r="AF96" s="11">
        <v>9.8270000000000002E-18</v>
      </c>
      <c r="AG96">
        <v>937.6</v>
      </c>
      <c r="AI96" s="48">
        <v>790</v>
      </c>
      <c r="AJ96" s="11">
        <v>2.4760000000000001E-17</v>
      </c>
      <c r="AK96">
        <v>1060.2</v>
      </c>
      <c r="AO96" s="48">
        <v>790</v>
      </c>
      <c r="AP96" s="11">
        <v>1.9120000000000001E-16</v>
      </c>
      <c r="AQ96">
        <v>1419.6</v>
      </c>
      <c r="AS96" s="48">
        <v>790</v>
      </c>
      <c r="AT96" s="11">
        <v>2.5700000000000002E-18</v>
      </c>
      <c r="AU96">
        <v>677.7</v>
      </c>
      <c r="AW96" s="48">
        <v>790</v>
      </c>
      <c r="AX96" s="11">
        <v>8.475E-18</v>
      </c>
      <c r="AY96">
        <v>915.2</v>
      </c>
      <c r="BA96" s="48">
        <v>790</v>
      </c>
      <c r="BB96" s="11">
        <v>3.2129999999999998E-17</v>
      </c>
      <c r="BC96">
        <v>1119.4000000000001</v>
      </c>
      <c r="BE96" s="48">
        <v>790</v>
      </c>
      <c r="BF96" s="11">
        <v>9.848E-17</v>
      </c>
      <c r="BG96">
        <v>1290.3</v>
      </c>
      <c r="BQ96" s="145"/>
      <c r="BS96" s="151"/>
      <c r="BU96" s="152"/>
      <c r="BX96" s="151"/>
      <c r="BY96" s="153"/>
      <c r="BZ96" s="151"/>
      <c r="CI96" s="59"/>
      <c r="CJ96" s="60"/>
      <c r="CK96" s="61"/>
    </row>
    <row r="97" spans="2:89">
      <c r="B97">
        <v>2004</v>
      </c>
      <c r="C97">
        <v>10</v>
      </c>
      <c r="D97">
        <v>73.2</v>
      </c>
      <c r="E97">
        <v>49.9</v>
      </c>
      <c r="F97">
        <v>26.6</v>
      </c>
      <c r="K97">
        <v>2015</v>
      </c>
      <c r="L97">
        <v>10</v>
      </c>
      <c r="M97">
        <v>127.1</v>
      </c>
      <c r="N97">
        <v>106.4</v>
      </c>
      <c r="O97">
        <v>85.7</v>
      </c>
      <c r="S97" s="162">
        <v>800</v>
      </c>
      <c r="T97" s="11">
        <v>4.3359999999999997E-17</v>
      </c>
      <c r="U97">
        <v>1162.9000000000001</v>
      </c>
      <c r="W97" s="164">
        <v>800</v>
      </c>
      <c r="X97" s="11">
        <v>1.608E-18</v>
      </c>
      <c r="Y97">
        <v>592.70000000000005</v>
      </c>
      <c r="AA97" s="164">
        <v>800</v>
      </c>
      <c r="AB97" s="11">
        <v>3.6699999999999997E-18</v>
      </c>
      <c r="AC97">
        <v>781.8</v>
      </c>
      <c r="AE97" s="48">
        <v>800</v>
      </c>
      <c r="AF97" s="11">
        <v>8.9690000000000006E-18</v>
      </c>
      <c r="AG97">
        <v>937.6</v>
      </c>
      <c r="AI97" s="48">
        <v>800</v>
      </c>
      <c r="AJ97" s="11">
        <v>2.223E-17</v>
      </c>
      <c r="AK97">
        <v>1060.2</v>
      </c>
      <c r="AO97" s="48">
        <v>800</v>
      </c>
      <c r="AP97" s="11">
        <v>1.7320000000000001E-16</v>
      </c>
      <c r="AQ97">
        <v>1419.6</v>
      </c>
      <c r="AS97" s="48">
        <v>800</v>
      </c>
      <c r="AT97" s="11">
        <v>2.436E-18</v>
      </c>
      <c r="AU97">
        <v>677.7</v>
      </c>
      <c r="AW97" s="48">
        <v>800</v>
      </c>
      <c r="AX97" s="11">
        <v>7.8119999999999997E-18</v>
      </c>
      <c r="AY97">
        <v>915.2</v>
      </c>
      <c r="BA97" s="48">
        <v>800</v>
      </c>
      <c r="BB97" s="11">
        <v>2.8930000000000002E-17</v>
      </c>
      <c r="BC97">
        <v>1119.4000000000001</v>
      </c>
      <c r="BE97" s="48">
        <v>800</v>
      </c>
      <c r="BF97" s="11">
        <v>8.8710000000000003E-17</v>
      </c>
      <c r="BG97">
        <v>1290.3</v>
      </c>
      <c r="BQ97" s="145"/>
      <c r="BS97" s="151"/>
      <c r="BU97" s="152"/>
      <c r="BX97" s="151"/>
      <c r="BY97" s="153"/>
      <c r="BZ97" s="151"/>
      <c r="CI97" s="59"/>
      <c r="CJ97" s="60"/>
      <c r="CK97" s="61"/>
    </row>
    <row r="98" spans="2:89">
      <c r="B98">
        <v>2004</v>
      </c>
      <c r="C98">
        <v>11</v>
      </c>
      <c r="D98">
        <v>70.2</v>
      </c>
      <c r="E98">
        <v>47.5</v>
      </c>
      <c r="F98">
        <v>24.7</v>
      </c>
      <c r="K98">
        <v>2015</v>
      </c>
      <c r="L98">
        <v>11</v>
      </c>
      <c r="M98">
        <v>125.6</v>
      </c>
      <c r="N98">
        <v>105.2</v>
      </c>
      <c r="O98">
        <v>84.8</v>
      </c>
      <c r="S98" s="162">
        <v>810</v>
      </c>
      <c r="T98" s="11">
        <v>3.8880000000000003E-17</v>
      </c>
      <c r="U98">
        <v>1162.9000000000001</v>
      </c>
      <c r="W98" s="164">
        <v>810</v>
      </c>
      <c r="X98" s="11">
        <v>1.5299999999999999E-18</v>
      </c>
      <c r="Y98">
        <v>592.70000000000005</v>
      </c>
      <c r="AA98" s="164">
        <v>810</v>
      </c>
      <c r="AB98" s="11">
        <v>3.458E-18</v>
      </c>
      <c r="AC98">
        <v>781.8</v>
      </c>
      <c r="AE98" s="48">
        <v>810</v>
      </c>
      <c r="AF98" s="11">
        <v>8.2180000000000005E-18</v>
      </c>
      <c r="AG98">
        <v>937.6</v>
      </c>
      <c r="AI98" s="48">
        <v>810</v>
      </c>
      <c r="AJ98" s="11">
        <v>2.0000000000000001E-17</v>
      </c>
      <c r="AK98">
        <v>1060.2</v>
      </c>
      <c r="AO98" s="48">
        <v>810</v>
      </c>
      <c r="AP98" s="11">
        <v>1.571E-16</v>
      </c>
      <c r="AQ98">
        <v>1419.6</v>
      </c>
      <c r="AS98" s="48">
        <v>810</v>
      </c>
      <c r="AT98" s="11">
        <v>2.3109999999999999E-18</v>
      </c>
      <c r="AU98">
        <v>677.7</v>
      </c>
      <c r="AW98" s="48">
        <v>810</v>
      </c>
      <c r="AX98" s="11">
        <v>7.2259999999999999E-18</v>
      </c>
      <c r="AY98">
        <v>915.2</v>
      </c>
      <c r="BA98" s="48">
        <v>810</v>
      </c>
      <c r="BB98" s="11">
        <v>2.6100000000000001E-17</v>
      </c>
      <c r="BC98">
        <v>1119.4000000000001</v>
      </c>
      <c r="BE98" s="48">
        <v>810</v>
      </c>
      <c r="BF98" s="11">
        <v>8.0000000000000006E-17</v>
      </c>
      <c r="BG98">
        <v>1290.3</v>
      </c>
      <c r="BQ98" s="145"/>
      <c r="BS98" s="151"/>
      <c r="BU98" s="152"/>
      <c r="BX98" s="151"/>
      <c r="BY98" s="153"/>
      <c r="BZ98" s="151"/>
      <c r="CI98" s="59"/>
      <c r="CJ98" s="60"/>
      <c r="CK98" s="61"/>
    </row>
    <row r="99" spans="2:89">
      <c r="B99">
        <v>2004</v>
      </c>
      <c r="C99">
        <v>12</v>
      </c>
      <c r="D99">
        <v>67.3</v>
      </c>
      <c r="E99">
        <v>45.2</v>
      </c>
      <c r="F99">
        <v>23</v>
      </c>
      <c r="K99">
        <v>2015</v>
      </c>
      <c r="L99">
        <v>12</v>
      </c>
      <c r="M99">
        <v>124.1</v>
      </c>
      <c r="N99">
        <v>104</v>
      </c>
      <c r="O99">
        <v>84</v>
      </c>
      <c r="S99" s="162">
        <v>820</v>
      </c>
      <c r="T99" s="11">
        <v>3.4930000000000001E-17</v>
      </c>
      <c r="U99">
        <v>1162.9000000000001</v>
      </c>
      <c r="W99" s="164">
        <v>820</v>
      </c>
      <c r="X99" s="11">
        <v>1.457E-18</v>
      </c>
      <c r="Y99">
        <v>592.70000000000005</v>
      </c>
      <c r="AA99" s="164">
        <v>820</v>
      </c>
      <c r="AB99" s="11">
        <v>3.265E-18</v>
      </c>
      <c r="AC99">
        <v>781.8</v>
      </c>
      <c r="AE99" s="48">
        <v>820</v>
      </c>
      <c r="AF99" s="11">
        <v>7.5560000000000005E-18</v>
      </c>
      <c r="AG99">
        <v>937.6</v>
      </c>
      <c r="AI99" s="48">
        <v>820</v>
      </c>
      <c r="AJ99" s="11">
        <v>1.8049999999999999E-17</v>
      </c>
      <c r="AK99">
        <v>1060.2</v>
      </c>
      <c r="AO99" s="48">
        <v>820</v>
      </c>
      <c r="AP99" s="11">
        <v>1.425E-16</v>
      </c>
      <c r="AQ99">
        <v>1419.6</v>
      </c>
      <c r="AS99" s="48">
        <v>820</v>
      </c>
      <c r="AT99" s="11">
        <v>2.194E-18</v>
      </c>
      <c r="AU99">
        <v>677.7</v>
      </c>
      <c r="AW99" s="48">
        <v>820</v>
      </c>
      <c r="AX99" s="11">
        <v>6.7069999999999998E-18</v>
      </c>
      <c r="AY99">
        <v>915.2</v>
      </c>
      <c r="BA99" s="48">
        <v>820</v>
      </c>
      <c r="BB99" s="11">
        <v>2.361E-17</v>
      </c>
      <c r="BC99">
        <v>1119.4000000000001</v>
      </c>
      <c r="BE99" s="48">
        <v>820</v>
      </c>
      <c r="BF99" s="11">
        <v>7.2220000000000006E-17</v>
      </c>
      <c r="BG99">
        <v>1290.3</v>
      </c>
      <c r="BQ99" s="145"/>
      <c r="BS99" s="151"/>
      <c r="BU99" s="152"/>
      <c r="BX99" s="151"/>
      <c r="BY99" s="153"/>
      <c r="BZ99" s="151"/>
      <c r="CI99" s="59"/>
      <c r="CJ99" s="60"/>
      <c r="CK99" s="61"/>
    </row>
    <row r="100" spans="2:89">
      <c r="B100">
        <v>2005</v>
      </c>
      <c r="C100">
        <v>1</v>
      </c>
      <c r="D100">
        <v>64.5</v>
      </c>
      <c r="E100">
        <v>42.9</v>
      </c>
      <c r="F100">
        <v>21.3</v>
      </c>
      <c r="K100">
        <v>2016</v>
      </c>
      <c r="L100">
        <v>1</v>
      </c>
      <c r="M100">
        <v>122.6</v>
      </c>
      <c r="N100">
        <v>102.9</v>
      </c>
      <c r="O100">
        <v>83.1</v>
      </c>
      <c r="S100" s="162">
        <v>830</v>
      </c>
      <c r="T100" s="11">
        <v>3.143E-17</v>
      </c>
      <c r="U100">
        <v>1162.9000000000001</v>
      </c>
      <c r="W100" s="164">
        <v>830</v>
      </c>
      <c r="X100" s="11">
        <v>1.388E-18</v>
      </c>
      <c r="Y100">
        <v>592.70000000000005</v>
      </c>
      <c r="AA100" s="164">
        <v>830</v>
      </c>
      <c r="AB100" s="11">
        <v>3.0889999999999999E-18</v>
      </c>
      <c r="AC100">
        <v>781.8</v>
      </c>
      <c r="AE100" s="48">
        <v>830</v>
      </c>
      <c r="AF100" s="11">
        <v>6.9719999999999996E-18</v>
      </c>
      <c r="AG100">
        <v>937.6</v>
      </c>
      <c r="AI100" s="48">
        <v>830</v>
      </c>
      <c r="AJ100" s="11">
        <v>1.6329999999999999E-17</v>
      </c>
      <c r="AK100">
        <v>1060.2</v>
      </c>
      <c r="AO100" s="48">
        <v>830</v>
      </c>
      <c r="AP100" s="11">
        <v>1.2939999999999999E-16</v>
      </c>
      <c r="AQ100">
        <v>1419.6</v>
      </c>
      <c r="AS100" s="48">
        <v>830</v>
      </c>
      <c r="AT100" s="11">
        <v>2.0850000000000001E-18</v>
      </c>
      <c r="AU100">
        <v>677.7</v>
      </c>
      <c r="AW100" s="48">
        <v>830</v>
      </c>
      <c r="AX100" s="11">
        <v>6.2450000000000003E-18</v>
      </c>
      <c r="AY100">
        <v>915.2</v>
      </c>
      <c r="BA100" s="48">
        <v>830</v>
      </c>
      <c r="BB100" s="11">
        <v>2.14E-17</v>
      </c>
      <c r="BC100">
        <v>1119.4000000000001</v>
      </c>
      <c r="BE100" s="48">
        <v>830</v>
      </c>
      <c r="BF100" s="11">
        <v>6.5279999999999998E-17</v>
      </c>
      <c r="BG100">
        <v>1290.3</v>
      </c>
      <c r="BQ100" s="145"/>
      <c r="BS100" s="151"/>
      <c r="BU100" s="152"/>
      <c r="BX100" s="151"/>
      <c r="BY100" s="153"/>
      <c r="BZ100" s="151"/>
      <c r="CI100" s="59"/>
      <c r="CJ100" s="60"/>
      <c r="CK100" s="61"/>
    </row>
    <row r="101" spans="2:89">
      <c r="B101">
        <v>2005</v>
      </c>
      <c r="C101">
        <v>2</v>
      </c>
      <c r="D101">
        <v>61.8</v>
      </c>
      <c r="E101">
        <v>40.700000000000003</v>
      </c>
      <c r="F101">
        <v>19.7</v>
      </c>
      <c r="K101">
        <v>2016</v>
      </c>
      <c r="L101">
        <v>2</v>
      </c>
      <c r="M101">
        <v>121.2</v>
      </c>
      <c r="N101">
        <v>101.7</v>
      </c>
      <c r="O101">
        <v>82.3</v>
      </c>
      <c r="S101" s="162">
        <v>840</v>
      </c>
      <c r="T101" s="11">
        <v>2.8340000000000002E-17</v>
      </c>
      <c r="U101">
        <v>1162.9000000000001</v>
      </c>
      <c r="W101" s="164">
        <v>840</v>
      </c>
      <c r="X101" s="11">
        <v>1.324E-18</v>
      </c>
      <c r="Y101">
        <v>592.70000000000005</v>
      </c>
      <c r="AA101" s="164">
        <v>840</v>
      </c>
      <c r="AB101" s="11">
        <v>2.9269999999999999E-18</v>
      </c>
      <c r="AC101">
        <v>781.8</v>
      </c>
      <c r="AE101" s="48">
        <v>840</v>
      </c>
      <c r="AF101" s="11">
        <v>6.4549999999999999E-18</v>
      </c>
      <c r="AG101">
        <v>937.6</v>
      </c>
      <c r="AI101" s="48">
        <v>840</v>
      </c>
      <c r="AJ101" s="11">
        <v>1.482E-17</v>
      </c>
      <c r="AK101">
        <v>1060.2</v>
      </c>
      <c r="AO101" s="48">
        <v>840</v>
      </c>
      <c r="AP101" s="11">
        <v>1.1750000000000001E-16</v>
      </c>
      <c r="AQ101">
        <v>1419.6</v>
      </c>
      <c r="AS101" s="48">
        <v>840</v>
      </c>
      <c r="AT101" s="11">
        <v>1.9830000000000002E-18</v>
      </c>
      <c r="AU101">
        <v>677.7</v>
      </c>
      <c r="AW101" s="48">
        <v>840</v>
      </c>
      <c r="AX101" s="11">
        <v>5.8320000000000002E-18</v>
      </c>
      <c r="AY101">
        <v>915.2</v>
      </c>
      <c r="BA101" s="48">
        <v>840</v>
      </c>
      <c r="BB101" s="11">
        <v>1.9450000000000001E-17</v>
      </c>
      <c r="BC101">
        <v>1119.4000000000001</v>
      </c>
      <c r="BE101" s="48">
        <v>840</v>
      </c>
      <c r="BF101" s="11">
        <v>5.9090000000000002E-17</v>
      </c>
      <c r="BG101">
        <v>1290.3</v>
      </c>
      <c r="BQ101" s="145"/>
      <c r="BS101" s="151"/>
      <c r="BU101" s="152"/>
      <c r="BX101" s="151"/>
      <c r="BY101" s="153"/>
      <c r="BZ101" s="151"/>
      <c r="CI101" s="59"/>
      <c r="CJ101" s="60"/>
      <c r="CK101" s="61"/>
    </row>
    <row r="102" spans="2:89">
      <c r="B102">
        <v>2005</v>
      </c>
      <c r="C102">
        <v>3</v>
      </c>
      <c r="D102">
        <v>59.2</v>
      </c>
      <c r="E102">
        <v>38.6</v>
      </c>
      <c r="F102">
        <v>18.100000000000001</v>
      </c>
      <c r="K102">
        <v>2016</v>
      </c>
      <c r="L102">
        <v>3</v>
      </c>
      <c r="M102">
        <v>119.7</v>
      </c>
      <c r="N102">
        <v>100.6</v>
      </c>
      <c r="O102">
        <v>81.400000000000006</v>
      </c>
      <c r="S102" s="162">
        <v>850</v>
      </c>
      <c r="T102" s="11">
        <v>2.5609999999999999E-17</v>
      </c>
      <c r="U102">
        <v>1162.9000000000001</v>
      </c>
      <c r="W102" s="164">
        <v>850</v>
      </c>
      <c r="X102" s="11">
        <v>1.2629999999999999E-18</v>
      </c>
      <c r="Y102">
        <v>592.70000000000005</v>
      </c>
      <c r="AA102" s="164">
        <v>850</v>
      </c>
      <c r="AB102" s="11">
        <v>2.7780000000000002E-18</v>
      </c>
      <c r="AC102">
        <v>781.8</v>
      </c>
      <c r="AE102" s="48">
        <v>850</v>
      </c>
      <c r="AF102" s="11">
        <v>5.9960000000000003E-18</v>
      </c>
      <c r="AG102">
        <v>937.6</v>
      </c>
      <c r="AI102" s="48">
        <v>850</v>
      </c>
      <c r="AJ102" s="11">
        <v>1.349E-17</v>
      </c>
      <c r="AK102">
        <v>1060.2</v>
      </c>
      <c r="AO102" s="48">
        <v>850</v>
      </c>
      <c r="AP102" s="11">
        <v>1.069E-16</v>
      </c>
      <c r="AQ102">
        <v>1419.6</v>
      </c>
      <c r="AS102" s="48">
        <v>850</v>
      </c>
      <c r="AT102" s="11">
        <v>1.8859999999999998E-18</v>
      </c>
      <c r="AU102">
        <v>677.7</v>
      </c>
      <c r="AW102" s="48">
        <v>850</v>
      </c>
      <c r="AX102" s="11">
        <v>5.4609999999999997E-18</v>
      </c>
      <c r="AY102">
        <v>915.2</v>
      </c>
      <c r="BA102" s="48">
        <v>850</v>
      </c>
      <c r="BB102" s="11">
        <v>1.773E-17</v>
      </c>
      <c r="BC102">
        <v>1119.4000000000001</v>
      </c>
      <c r="BE102" s="48">
        <v>850</v>
      </c>
      <c r="BF102" s="11">
        <v>5.3550000000000002E-17</v>
      </c>
      <c r="BG102">
        <v>1290.3</v>
      </c>
      <c r="BQ102" s="145"/>
      <c r="BS102" s="151"/>
      <c r="BU102" s="152"/>
      <c r="BX102" s="151"/>
      <c r="BY102" s="153"/>
      <c r="BZ102" s="151"/>
      <c r="CI102" s="59"/>
      <c r="CJ102" s="60"/>
      <c r="CK102" s="61"/>
    </row>
    <row r="103" spans="2:89">
      <c r="B103">
        <v>2005</v>
      </c>
      <c r="C103">
        <v>4</v>
      </c>
      <c r="D103">
        <v>56.6</v>
      </c>
      <c r="E103">
        <v>36.6</v>
      </c>
      <c r="F103">
        <v>16.7</v>
      </c>
      <c r="K103">
        <v>2016</v>
      </c>
      <c r="L103">
        <v>4</v>
      </c>
      <c r="M103">
        <v>118.2</v>
      </c>
      <c r="N103">
        <v>99.4</v>
      </c>
      <c r="O103">
        <v>80.599999999999994</v>
      </c>
      <c r="S103" s="162">
        <v>860</v>
      </c>
      <c r="T103" s="11">
        <v>2.3180000000000001E-17</v>
      </c>
      <c r="U103">
        <v>1162.9000000000001</v>
      </c>
      <c r="W103" s="164">
        <v>860</v>
      </c>
      <c r="X103" s="11">
        <v>1.206E-18</v>
      </c>
      <c r="Y103">
        <v>592.70000000000005</v>
      </c>
      <c r="AA103" s="164">
        <v>860</v>
      </c>
      <c r="AB103" s="11">
        <v>2.639E-18</v>
      </c>
      <c r="AC103">
        <v>781.8</v>
      </c>
      <c r="AE103" s="48">
        <v>860</v>
      </c>
      <c r="AF103" s="11">
        <v>5.5860000000000002E-18</v>
      </c>
      <c r="AG103">
        <v>937.6</v>
      </c>
      <c r="AI103" s="48">
        <v>860</v>
      </c>
      <c r="AJ103" s="11">
        <v>1.231E-17</v>
      </c>
      <c r="AK103">
        <v>1060.2</v>
      </c>
      <c r="AO103" s="48">
        <v>860</v>
      </c>
      <c r="AP103" s="11">
        <v>9.7270000000000001E-17</v>
      </c>
      <c r="AQ103">
        <v>1419.6</v>
      </c>
      <c r="AS103" s="48">
        <v>860</v>
      </c>
      <c r="AT103" s="11">
        <v>1.7959999999999999E-18</v>
      </c>
      <c r="AU103">
        <v>677.7</v>
      </c>
      <c r="AW103" s="48">
        <v>860</v>
      </c>
      <c r="AX103" s="11">
        <v>5.128E-18</v>
      </c>
      <c r="AY103">
        <v>915.2</v>
      </c>
      <c r="BA103" s="48">
        <v>860</v>
      </c>
      <c r="BB103" s="11">
        <v>1.6190000000000001E-17</v>
      </c>
      <c r="BC103">
        <v>1119.4000000000001</v>
      </c>
      <c r="BE103" s="48">
        <v>860</v>
      </c>
      <c r="BF103" s="11">
        <v>4.8589999999999998E-17</v>
      </c>
      <c r="BG103">
        <v>1290.3</v>
      </c>
      <c r="BQ103" s="145"/>
      <c r="BS103" s="151"/>
      <c r="BU103" s="152"/>
      <c r="BX103" s="151"/>
      <c r="BY103" s="153"/>
      <c r="BZ103" s="151"/>
      <c r="CI103" s="59"/>
      <c r="CJ103" s="60"/>
      <c r="CK103" s="61"/>
    </row>
    <row r="104" spans="2:89">
      <c r="B104">
        <v>2005</v>
      </c>
      <c r="C104">
        <v>5</v>
      </c>
      <c r="D104">
        <v>54.1</v>
      </c>
      <c r="E104">
        <v>34.700000000000003</v>
      </c>
      <c r="F104">
        <v>15.2</v>
      </c>
      <c r="K104">
        <v>2016</v>
      </c>
      <c r="L104">
        <v>5</v>
      </c>
      <c r="M104">
        <v>116.7</v>
      </c>
      <c r="N104">
        <v>98.3</v>
      </c>
      <c r="O104">
        <v>79.8</v>
      </c>
      <c r="S104" s="162">
        <v>870</v>
      </c>
      <c r="T104" s="11">
        <v>2.103E-17</v>
      </c>
      <c r="U104">
        <v>1162.9000000000001</v>
      </c>
      <c r="W104" s="164">
        <v>870</v>
      </c>
      <c r="X104" s="11">
        <v>1.1519999999999999E-18</v>
      </c>
      <c r="Y104">
        <v>592.70000000000005</v>
      </c>
      <c r="AA104" s="164">
        <v>870</v>
      </c>
      <c r="AB104" s="11">
        <v>2.511E-18</v>
      </c>
      <c r="AC104">
        <v>781.8</v>
      </c>
      <c r="AE104" s="48">
        <v>870</v>
      </c>
      <c r="AF104" s="11">
        <v>5.22E-18</v>
      </c>
      <c r="AG104">
        <v>937.6</v>
      </c>
      <c r="AI104" s="48">
        <v>870</v>
      </c>
      <c r="AJ104" s="11">
        <v>1.1269999999999999E-17</v>
      </c>
      <c r="AK104">
        <v>1060.2</v>
      </c>
      <c r="AO104" s="48">
        <v>870</v>
      </c>
      <c r="AP104" s="11">
        <v>8.8590000000000001E-17</v>
      </c>
      <c r="AQ104">
        <v>1419.6</v>
      </c>
      <c r="AS104" s="48">
        <v>870</v>
      </c>
      <c r="AT104" s="11">
        <v>1.711E-18</v>
      </c>
      <c r="AU104">
        <v>677.7</v>
      </c>
      <c r="AW104" s="48">
        <v>870</v>
      </c>
      <c r="AX104" s="11">
        <v>4.8269999999999998E-18</v>
      </c>
      <c r="AY104">
        <v>915.2</v>
      </c>
      <c r="BA104" s="48">
        <v>870</v>
      </c>
      <c r="BB104" s="11">
        <v>1.4829999999999999E-17</v>
      </c>
      <c r="BC104">
        <v>1119.4000000000001</v>
      </c>
      <c r="BE104" s="48">
        <v>870</v>
      </c>
      <c r="BF104" s="11">
        <v>4.415E-17</v>
      </c>
      <c r="BG104">
        <v>1290.3</v>
      </c>
      <c r="BQ104" s="145"/>
      <c r="BS104" s="151"/>
      <c r="BU104" s="152"/>
      <c r="BX104" s="151"/>
      <c r="BY104" s="153"/>
      <c r="BZ104" s="151"/>
      <c r="CI104" s="59"/>
      <c r="CJ104" s="60"/>
      <c r="CK104" s="61"/>
    </row>
    <row r="105" spans="2:89">
      <c r="B105">
        <v>2005</v>
      </c>
      <c r="C105">
        <v>6</v>
      </c>
      <c r="D105">
        <v>51.7</v>
      </c>
      <c r="E105">
        <v>32.799999999999997</v>
      </c>
      <c r="F105">
        <v>13.9</v>
      </c>
      <c r="K105">
        <v>2016</v>
      </c>
      <c r="L105">
        <v>6</v>
      </c>
      <c r="M105">
        <v>115.3</v>
      </c>
      <c r="N105">
        <v>97.2</v>
      </c>
      <c r="O105">
        <v>79</v>
      </c>
      <c r="S105" s="162">
        <v>880</v>
      </c>
      <c r="T105" s="11">
        <v>1.9110000000000001E-17</v>
      </c>
      <c r="U105">
        <v>1162.9000000000001</v>
      </c>
      <c r="W105" s="164">
        <v>880</v>
      </c>
      <c r="X105" s="11">
        <v>1.102E-18</v>
      </c>
      <c r="Y105">
        <v>592.70000000000005</v>
      </c>
      <c r="AA105" s="164">
        <v>880</v>
      </c>
      <c r="AB105" s="11">
        <v>2.3909999999999998E-18</v>
      </c>
      <c r="AC105">
        <v>781.8</v>
      </c>
      <c r="AE105" s="48">
        <v>880</v>
      </c>
      <c r="AF105" s="11">
        <v>4.8900000000000002E-18</v>
      </c>
      <c r="AG105">
        <v>937.6</v>
      </c>
      <c r="AI105" s="48">
        <v>880</v>
      </c>
      <c r="AJ105" s="11">
        <v>1.034E-17</v>
      </c>
      <c r="AK105">
        <v>1060.2</v>
      </c>
      <c r="AO105" s="48">
        <v>880</v>
      </c>
      <c r="AP105" s="11">
        <v>8.0760000000000005E-17</v>
      </c>
      <c r="AQ105">
        <v>1419.6</v>
      </c>
      <c r="AS105" s="48">
        <v>880</v>
      </c>
      <c r="AT105" s="11">
        <v>1.631E-18</v>
      </c>
      <c r="AU105">
        <v>677.7</v>
      </c>
      <c r="AW105" s="48">
        <v>880</v>
      </c>
      <c r="AX105" s="11">
        <v>4.5530000000000003E-18</v>
      </c>
      <c r="AY105">
        <v>915.2</v>
      </c>
      <c r="BA105" s="48">
        <v>880</v>
      </c>
      <c r="BB105" s="11">
        <v>1.362E-17</v>
      </c>
      <c r="BC105">
        <v>1119.4000000000001</v>
      </c>
      <c r="BE105" s="48">
        <v>880</v>
      </c>
      <c r="BF105" s="11">
        <v>4.018E-17</v>
      </c>
      <c r="BG105">
        <v>1290.3</v>
      </c>
      <c r="BQ105" s="145"/>
      <c r="BS105" s="151"/>
      <c r="BU105" s="152"/>
      <c r="BX105" s="151"/>
      <c r="BY105" s="153"/>
      <c r="BZ105" s="151"/>
      <c r="CI105" s="59"/>
      <c r="CJ105" s="60"/>
      <c r="CK105" s="61"/>
    </row>
    <row r="106" spans="2:89">
      <c r="B106">
        <v>2005</v>
      </c>
      <c r="C106">
        <v>7</v>
      </c>
      <c r="D106">
        <v>49.4</v>
      </c>
      <c r="E106">
        <v>31</v>
      </c>
      <c r="F106">
        <v>12.6</v>
      </c>
      <c r="K106">
        <v>2016</v>
      </c>
      <c r="L106">
        <v>7</v>
      </c>
      <c r="M106">
        <v>113.8</v>
      </c>
      <c r="N106">
        <v>96</v>
      </c>
      <c r="O106">
        <v>78.3</v>
      </c>
      <c r="S106" s="162">
        <v>890</v>
      </c>
      <c r="T106" s="11">
        <v>1.7409999999999999E-17</v>
      </c>
      <c r="U106">
        <v>1162.9000000000001</v>
      </c>
      <c r="W106" s="164">
        <v>890</v>
      </c>
      <c r="X106" s="11">
        <v>1.0539999999999999E-18</v>
      </c>
      <c r="Y106">
        <v>592.70000000000005</v>
      </c>
      <c r="AA106" s="164">
        <v>890</v>
      </c>
      <c r="AB106" s="11">
        <v>2.279E-18</v>
      </c>
      <c r="AC106">
        <v>781.8</v>
      </c>
      <c r="AE106" s="48">
        <v>890</v>
      </c>
      <c r="AF106" s="11">
        <v>4.5930000000000001E-18</v>
      </c>
      <c r="AG106">
        <v>937.6</v>
      </c>
      <c r="AI106" s="48">
        <v>890</v>
      </c>
      <c r="AJ106" s="11">
        <v>9.5229999999999993E-18</v>
      </c>
      <c r="AK106">
        <v>1060.2</v>
      </c>
      <c r="AO106" s="48">
        <v>890</v>
      </c>
      <c r="AP106" s="11">
        <v>7.3689999999999995E-17</v>
      </c>
      <c r="AQ106">
        <v>1419.6</v>
      </c>
      <c r="AS106" s="48">
        <v>890</v>
      </c>
      <c r="AT106" s="11">
        <v>1.555E-18</v>
      </c>
      <c r="AU106">
        <v>677.7</v>
      </c>
      <c r="AW106" s="48">
        <v>890</v>
      </c>
      <c r="AX106" s="11">
        <v>4.3040000000000004E-18</v>
      </c>
      <c r="AY106">
        <v>915.2</v>
      </c>
      <c r="BA106" s="48">
        <v>890</v>
      </c>
      <c r="BB106" s="11">
        <v>1.254E-17</v>
      </c>
      <c r="BC106">
        <v>1119.4000000000001</v>
      </c>
      <c r="BE106" s="48">
        <v>890</v>
      </c>
      <c r="BF106" s="11">
        <v>3.6619999999999998E-17</v>
      </c>
      <c r="BG106">
        <v>1290.3</v>
      </c>
      <c r="BQ106" s="145"/>
      <c r="BS106" s="151"/>
      <c r="BU106" s="152"/>
      <c r="BX106" s="151"/>
      <c r="BY106" s="153"/>
      <c r="BZ106" s="151"/>
      <c r="CI106" s="59"/>
      <c r="CJ106" s="60"/>
      <c r="CK106" s="61"/>
    </row>
    <row r="107" spans="2:89">
      <c r="B107">
        <v>2005</v>
      </c>
      <c r="C107">
        <v>8</v>
      </c>
      <c r="D107">
        <v>47.1</v>
      </c>
      <c r="E107">
        <v>29.3</v>
      </c>
      <c r="F107">
        <v>11.4</v>
      </c>
      <c r="K107">
        <v>2016</v>
      </c>
      <c r="L107">
        <v>8</v>
      </c>
      <c r="M107">
        <v>112.4</v>
      </c>
      <c r="N107">
        <v>95</v>
      </c>
      <c r="O107">
        <v>77.5</v>
      </c>
      <c r="S107" s="162">
        <v>900</v>
      </c>
      <c r="T107" s="11">
        <v>1.59E-17</v>
      </c>
      <c r="U107">
        <v>1162.9000000000001</v>
      </c>
      <c r="W107" s="164">
        <v>900</v>
      </c>
      <c r="X107" s="11">
        <v>1.009E-18</v>
      </c>
      <c r="Y107">
        <v>592.70000000000005</v>
      </c>
      <c r="AA107" s="164">
        <v>900</v>
      </c>
      <c r="AB107" s="11">
        <v>2.175E-18</v>
      </c>
      <c r="AC107">
        <v>781.8</v>
      </c>
      <c r="AE107" s="48">
        <v>900</v>
      </c>
      <c r="AF107" s="11">
        <v>4.3249999999999997E-18</v>
      </c>
      <c r="AG107">
        <v>937.6</v>
      </c>
      <c r="AI107" s="48">
        <v>900</v>
      </c>
      <c r="AJ107" s="11">
        <v>8.7910000000000004E-18</v>
      </c>
      <c r="AK107">
        <v>1060.2</v>
      </c>
      <c r="AO107" s="48">
        <v>900</v>
      </c>
      <c r="AP107" s="11">
        <v>6.7300000000000004E-17</v>
      </c>
      <c r="AQ107">
        <v>1419.6</v>
      </c>
      <c r="AS107" s="48">
        <v>900</v>
      </c>
      <c r="AT107" s="11">
        <v>1.484E-18</v>
      </c>
      <c r="AU107">
        <v>677.7</v>
      </c>
      <c r="AW107" s="48">
        <v>900</v>
      </c>
      <c r="AX107" s="11">
        <v>4.077E-18</v>
      </c>
      <c r="AY107">
        <v>915.2</v>
      </c>
      <c r="BA107" s="48">
        <v>900</v>
      </c>
      <c r="BB107" s="11">
        <v>1.1569999999999999E-17</v>
      </c>
      <c r="BC107">
        <v>1119.4000000000001</v>
      </c>
      <c r="BE107" s="48">
        <v>900</v>
      </c>
      <c r="BF107" s="11">
        <v>3.3420000000000002E-17</v>
      </c>
      <c r="BG107">
        <v>1290.3</v>
      </c>
      <c r="BQ107" s="145"/>
      <c r="BS107" s="151"/>
      <c r="BU107" s="152"/>
      <c r="BX107" s="151"/>
      <c r="BY107" s="153"/>
      <c r="BZ107" s="151"/>
      <c r="CI107" s="59"/>
      <c r="CJ107" s="60"/>
      <c r="CK107" s="61"/>
    </row>
    <row r="108" spans="2:89">
      <c r="B108">
        <v>2005</v>
      </c>
      <c r="C108">
        <v>9</v>
      </c>
      <c r="D108">
        <v>44.9</v>
      </c>
      <c r="E108">
        <v>27.6</v>
      </c>
      <c r="F108">
        <v>10.3</v>
      </c>
      <c r="K108">
        <v>2016</v>
      </c>
      <c r="L108">
        <v>9</v>
      </c>
      <c r="M108">
        <v>111</v>
      </c>
      <c r="N108">
        <v>93.9</v>
      </c>
      <c r="O108">
        <v>76.8</v>
      </c>
      <c r="S108" s="162">
        <v>910</v>
      </c>
      <c r="T108" s="11">
        <v>1.455E-17</v>
      </c>
      <c r="U108">
        <v>1162.9000000000001</v>
      </c>
      <c r="W108" s="164">
        <v>910</v>
      </c>
      <c r="X108" s="11">
        <v>9.6670000000000003E-19</v>
      </c>
      <c r="Y108">
        <v>592.70000000000005</v>
      </c>
      <c r="AA108" s="164">
        <v>910</v>
      </c>
      <c r="AB108" s="11">
        <v>2.076E-18</v>
      </c>
      <c r="AC108">
        <v>781.8</v>
      </c>
      <c r="AE108" s="48">
        <v>910</v>
      </c>
      <c r="AF108" s="11">
        <v>4.0810000000000001E-18</v>
      </c>
      <c r="AG108">
        <v>937.6</v>
      </c>
      <c r="AI108" s="48">
        <v>910</v>
      </c>
      <c r="AJ108" s="11">
        <v>8.1389999999999996E-18</v>
      </c>
      <c r="AK108">
        <v>1060.2</v>
      </c>
      <c r="AO108" s="48">
        <v>910</v>
      </c>
      <c r="AP108" s="11">
        <v>6.1519999999999999E-17</v>
      </c>
      <c r="AQ108">
        <v>1419.6</v>
      </c>
      <c r="AS108" s="48">
        <v>910</v>
      </c>
      <c r="AT108" s="11">
        <v>1.416E-18</v>
      </c>
      <c r="AU108">
        <v>677.7</v>
      </c>
      <c r="AW108" s="48">
        <v>910</v>
      </c>
      <c r="AX108" s="11">
        <v>3.8679999999999998E-18</v>
      </c>
      <c r="AY108">
        <v>915.2</v>
      </c>
      <c r="BA108" s="48">
        <v>910</v>
      </c>
      <c r="BB108" s="11">
        <v>1.0709999999999999E-17</v>
      </c>
      <c r="BC108">
        <v>1119.4000000000001</v>
      </c>
      <c r="BE108" s="48">
        <v>910</v>
      </c>
      <c r="BF108" s="11">
        <v>3.0549999999999998E-17</v>
      </c>
      <c r="BG108">
        <v>1290.3</v>
      </c>
      <c r="BQ108" s="145"/>
      <c r="BS108" s="151"/>
      <c r="BU108" s="152"/>
      <c r="BX108" s="151"/>
      <c r="BY108" s="153"/>
      <c r="BZ108" s="151"/>
      <c r="CI108" s="59"/>
      <c r="CJ108" s="60"/>
      <c r="CK108" s="61"/>
    </row>
    <row r="109" spans="2:89">
      <c r="B109">
        <v>2005</v>
      </c>
      <c r="C109">
        <v>10</v>
      </c>
      <c r="D109">
        <v>42.8</v>
      </c>
      <c r="E109">
        <v>26</v>
      </c>
      <c r="F109">
        <v>9.1999999999999993</v>
      </c>
      <c r="K109">
        <v>2016</v>
      </c>
      <c r="L109">
        <v>10</v>
      </c>
      <c r="M109">
        <v>109.6</v>
      </c>
      <c r="N109">
        <v>92.8</v>
      </c>
      <c r="O109">
        <v>76.099999999999994</v>
      </c>
      <c r="S109" s="162">
        <v>920</v>
      </c>
      <c r="T109" s="11">
        <v>1.334E-17</v>
      </c>
      <c r="U109">
        <v>1162.9000000000001</v>
      </c>
      <c r="W109" s="164">
        <v>920</v>
      </c>
      <c r="X109" s="11">
        <v>9.2659999999999995E-19</v>
      </c>
      <c r="Y109">
        <v>592.70000000000005</v>
      </c>
      <c r="AA109" s="164">
        <v>920</v>
      </c>
      <c r="AB109" s="11">
        <v>1.984E-18</v>
      </c>
      <c r="AC109">
        <v>781.8</v>
      </c>
      <c r="AE109" s="48">
        <v>920</v>
      </c>
      <c r="AF109" s="11">
        <v>3.859E-18</v>
      </c>
      <c r="AG109">
        <v>937.6</v>
      </c>
      <c r="AI109" s="48">
        <v>920</v>
      </c>
      <c r="AJ109" s="11">
        <v>7.5560000000000005E-18</v>
      </c>
      <c r="AK109">
        <v>1060.2</v>
      </c>
      <c r="AO109" s="48">
        <v>920</v>
      </c>
      <c r="AP109" s="11">
        <v>5.6299999999999998E-17</v>
      </c>
      <c r="AQ109">
        <v>1419.6</v>
      </c>
      <c r="AS109" s="48">
        <v>920</v>
      </c>
      <c r="AT109" s="11">
        <v>1.352E-18</v>
      </c>
      <c r="AU109">
        <v>677.7</v>
      </c>
      <c r="AW109" s="48">
        <v>920</v>
      </c>
      <c r="AX109" s="11">
        <v>3.6760000000000003E-18</v>
      </c>
      <c r="AY109">
        <v>915.2</v>
      </c>
      <c r="BA109" s="48">
        <v>920</v>
      </c>
      <c r="BB109" s="11">
        <v>9.9339999999999997E-18</v>
      </c>
      <c r="BC109">
        <v>1119.4000000000001</v>
      </c>
      <c r="BE109" s="48">
        <v>920</v>
      </c>
      <c r="BF109" s="11">
        <v>2.7970000000000001E-17</v>
      </c>
      <c r="BG109">
        <v>1290.3</v>
      </c>
      <c r="BQ109" s="145"/>
      <c r="BS109" s="151"/>
      <c r="BU109" s="152"/>
      <c r="BX109" s="151"/>
      <c r="BY109" s="153"/>
      <c r="BZ109" s="151"/>
      <c r="CI109" s="59"/>
      <c r="CJ109" s="60"/>
      <c r="CK109" s="61"/>
    </row>
    <row r="110" spans="2:89">
      <c r="B110">
        <v>2005</v>
      </c>
      <c r="C110">
        <v>11</v>
      </c>
      <c r="D110">
        <v>40.799999999999997</v>
      </c>
      <c r="E110">
        <v>24.5</v>
      </c>
      <c r="F110">
        <v>8.1999999999999993</v>
      </c>
      <c r="K110">
        <v>2016</v>
      </c>
      <c r="L110">
        <v>11</v>
      </c>
      <c r="M110">
        <v>108.2</v>
      </c>
      <c r="N110">
        <v>91.8</v>
      </c>
      <c r="O110">
        <v>75.400000000000006</v>
      </c>
      <c r="S110" s="162">
        <v>930</v>
      </c>
      <c r="T110" s="11">
        <v>1.227E-17</v>
      </c>
      <c r="U110">
        <v>1162.9000000000001</v>
      </c>
      <c r="W110" s="164">
        <v>930</v>
      </c>
      <c r="X110" s="11">
        <v>8.8869999999999994E-19</v>
      </c>
      <c r="Y110">
        <v>592.70000000000005</v>
      </c>
      <c r="AA110" s="164">
        <v>930</v>
      </c>
      <c r="AB110" s="11">
        <v>1.897E-18</v>
      </c>
      <c r="AC110">
        <v>781.8</v>
      </c>
      <c r="AE110" s="48">
        <v>930</v>
      </c>
      <c r="AF110" s="11">
        <v>3.6559999999999997E-18</v>
      </c>
      <c r="AG110">
        <v>937.6</v>
      </c>
      <c r="AI110" s="48">
        <v>930</v>
      </c>
      <c r="AJ110" s="11">
        <v>7.0329999999999995E-18</v>
      </c>
      <c r="AK110">
        <v>1060.2</v>
      </c>
      <c r="AO110" s="48">
        <v>930</v>
      </c>
      <c r="AP110" s="11">
        <v>5.1569999999999999E-17</v>
      </c>
      <c r="AQ110">
        <v>1419.6</v>
      </c>
      <c r="AS110" s="48">
        <v>930</v>
      </c>
      <c r="AT110" s="11">
        <v>1.2919999999999999E-18</v>
      </c>
      <c r="AU110">
        <v>677.7</v>
      </c>
      <c r="AW110" s="48">
        <v>930</v>
      </c>
      <c r="AX110" s="11">
        <v>3.4989999999999996E-18</v>
      </c>
      <c r="AY110">
        <v>915.2</v>
      </c>
      <c r="BA110" s="48">
        <v>930</v>
      </c>
      <c r="BB110" s="11">
        <v>9.2379999999999997E-18</v>
      </c>
      <c r="BC110">
        <v>1119.4000000000001</v>
      </c>
      <c r="BE110" s="48">
        <v>930</v>
      </c>
      <c r="BF110" s="11">
        <v>2.5660000000000001E-17</v>
      </c>
      <c r="BG110">
        <v>1290.3</v>
      </c>
      <c r="BQ110" s="145"/>
      <c r="BS110" s="151"/>
      <c r="BU110" s="152"/>
      <c r="BX110" s="151"/>
      <c r="BY110" s="153"/>
      <c r="BZ110" s="151"/>
      <c r="CI110" s="59"/>
      <c r="CJ110" s="60"/>
      <c r="CK110" s="61"/>
    </row>
    <row r="111" spans="2:89">
      <c r="B111">
        <v>2005</v>
      </c>
      <c r="C111">
        <v>12</v>
      </c>
      <c r="D111">
        <v>38.9</v>
      </c>
      <c r="E111">
        <v>23</v>
      </c>
      <c r="F111">
        <v>7.2</v>
      </c>
      <c r="K111">
        <v>2016</v>
      </c>
      <c r="L111">
        <v>12</v>
      </c>
      <c r="M111">
        <v>106.8</v>
      </c>
      <c r="N111">
        <v>90.8</v>
      </c>
      <c r="O111">
        <v>74.7</v>
      </c>
      <c r="S111" s="162">
        <v>940</v>
      </c>
      <c r="T111" s="11">
        <v>1.13E-17</v>
      </c>
      <c r="U111">
        <v>1162.9000000000001</v>
      </c>
      <c r="W111" s="164">
        <v>940</v>
      </c>
      <c r="X111" s="11">
        <v>8.529E-19</v>
      </c>
      <c r="Y111">
        <v>592.70000000000005</v>
      </c>
      <c r="AA111" s="164">
        <v>940</v>
      </c>
      <c r="AB111" s="11">
        <v>1.815E-18</v>
      </c>
      <c r="AC111">
        <v>781.8</v>
      </c>
      <c r="AE111" s="48">
        <v>940</v>
      </c>
      <c r="AF111" s="11">
        <v>3.47E-18</v>
      </c>
      <c r="AG111">
        <v>937.6</v>
      </c>
      <c r="AI111" s="48">
        <v>940</v>
      </c>
      <c r="AJ111" s="11">
        <v>6.5629999999999997E-18</v>
      </c>
      <c r="AK111">
        <v>1060.2</v>
      </c>
      <c r="AO111" s="48">
        <v>940</v>
      </c>
      <c r="AP111" s="11">
        <v>4.7280000000000001E-17</v>
      </c>
      <c r="AQ111">
        <v>1419.6</v>
      </c>
      <c r="AS111" s="48">
        <v>940</v>
      </c>
      <c r="AT111" s="11">
        <v>1.235E-18</v>
      </c>
      <c r="AU111">
        <v>677.7</v>
      </c>
      <c r="AW111" s="48">
        <v>940</v>
      </c>
      <c r="AX111" s="11">
        <v>3.335E-18</v>
      </c>
      <c r="AY111">
        <v>915.2</v>
      </c>
      <c r="BA111" s="48">
        <v>940</v>
      </c>
      <c r="BB111" s="11">
        <v>8.6120000000000001E-18</v>
      </c>
      <c r="BC111">
        <v>1119.4000000000001</v>
      </c>
      <c r="BE111" s="48">
        <v>940</v>
      </c>
      <c r="BF111" s="11">
        <v>2.357E-17</v>
      </c>
      <c r="BG111">
        <v>1290.3</v>
      </c>
      <c r="BQ111" s="145"/>
      <c r="BS111" s="151"/>
      <c r="BU111" s="152"/>
      <c r="BX111" s="151"/>
      <c r="BY111" s="153"/>
      <c r="BZ111" s="151"/>
      <c r="CI111" s="59"/>
      <c r="CJ111" s="60"/>
      <c r="CK111" s="61"/>
    </row>
    <row r="112" spans="2:89">
      <c r="B112">
        <v>2006</v>
      </c>
      <c r="C112">
        <v>1</v>
      </c>
      <c r="D112">
        <v>37</v>
      </c>
      <c r="E112">
        <v>21.7</v>
      </c>
      <c r="F112">
        <v>6.3</v>
      </c>
      <c r="K112">
        <v>2017</v>
      </c>
      <c r="L112">
        <v>1</v>
      </c>
      <c r="M112">
        <v>105.5</v>
      </c>
      <c r="N112">
        <v>89.8</v>
      </c>
      <c r="O112">
        <v>74</v>
      </c>
      <c r="S112" s="162">
        <v>950</v>
      </c>
      <c r="T112" s="11">
        <v>1.044E-17</v>
      </c>
      <c r="U112">
        <v>1162.9000000000001</v>
      </c>
      <c r="W112" s="164">
        <v>950</v>
      </c>
      <c r="X112" s="11">
        <v>8.1910000000000004E-19</v>
      </c>
      <c r="Y112">
        <v>592.70000000000005</v>
      </c>
      <c r="AA112" s="164">
        <v>950</v>
      </c>
      <c r="AB112" s="11">
        <v>1.7370000000000001E-18</v>
      </c>
      <c r="AC112">
        <v>781.8</v>
      </c>
      <c r="AE112" s="48">
        <v>950</v>
      </c>
      <c r="AF112" s="11">
        <v>3.2980000000000001E-18</v>
      </c>
      <c r="AG112">
        <v>937.6</v>
      </c>
      <c r="AI112" s="48">
        <v>950</v>
      </c>
      <c r="AJ112" s="11">
        <v>6.1390000000000002E-18</v>
      </c>
      <c r="AK112">
        <v>1060.2</v>
      </c>
      <c r="AO112" s="48">
        <v>950</v>
      </c>
      <c r="AP112" s="11">
        <v>4.34E-17</v>
      </c>
      <c r="AQ112">
        <v>1419.6</v>
      </c>
      <c r="AS112" s="48">
        <v>950</v>
      </c>
      <c r="AT112" s="11">
        <v>1.1809999999999999E-18</v>
      </c>
      <c r="AU112">
        <v>677.7</v>
      </c>
      <c r="AW112" s="48">
        <v>950</v>
      </c>
      <c r="AX112" s="11">
        <v>3.1820000000000001E-18</v>
      </c>
      <c r="AY112">
        <v>915.2</v>
      </c>
      <c r="BA112" s="48">
        <v>950</v>
      </c>
      <c r="BB112" s="11">
        <v>8.0470000000000004E-18</v>
      </c>
      <c r="BC112">
        <v>1119.4000000000001</v>
      </c>
      <c r="BE112" s="48">
        <v>950</v>
      </c>
      <c r="BF112" s="11">
        <v>2.1690000000000001E-17</v>
      </c>
      <c r="BG112">
        <v>1290.3</v>
      </c>
      <c r="BQ112" s="145"/>
      <c r="BS112" s="151"/>
      <c r="BU112" s="152"/>
      <c r="BX112" s="151"/>
      <c r="BY112" s="153"/>
      <c r="BZ112" s="151"/>
      <c r="CI112" s="59"/>
      <c r="CJ112" s="60"/>
      <c r="CK112" s="61"/>
    </row>
    <row r="113" spans="2:89">
      <c r="B113">
        <v>2006</v>
      </c>
      <c r="C113">
        <v>2</v>
      </c>
      <c r="D113">
        <v>35.200000000000003</v>
      </c>
      <c r="E113">
        <v>20.3</v>
      </c>
      <c r="F113">
        <v>5.5</v>
      </c>
      <c r="K113">
        <v>2017</v>
      </c>
      <c r="L113">
        <v>2</v>
      </c>
      <c r="M113">
        <v>104.2</v>
      </c>
      <c r="N113">
        <v>88.8</v>
      </c>
      <c r="O113">
        <v>73.400000000000006</v>
      </c>
      <c r="S113" s="162">
        <v>960</v>
      </c>
      <c r="T113" s="11">
        <v>9.6609999999999997E-18</v>
      </c>
      <c r="U113">
        <v>1162.9000000000001</v>
      </c>
      <c r="W113" s="164">
        <v>960</v>
      </c>
      <c r="X113" s="11">
        <v>7.8710000000000003E-19</v>
      </c>
      <c r="Y113">
        <v>592.70000000000005</v>
      </c>
      <c r="AA113" s="164">
        <v>960</v>
      </c>
      <c r="AB113" s="11">
        <v>1.664E-18</v>
      </c>
      <c r="AC113">
        <v>781.8</v>
      </c>
      <c r="AE113" s="48">
        <v>960</v>
      </c>
      <c r="AF113" s="11">
        <v>3.1399999999999999E-18</v>
      </c>
      <c r="AG113">
        <v>937.6</v>
      </c>
      <c r="AI113" s="48">
        <v>960</v>
      </c>
      <c r="AJ113" s="11">
        <v>5.7570000000000003E-18</v>
      </c>
      <c r="AK113">
        <v>1060.2</v>
      </c>
      <c r="AO113" s="48">
        <v>960</v>
      </c>
      <c r="AP113" s="11">
        <v>3.988E-17</v>
      </c>
      <c r="AQ113">
        <v>1419.6</v>
      </c>
      <c r="AS113" s="48">
        <v>960</v>
      </c>
      <c r="AT113" s="11">
        <v>1.13E-18</v>
      </c>
      <c r="AU113">
        <v>677.7</v>
      </c>
      <c r="AW113" s="48">
        <v>960</v>
      </c>
      <c r="AX113" s="11">
        <v>3.04E-18</v>
      </c>
      <c r="AY113">
        <v>915.2</v>
      </c>
      <c r="BA113" s="48">
        <v>960</v>
      </c>
      <c r="BB113" s="11">
        <v>7.5369999999999993E-18</v>
      </c>
      <c r="BC113">
        <v>1119.4000000000001</v>
      </c>
      <c r="BE113" s="48">
        <v>960</v>
      </c>
      <c r="BF113" s="11">
        <v>1.9989999999999999E-17</v>
      </c>
      <c r="BG113">
        <v>1290.3</v>
      </c>
      <c r="BQ113" s="145"/>
      <c r="BS113" s="151"/>
      <c r="BU113" s="152"/>
      <c r="BX113" s="151"/>
      <c r="BY113" s="153"/>
      <c r="BZ113" s="151"/>
      <c r="CI113" s="59"/>
      <c r="CJ113" s="60"/>
      <c r="CK113" s="61"/>
    </row>
    <row r="114" spans="2:89">
      <c r="B114">
        <v>2006</v>
      </c>
      <c r="C114">
        <v>3</v>
      </c>
      <c r="D114">
        <v>33.5</v>
      </c>
      <c r="E114">
        <v>19.100000000000001</v>
      </c>
      <c r="F114">
        <v>4.7</v>
      </c>
      <c r="K114">
        <v>2017</v>
      </c>
      <c r="L114">
        <v>3</v>
      </c>
      <c r="M114">
        <v>102.9</v>
      </c>
      <c r="N114">
        <v>87.8</v>
      </c>
      <c r="O114">
        <v>72.8</v>
      </c>
      <c r="S114" s="162">
        <v>970</v>
      </c>
      <c r="T114" s="11">
        <v>8.9630000000000008E-18</v>
      </c>
      <c r="U114">
        <v>1162.9000000000001</v>
      </c>
      <c r="W114" s="164">
        <v>970</v>
      </c>
      <c r="X114" s="11">
        <v>7.5679999999999999E-19</v>
      </c>
      <c r="Y114">
        <v>592.70000000000005</v>
      </c>
      <c r="AA114" s="164">
        <v>970</v>
      </c>
      <c r="AB114" s="11">
        <v>1.594E-18</v>
      </c>
      <c r="AC114">
        <v>781.8</v>
      </c>
      <c r="AE114" s="48">
        <v>970</v>
      </c>
      <c r="AF114" s="11">
        <v>2.9930000000000002E-18</v>
      </c>
      <c r="AG114">
        <v>937.6</v>
      </c>
      <c r="AI114" s="48">
        <v>970</v>
      </c>
      <c r="AJ114" s="11">
        <v>5.4109999999999999E-18</v>
      </c>
      <c r="AK114">
        <v>1060.2</v>
      </c>
      <c r="AO114" s="48">
        <v>970</v>
      </c>
      <c r="AP114" s="11">
        <v>3.6689999999999998E-17</v>
      </c>
      <c r="AQ114">
        <v>1419.6</v>
      </c>
      <c r="AS114" s="48">
        <v>970</v>
      </c>
      <c r="AT114" s="11">
        <v>1.0810000000000001E-18</v>
      </c>
      <c r="AU114">
        <v>677.7</v>
      </c>
      <c r="AW114" s="48">
        <v>970</v>
      </c>
      <c r="AX114" s="11">
        <v>2.907E-18</v>
      </c>
      <c r="AY114">
        <v>915.2</v>
      </c>
      <c r="BA114" s="48">
        <v>970</v>
      </c>
      <c r="BB114" s="11">
        <v>7.0749999999999997E-18</v>
      </c>
      <c r="BC114">
        <v>1119.4000000000001</v>
      </c>
      <c r="BE114" s="48">
        <v>970</v>
      </c>
      <c r="BF114" s="11">
        <v>1.8459999999999999E-17</v>
      </c>
      <c r="BG114">
        <v>1290.3</v>
      </c>
      <c r="BQ114" s="145"/>
      <c r="BS114" s="151"/>
      <c r="BU114" s="152"/>
      <c r="BX114" s="151"/>
      <c r="BY114" s="153"/>
      <c r="BZ114" s="151"/>
      <c r="CI114" s="59"/>
      <c r="CJ114" s="60"/>
      <c r="CK114" s="61"/>
    </row>
    <row r="115" spans="2:89">
      <c r="B115">
        <v>2006</v>
      </c>
      <c r="C115">
        <v>4</v>
      </c>
      <c r="D115">
        <v>31.8</v>
      </c>
      <c r="E115">
        <v>17.899999999999999</v>
      </c>
      <c r="F115">
        <v>3.9</v>
      </c>
      <c r="K115">
        <v>2017</v>
      </c>
      <c r="L115">
        <v>4</v>
      </c>
      <c r="M115">
        <v>101.6</v>
      </c>
      <c r="N115">
        <v>86.9</v>
      </c>
      <c r="O115">
        <v>72.2</v>
      </c>
      <c r="S115" s="162">
        <v>980</v>
      </c>
      <c r="T115" s="11">
        <v>8.3340000000000005E-18</v>
      </c>
      <c r="U115">
        <v>1162.9000000000001</v>
      </c>
      <c r="W115" s="164">
        <v>980</v>
      </c>
      <c r="X115" s="11">
        <v>7.281E-19</v>
      </c>
      <c r="Y115">
        <v>592.70000000000005</v>
      </c>
      <c r="AA115" s="164">
        <v>980</v>
      </c>
      <c r="AB115" s="11">
        <v>1.5289999999999999E-18</v>
      </c>
      <c r="AC115">
        <v>781.8</v>
      </c>
      <c r="AE115" s="48">
        <v>980</v>
      </c>
      <c r="AF115" s="11">
        <v>2.8569999999999999E-18</v>
      </c>
      <c r="AG115">
        <v>937.6</v>
      </c>
      <c r="AI115" s="48">
        <v>980</v>
      </c>
      <c r="AJ115" s="11">
        <v>5.0969999999999999E-18</v>
      </c>
      <c r="AK115">
        <v>1060.2</v>
      </c>
      <c r="AO115" s="48">
        <v>980</v>
      </c>
      <c r="AP115" s="11">
        <v>3.3790000000000003E-17</v>
      </c>
      <c r="AQ115">
        <v>1419.6</v>
      </c>
      <c r="AS115" s="48">
        <v>980</v>
      </c>
      <c r="AT115" s="11">
        <v>1.0350000000000001E-18</v>
      </c>
      <c r="AU115">
        <v>677.7</v>
      </c>
      <c r="AW115" s="48">
        <v>980</v>
      </c>
      <c r="AX115" s="11">
        <v>2.7819999999999999E-18</v>
      </c>
      <c r="AY115">
        <v>915.2</v>
      </c>
      <c r="BA115" s="48">
        <v>980</v>
      </c>
      <c r="BB115" s="11">
        <v>6.6549999999999996E-18</v>
      </c>
      <c r="BC115">
        <v>1119.4000000000001</v>
      </c>
      <c r="BE115" s="48">
        <v>980</v>
      </c>
      <c r="BF115" s="11">
        <v>1.7079999999999998E-17</v>
      </c>
      <c r="BG115">
        <v>1290.3</v>
      </c>
      <c r="BQ115" s="145"/>
      <c r="BS115" s="151"/>
      <c r="BU115" s="152"/>
      <c r="BX115" s="151"/>
      <c r="BY115" s="153"/>
      <c r="BZ115" s="151"/>
      <c r="CI115" s="59"/>
      <c r="CJ115" s="60"/>
      <c r="CK115" s="61"/>
    </row>
    <row r="116" spans="2:89">
      <c r="B116">
        <v>2006</v>
      </c>
      <c r="C116">
        <v>5</v>
      </c>
      <c r="D116">
        <v>30.2</v>
      </c>
      <c r="E116">
        <v>16.7</v>
      </c>
      <c r="F116">
        <v>3.2</v>
      </c>
      <c r="K116">
        <v>2017</v>
      </c>
      <c r="L116">
        <v>5</v>
      </c>
      <c r="M116">
        <v>100.4</v>
      </c>
      <c r="N116">
        <v>86</v>
      </c>
      <c r="O116">
        <v>71.599999999999994</v>
      </c>
      <c r="S116" s="162">
        <v>990</v>
      </c>
      <c r="T116" s="11">
        <v>7.7670000000000003E-18</v>
      </c>
      <c r="U116">
        <v>1162.9000000000001</v>
      </c>
      <c r="W116" s="164">
        <v>990</v>
      </c>
      <c r="X116" s="11">
        <v>7.0089999999999996E-19</v>
      </c>
      <c r="Y116">
        <v>592.70000000000005</v>
      </c>
      <c r="AA116" s="164">
        <v>990</v>
      </c>
      <c r="AB116" s="11">
        <v>1.4659999999999999E-18</v>
      </c>
      <c r="AC116">
        <v>781.8</v>
      </c>
      <c r="AE116" s="48">
        <v>990</v>
      </c>
      <c r="AF116" s="11">
        <v>2.7300000000000001E-18</v>
      </c>
      <c r="AG116">
        <v>937.6</v>
      </c>
      <c r="AI116" s="48">
        <v>990</v>
      </c>
      <c r="AJ116" s="11">
        <v>4.8110000000000001E-18</v>
      </c>
      <c r="AK116">
        <v>1060.2</v>
      </c>
      <c r="AO116" s="48">
        <v>990</v>
      </c>
      <c r="AP116" s="11">
        <v>3.1149999999999998E-17</v>
      </c>
      <c r="AQ116">
        <v>1419.6</v>
      </c>
      <c r="AS116" s="48">
        <v>990</v>
      </c>
      <c r="AT116" s="11">
        <v>9.9170000000000008E-19</v>
      </c>
      <c r="AU116">
        <v>677.7</v>
      </c>
      <c r="AW116" s="48">
        <v>990</v>
      </c>
      <c r="AX116" s="11">
        <v>2.6659999999999999E-18</v>
      </c>
      <c r="AY116">
        <v>915.2</v>
      </c>
      <c r="BA116" s="48">
        <v>990</v>
      </c>
      <c r="BB116" s="11">
        <v>6.2729999999999997E-18</v>
      </c>
      <c r="BC116">
        <v>1119.4000000000001</v>
      </c>
      <c r="BE116" s="48">
        <v>990</v>
      </c>
      <c r="BF116" s="11">
        <v>1.583E-17</v>
      </c>
      <c r="BG116">
        <v>1290.3</v>
      </c>
      <c r="BQ116" s="145"/>
      <c r="BS116" s="151"/>
      <c r="BU116" s="152"/>
      <c r="BX116" s="151"/>
      <c r="BY116" s="153"/>
      <c r="BZ116" s="151"/>
      <c r="CI116" s="59"/>
      <c r="CJ116" s="60"/>
      <c r="CK116" s="61"/>
    </row>
    <row r="117" spans="2:89">
      <c r="B117">
        <v>2006</v>
      </c>
      <c r="C117">
        <v>6</v>
      </c>
      <c r="D117">
        <v>28.7</v>
      </c>
      <c r="E117">
        <v>15.7</v>
      </c>
      <c r="F117">
        <v>2.6</v>
      </c>
      <c r="K117">
        <v>2017</v>
      </c>
      <c r="L117">
        <v>6</v>
      </c>
      <c r="M117">
        <v>99.2</v>
      </c>
      <c r="N117">
        <v>85.1</v>
      </c>
      <c r="O117">
        <v>71.099999999999994</v>
      </c>
      <c r="S117" s="162">
        <v>1000</v>
      </c>
      <c r="T117" s="11">
        <v>7.2550000000000003E-18</v>
      </c>
      <c r="U117">
        <v>1162.9000000000001</v>
      </c>
      <c r="W117" s="164">
        <v>1000</v>
      </c>
      <c r="X117" s="11">
        <v>6.7509999999999997E-19</v>
      </c>
      <c r="Y117">
        <v>592.70000000000005</v>
      </c>
      <c r="AA117" s="164">
        <v>1000</v>
      </c>
      <c r="AB117" s="11">
        <v>1.4060000000000001E-18</v>
      </c>
      <c r="AC117">
        <v>781.8</v>
      </c>
      <c r="AE117" s="48">
        <v>1000</v>
      </c>
      <c r="AF117" s="11">
        <v>2.6109999999999998E-18</v>
      </c>
      <c r="AG117">
        <v>937.6</v>
      </c>
      <c r="AI117" s="48">
        <v>1000</v>
      </c>
      <c r="AJ117" s="11">
        <v>4.5499999999999997E-18</v>
      </c>
      <c r="AK117">
        <v>1060.2</v>
      </c>
      <c r="AO117" s="48">
        <v>1000</v>
      </c>
      <c r="AP117" s="11">
        <v>2.8759999999999998E-17</v>
      </c>
      <c r="AQ117">
        <v>1419.6</v>
      </c>
      <c r="AS117" s="48">
        <v>1000</v>
      </c>
      <c r="AT117" s="11">
        <v>9.5039999999999997E-19</v>
      </c>
      <c r="AU117">
        <v>677.7</v>
      </c>
      <c r="AW117" s="48">
        <v>1000</v>
      </c>
      <c r="AX117" s="11">
        <v>2.5560000000000001E-18</v>
      </c>
      <c r="AY117">
        <v>915.2</v>
      </c>
      <c r="BA117" s="48">
        <v>1000</v>
      </c>
      <c r="BB117" s="11">
        <v>5.9249999999999997E-18</v>
      </c>
      <c r="BC117">
        <v>1119.4000000000001</v>
      </c>
      <c r="BE117" s="48">
        <v>1000</v>
      </c>
      <c r="BF117" s="11">
        <v>1.4690000000000001E-17</v>
      </c>
      <c r="BG117">
        <v>1290.3</v>
      </c>
      <c r="BQ117" s="145"/>
      <c r="BS117" s="151"/>
      <c r="BU117" s="152"/>
      <c r="BX117" s="151"/>
      <c r="BY117" s="153"/>
      <c r="BZ117" s="151"/>
      <c r="CI117" s="59"/>
      <c r="CJ117" s="60"/>
      <c r="CK117" s="61"/>
    </row>
    <row r="118" spans="2:89">
      <c r="B118">
        <v>2006</v>
      </c>
      <c r="C118">
        <v>7</v>
      </c>
      <c r="D118">
        <v>27.3</v>
      </c>
      <c r="E118">
        <v>14.6</v>
      </c>
      <c r="F118">
        <v>2</v>
      </c>
      <c r="K118">
        <v>2017</v>
      </c>
      <c r="L118">
        <v>7</v>
      </c>
      <c r="M118">
        <v>98</v>
      </c>
      <c r="N118">
        <v>84.3</v>
      </c>
      <c r="O118">
        <v>70.599999999999994</v>
      </c>
      <c r="V118" s="11">
        <f>AVERAGE(T87+X87+AB87+AF87+AJ87+AP87+AT87+AX87+BB87+BF87)</f>
        <v>1.1096340000000001E-15</v>
      </c>
      <c r="BQ118" s="145"/>
      <c r="BS118" s="151"/>
      <c r="BU118" s="152"/>
      <c r="BX118" s="151"/>
      <c r="BY118" s="153"/>
      <c r="BZ118" s="151"/>
      <c r="CI118" s="59"/>
      <c r="CJ118" s="60"/>
      <c r="CK118" s="61"/>
    </row>
    <row r="119" spans="2:89">
      <c r="B119">
        <v>2006</v>
      </c>
      <c r="C119">
        <v>8</v>
      </c>
      <c r="D119">
        <v>25.9</v>
      </c>
      <c r="E119">
        <v>13.7</v>
      </c>
      <c r="F119">
        <v>1.5</v>
      </c>
      <c r="K119">
        <v>2017</v>
      </c>
      <c r="L119">
        <v>8</v>
      </c>
      <c r="M119">
        <v>96.8</v>
      </c>
      <c r="N119">
        <v>83.5</v>
      </c>
      <c r="O119">
        <v>70.099999999999994</v>
      </c>
      <c r="BQ119" s="145"/>
      <c r="BS119" s="151"/>
      <c r="BU119" s="152"/>
      <c r="BX119" s="151"/>
      <c r="BY119" s="153"/>
      <c r="BZ119" s="151"/>
      <c r="CI119" s="59"/>
      <c r="CJ119" s="60"/>
      <c r="CK119" s="61"/>
    </row>
    <row r="120" spans="2:89">
      <c r="B120">
        <v>2006</v>
      </c>
      <c r="C120">
        <v>9</v>
      </c>
      <c r="D120">
        <v>24.5</v>
      </c>
      <c r="E120">
        <v>12.8</v>
      </c>
      <c r="F120">
        <v>1</v>
      </c>
      <c r="K120">
        <v>2017</v>
      </c>
      <c r="L120">
        <v>9</v>
      </c>
      <c r="M120">
        <v>95.7</v>
      </c>
      <c r="N120">
        <v>82.6</v>
      </c>
      <c r="O120">
        <v>69.599999999999994</v>
      </c>
      <c r="BQ120" s="145"/>
      <c r="BS120" s="151"/>
      <c r="BU120" s="152"/>
      <c r="BX120" s="151"/>
      <c r="BY120" s="153"/>
      <c r="BZ120" s="151"/>
      <c r="CI120" s="59"/>
      <c r="CJ120" s="60"/>
      <c r="CK120" s="61"/>
    </row>
    <row r="121" spans="2:89">
      <c r="B121">
        <v>2006</v>
      </c>
      <c r="C121">
        <v>10</v>
      </c>
      <c r="D121">
        <v>23.3</v>
      </c>
      <c r="E121">
        <v>11.9</v>
      </c>
      <c r="F121">
        <v>0.5</v>
      </c>
      <c r="K121">
        <v>2017</v>
      </c>
      <c r="L121">
        <v>10</v>
      </c>
      <c r="M121">
        <v>94.6</v>
      </c>
      <c r="N121">
        <v>81.900000000000006</v>
      </c>
      <c r="O121">
        <v>69.099999999999994</v>
      </c>
      <c r="BQ121" s="145"/>
      <c r="BS121" s="151"/>
      <c r="BU121" s="152"/>
      <c r="BX121" s="151"/>
      <c r="BY121" s="153"/>
      <c r="BZ121" s="151"/>
      <c r="CI121" s="59"/>
      <c r="CJ121" s="60"/>
      <c r="CK121" s="61"/>
    </row>
    <row r="122" spans="2:89">
      <c r="B122">
        <v>2006</v>
      </c>
      <c r="C122">
        <v>11</v>
      </c>
      <c r="D122">
        <v>22</v>
      </c>
      <c r="E122">
        <v>11.1</v>
      </c>
      <c r="F122">
        <v>0.1</v>
      </c>
      <c r="K122">
        <v>2017</v>
      </c>
      <c r="L122">
        <v>11</v>
      </c>
      <c r="M122">
        <v>93.5</v>
      </c>
      <c r="N122">
        <v>81.099999999999994</v>
      </c>
      <c r="O122">
        <v>68.7</v>
      </c>
      <c r="BQ122" s="145"/>
      <c r="BS122" s="151"/>
      <c r="BU122" s="152"/>
      <c r="BX122" s="151"/>
      <c r="BY122" s="153"/>
      <c r="BZ122" s="151"/>
      <c r="CI122" s="59"/>
      <c r="CJ122" s="60"/>
      <c r="CK122" s="61"/>
    </row>
    <row r="123" spans="2:89">
      <c r="B123">
        <v>2006</v>
      </c>
      <c r="C123">
        <v>12</v>
      </c>
      <c r="D123">
        <v>20.9</v>
      </c>
      <c r="E123">
        <v>10.3</v>
      </c>
      <c r="F123">
        <v>0</v>
      </c>
      <c r="K123">
        <v>2017</v>
      </c>
      <c r="L123">
        <v>12</v>
      </c>
      <c r="M123">
        <v>92.5</v>
      </c>
      <c r="N123">
        <v>80.400000000000006</v>
      </c>
      <c r="O123">
        <v>68.3</v>
      </c>
      <c r="BQ123" s="145"/>
      <c r="BS123" s="151"/>
      <c r="BU123" s="152"/>
      <c r="BX123" s="151"/>
      <c r="BY123" s="153"/>
      <c r="BZ123" s="151"/>
      <c r="CI123" s="59"/>
      <c r="CJ123" s="60"/>
      <c r="CK123" s="61"/>
    </row>
    <row r="124" spans="2:89">
      <c r="B124">
        <v>2007</v>
      </c>
      <c r="C124">
        <v>1</v>
      </c>
      <c r="D124">
        <v>19.8</v>
      </c>
      <c r="E124">
        <v>9.6</v>
      </c>
      <c r="F124">
        <v>0</v>
      </c>
      <c r="K124">
        <v>2018</v>
      </c>
      <c r="L124">
        <v>1</v>
      </c>
      <c r="M124">
        <v>91.5</v>
      </c>
      <c r="N124">
        <v>79.7</v>
      </c>
      <c r="O124">
        <v>67.900000000000006</v>
      </c>
      <c r="BQ124" s="145"/>
      <c r="BS124" s="151"/>
      <c r="BU124" s="152"/>
      <c r="BX124" s="151"/>
      <c r="BY124" s="153"/>
      <c r="BZ124" s="151"/>
      <c r="CI124" s="59"/>
      <c r="CJ124" s="60"/>
      <c r="CK124" s="61"/>
    </row>
    <row r="125" spans="2:89">
      <c r="B125">
        <v>2007</v>
      </c>
      <c r="C125">
        <v>2</v>
      </c>
      <c r="D125">
        <v>18.7</v>
      </c>
      <c r="E125">
        <v>8.9</v>
      </c>
      <c r="F125">
        <v>0</v>
      </c>
      <c r="K125">
        <v>2018</v>
      </c>
      <c r="L125">
        <v>2</v>
      </c>
      <c r="M125">
        <v>90.5</v>
      </c>
      <c r="N125">
        <v>79</v>
      </c>
      <c r="O125">
        <v>67.599999999999994</v>
      </c>
      <c r="BQ125" s="145"/>
      <c r="BS125" s="151"/>
      <c r="BU125" s="152"/>
      <c r="BX125" s="151"/>
      <c r="BY125" s="153"/>
      <c r="BZ125" s="151"/>
      <c r="CI125" s="59"/>
      <c r="CJ125" s="60"/>
      <c r="CK125" s="61"/>
    </row>
    <row r="126" spans="2:89">
      <c r="B126">
        <v>2007</v>
      </c>
      <c r="C126">
        <v>3</v>
      </c>
      <c r="D126">
        <v>17.7</v>
      </c>
      <c r="E126">
        <v>8.3000000000000007</v>
      </c>
      <c r="F126">
        <v>0</v>
      </c>
      <c r="K126">
        <v>2018</v>
      </c>
      <c r="L126">
        <v>3</v>
      </c>
      <c r="M126">
        <v>89.5</v>
      </c>
      <c r="N126">
        <v>78.400000000000006</v>
      </c>
      <c r="O126">
        <v>67.2</v>
      </c>
      <c r="BQ126" s="145"/>
      <c r="BS126" s="151"/>
      <c r="BU126" s="152"/>
      <c r="BX126" s="151"/>
      <c r="BY126" s="153"/>
      <c r="BZ126" s="151"/>
      <c r="CI126" s="59"/>
      <c r="CJ126" s="60"/>
      <c r="CK126" s="61"/>
    </row>
    <row r="127" spans="2:89">
      <c r="B127">
        <v>2007</v>
      </c>
      <c r="C127">
        <v>4</v>
      </c>
      <c r="D127">
        <v>16.8</v>
      </c>
      <c r="E127">
        <v>7.7</v>
      </c>
      <c r="F127">
        <v>0</v>
      </c>
      <c r="K127">
        <v>2018</v>
      </c>
      <c r="L127">
        <v>4</v>
      </c>
      <c r="M127">
        <v>88.6</v>
      </c>
      <c r="N127">
        <v>77.8</v>
      </c>
      <c r="O127">
        <v>67</v>
      </c>
      <c r="BQ127" s="145"/>
      <c r="BS127" s="151"/>
      <c r="BU127" s="152"/>
      <c r="BX127" s="151"/>
      <c r="BY127" s="153"/>
      <c r="BZ127" s="151"/>
      <c r="CI127" s="59"/>
      <c r="CJ127" s="60"/>
      <c r="CK127" s="61"/>
    </row>
    <row r="128" spans="2:89">
      <c r="B128">
        <v>2007</v>
      </c>
      <c r="C128">
        <v>5</v>
      </c>
      <c r="D128">
        <v>15.9</v>
      </c>
      <c r="E128">
        <v>7.1</v>
      </c>
      <c r="F128">
        <v>0</v>
      </c>
      <c r="K128">
        <v>2018</v>
      </c>
      <c r="L128">
        <v>5</v>
      </c>
      <c r="M128">
        <v>87.7</v>
      </c>
      <c r="N128">
        <v>77.2</v>
      </c>
      <c r="O128">
        <v>67</v>
      </c>
      <c r="BQ128" s="145"/>
      <c r="BS128" s="151"/>
      <c r="BU128" s="152"/>
      <c r="BX128" s="151"/>
      <c r="BY128" s="153"/>
      <c r="BZ128" s="151"/>
      <c r="CI128" s="59"/>
      <c r="CJ128" s="60"/>
      <c r="CK128" s="61"/>
    </row>
    <row r="129" spans="2:89">
      <c r="B129">
        <v>2007</v>
      </c>
      <c r="C129">
        <v>6</v>
      </c>
      <c r="D129">
        <v>15</v>
      </c>
      <c r="E129">
        <v>6.6</v>
      </c>
      <c r="F129">
        <v>0</v>
      </c>
      <c r="K129">
        <v>2018</v>
      </c>
      <c r="L129">
        <v>6</v>
      </c>
      <c r="M129">
        <v>86.8</v>
      </c>
      <c r="N129">
        <v>76.599999999999994</v>
      </c>
      <c r="O129">
        <v>67</v>
      </c>
      <c r="BQ129" s="145"/>
      <c r="BS129" s="151"/>
      <c r="BU129" s="152"/>
      <c r="BX129" s="151"/>
      <c r="BY129" s="153"/>
      <c r="BZ129" s="151"/>
      <c r="CI129" s="59"/>
      <c r="CJ129" s="60"/>
      <c r="CK129" s="61"/>
    </row>
    <row r="130" spans="2:89">
      <c r="B130">
        <v>2007</v>
      </c>
      <c r="C130">
        <v>7</v>
      </c>
      <c r="D130">
        <v>14.2</v>
      </c>
      <c r="E130">
        <v>6.1</v>
      </c>
      <c r="F130">
        <v>0</v>
      </c>
      <c r="K130">
        <v>2018</v>
      </c>
      <c r="L130">
        <v>7</v>
      </c>
      <c r="M130">
        <v>86</v>
      </c>
      <c r="N130">
        <v>76</v>
      </c>
      <c r="O130">
        <v>67</v>
      </c>
      <c r="BQ130" s="145"/>
      <c r="BS130" s="151"/>
      <c r="BU130" s="152"/>
      <c r="BX130" s="151"/>
      <c r="BY130" s="153"/>
      <c r="BZ130" s="151"/>
      <c r="CI130" s="59"/>
      <c r="CJ130" s="60"/>
      <c r="CK130" s="61"/>
    </row>
    <row r="131" spans="2:89">
      <c r="B131">
        <v>2007</v>
      </c>
      <c r="C131">
        <v>8</v>
      </c>
      <c r="D131">
        <v>13.4</v>
      </c>
      <c r="E131">
        <v>5.6</v>
      </c>
      <c r="F131">
        <v>0</v>
      </c>
      <c r="K131">
        <v>2018</v>
      </c>
      <c r="L131">
        <v>8</v>
      </c>
      <c r="M131">
        <v>85.2</v>
      </c>
      <c r="N131">
        <v>75.5</v>
      </c>
      <c r="O131">
        <v>67</v>
      </c>
      <c r="BQ131" s="145"/>
      <c r="BS131" s="151"/>
      <c r="BU131" s="152"/>
      <c r="BX131" s="151"/>
      <c r="BY131" s="153"/>
      <c r="BZ131" s="151"/>
      <c r="CI131" s="59"/>
      <c r="CJ131" s="60"/>
      <c r="CK131" s="61"/>
    </row>
    <row r="132" spans="2:89">
      <c r="B132">
        <v>2007</v>
      </c>
      <c r="C132">
        <v>9</v>
      </c>
      <c r="D132">
        <v>12.7</v>
      </c>
      <c r="E132">
        <v>5.2</v>
      </c>
      <c r="F132">
        <v>0</v>
      </c>
      <c r="K132">
        <v>2018</v>
      </c>
      <c r="L132">
        <v>9</v>
      </c>
      <c r="M132">
        <v>84.4</v>
      </c>
      <c r="N132">
        <v>75</v>
      </c>
      <c r="O132">
        <v>67</v>
      </c>
      <c r="BQ132" s="145"/>
      <c r="BS132" s="151"/>
      <c r="BU132" s="152"/>
      <c r="BX132" s="151"/>
      <c r="BY132" s="153"/>
      <c r="BZ132" s="151"/>
      <c r="CI132" s="59"/>
      <c r="CJ132" s="60"/>
      <c r="CK132" s="61"/>
    </row>
    <row r="133" spans="2:89">
      <c r="B133">
        <v>2007</v>
      </c>
      <c r="C133">
        <v>10</v>
      </c>
      <c r="D133">
        <v>12</v>
      </c>
      <c r="E133">
        <v>4.8</v>
      </c>
      <c r="F133">
        <v>0</v>
      </c>
      <c r="K133">
        <v>2018</v>
      </c>
      <c r="L133">
        <v>10</v>
      </c>
      <c r="M133">
        <v>83.6</v>
      </c>
      <c r="N133">
        <v>74.5</v>
      </c>
      <c r="O133">
        <v>67</v>
      </c>
      <c r="BQ133" s="145"/>
      <c r="BS133" s="151"/>
      <c r="BU133" s="152"/>
      <c r="BX133" s="151"/>
      <c r="BY133" s="153"/>
      <c r="BZ133" s="151"/>
      <c r="CI133" s="59"/>
      <c r="CJ133" s="60"/>
      <c r="CK133" s="61"/>
    </row>
    <row r="134" spans="2:89">
      <c r="B134">
        <v>2007</v>
      </c>
      <c r="C134">
        <v>11</v>
      </c>
      <c r="D134">
        <v>11.3</v>
      </c>
      <c r="E134">
        <v>4.4000000000000004</v>
      </c>
      <c r="F134">
        <v>0</v>
      </c>
      <c r="K134">
        <v>2018</v>
      </c>
      <c r="L134">
        <v>11</v>
      </c>
      <c r="M134">
        <v>82.9</v>
      </c>
      <c r="N134">
        <v>74.099999999999994</v>
      </c>
      <c r="O134">
        <v>67</v>
      </c>
      <c r="BQ134" s="145"/>
      <c r="BS134" s="151"/>
      <c r="BU134" s="152"/>
      <c r="BX134" s="151"/>
      <c r="BY134" s="153"/>
      <c r="BZ134" s="151"/>
      <c r="CI134" s="59"/>
      <c r="CJ134" s="60"/>
      <c r="CK134" s="61"/>
    </row>
    <row r="135" spans="2:89">
      <c r="B135">
        <v>2007</v>
      </c>
      <c r="C135">
        <v>12</v>
      </c>
      <c r="D135">
        <v>10.7</v>
      </c>
      <c r="E135">
        <v>4</v>
      </c>
      <c r="F135">
        <v>0</v>
      </c>
      <c r="K135">
        <v>2018</v>
      </c>
      <c r="L135">
        <v>12</v>
      </c>
      <c r="M135">
        <v>82.2</v>
      </c>
      <c r="N135">
        <v>73.7</v>
      </c>
      <c r="O135">
        <v>67</v>
      </c>
      <c r="BQ135" s="145"/>
      <c r="BS135" s="151"/>
      <c r="BU135" s="152"/>
      <c r="BX135" s="151"/>
      <c r="BY135" s="153"/>
      <c r="BZ135" s="151"/>
      <c r="CI135" s="59"/>
      <c r="CJ135" s="60"/>
      <c r="CK135" s="61"/>
    </row>
    <row r="136" spans="2:89">
      <c r="B136">
        <v>2008</v>
      </c>
      <c r="C136">
        <v>1</v>
      </c>
      <c r="D136">
        <v>10.1</v>
      </c>
      <c r="E136">
        <v>3.7</v>
      </c>
      <c r="F136">
        <v>0</v>
      </c>
      <c r="K136">
        <v>2019</v>
      </c>
      <c r="L136">
        <v>1</v>
      </c>
      <c r="M136">
        <v>81.5</v>
      </c>
      <c r="N136">
        <v>73.2</v>
      </c>
      <c r="O136">
        <v>67</v>
      </c>
      <c r="BQ136" s="145"/>
      <c r="BS136" s="151"/>
      <c r="BU136" s="152"/>
      <c r="BX136" s="151"/>
      <c r="BY136" s="153"/>
      <c r="BZ136" s="151"/>
      <c r="CI136" s="59"/>
      <c r="CJ136" s="60"/>
      <c r="CK136" s="61"/>
    </row>
    <row r="137" spans="2:89">
      <c r="B137">
        <v>2008</v>
      </c>
      <c r="C137">
        <v>2</v>
      </c>
      <c r="D137">
        <v>9.5</v>
      </c>
      <c r="E137">
        <v>3.4</v>
      </c>
      <c r="F137">
        <v>0</v>
      </c>
      <c r="K137">
        <v>2019</v>
      </c>
      <c r="L137">
        <v>2</v>
      </c>
      <c r="M137">
        <v>80.8</v>
      </c>
      <c r="N137">
        <v>72.900000000000006</v>
      </c>
      <c r="O137">
        <v>67</v>
      </c>
      <c r="BQ137" s="145"/>
      <c r="BS137" s="151"/>
      <c r="BU137" s="152"/>
      <c r="BX137" s="151"/>
      <c r="BY137" s="153"/>
      <c r="BZ137" s="151"/>
      <c r="CI137" s="59"/>
      <c r="CJ137" s="60"/>
      <c r="CK137" s="61"/>
    </row>
    <row r="138" spans="2:89">
      <c r="B138">
        <v>2008</v>
      </c>
      <c r="C138">
        <v>3</v>
      </c>
      <c r="D138">
        <v>9</v>
      </c>
      <c r="E138">
        <v>3.1</v>
      </c>
      <c r="F138">
        <v>0</v>
      </c>
      <c r="K138">
        <v>2019</v>
      </c>
      <c r="L138">
        <v>3</v>
      </c>
      <c r="M138">
        <v>80.2</v>
      </c>
      <c r="N138">
        <v>72.5</v>
      </c>
      <c r="O138">
        <v>67</v>
      </c>
      <c r="BQ138" s="145"/>
      <c r="BS138" s="151"/>
      <c r="BU138" s="152"/>
      <c r="BX138" s="151"/>
      <c r="BY138" s="153"/>
      <c r="BZ138" s="151"/>
      <c r="CI138" s="59"/>
      <c r="CJ138" s="60"/>
      <c r="CK138" s="61"/>
    </row>
    <row r="139" spans="2:89">
      <c r="B139">
        <v>2008</v>
      </c>
      <c r="C139">
        <v>4</v>
      </c>
      <c r="D139">
        <v>8.5</v>
      </c>
      <c r="E139">
        <v>2.9</v>
      </c>
      <c r="F139">
        <v>0</v>
      </c>
      <c r="K139">
        <v>2019</v>
      </c>
      <c r="L139">
        <v>4</v>
      </c>
      <c r="M139">
        <v>79.599999999999994</v>
      </c>
      <c r="N139">
        <v>72.099999999999994</v>
      </c>
      <c r="O139">
        <v>67</v>
      </c>
      <c r="BQ139" s="145"/>
      <c r="BS139" s="151"/>
      <c r="BU139" s="152"/>
      <c r="BX139" s="151"/>
      <c r="BY139" s="153"/>
      <c r="BZ139" s="151"/>
      <c r="CI139" s="59"/>
      <c r="CJ139" s="60"/>
      <c r="CK139" s="61"/>
    </row>
    <row r="140" spans="2:89">
      <c r="B140">
        <v>2008</v>
      </c>
      <c r="C140">
        <v>5</v>
      </c>
      <c r="D140">
        <v>8</v>
      </c>
      <c r="E140">
        <v>2.6</v>
      </c>
      <c r="F140">
        <v>0</v>
      </c>
      <c r="K140">
        <v>2019</v>
      </c>
      <c r="L140">
        <v>5</v>
      </c>
      <c r="M140">
        <v>79</v>
      </c>
      <c r="N140">
        <v>71.8</v>
      </c>
      <c r="O140">
        <v>67</v>
      </c>
      <c r="BQ140" s="145"/>
      <c r="BS140" s="151"/>
      <c r="BU140" s="152"/>
      <c r="BX140" s="151"/>
      <c r="BY140" s="153"/>
      <c r="BZ140" s="151"/>
      <c r="CI140" s="59"/>
      <c r="CJ140" s="60"/>
      <c r="CK140" s="61"/>
    </row>
    <row r="141" spans="2:89">
      <c r="B141">
        <v>2008</v>
      </c>
      <c r="C141">
        <v>6</v>
      </c>
      <c r="D141">
        <v>7.5</v>
      </c>
      <c r="E141">
        <v>2.4</v>
      </c>
      <c r="F141">
        <v>0</v>
      </c>
      <c r="K141">
        <v>2019</v>
      </c>
      <c r="L141">
        <v>6</v>
      </c>
      <c r="M141">
        <v>78.5</v>
      </c>
      <c r="N141">
        <v>71.5</v>
      </c>
      <c r="O141">
        <v>67</v>
      </c>
      <c r="BQ141" s="145"/>
      <c r="BS141" s="151"/>
      <c r="BU141" s="152"/>
      <c r="BX141" s="151"/>
      <c r="BY141" s="153"/>
      <c r="BZ141" s="151"/>
      <c r="CI141" s="59"/>
      <c r="CJ141" s="60"/>
      <c r="CK141" s="61"/>
    </row>
    <row r="142" spans="2:89">
      <c r="B142">
        <v>2008</v>
      </c>
      <c r="C142">
        <v>7</v>
      </c>
      <c r="D142">
        <v>7.1</v>
      </c>
      <c r="E142">
        <v>2.2000000000000002</v>
      </c>
      <c r="F142">
        <v>0</v>
      </c>
      <c r="K142">
        <v>2019</v>
      </c>
      <c r="L142">
        <v>7</v>
      </c>
      <c r="M142">
        <v>77.900000000000006</v>
      </c>
      <c r="N142">
        <v>71.2</v>
      </c>
      <c r="O142">
        <v>67</v>
      </c>
      <c r="BQ142" s="145"/>
      <c r="BS142" s="151"/>
      <c r="BU142" s="152"/>
      <c r="BX142" s="151"/>
      <c r="BY142" s="153"/>
      <c r="BZ142" s="151"/>
      <c r="CI142" s="59"/>
      <c r="CJ142" s="60"/>
      <c r="CK142" s="61"/>
    </row>
    <row r="143" spans="2:89">
      <c r="B143">
        <v>2008</v>
      </c>
      <c r="C143">
        <v>8</v>
      </c>
      <c r="D143">
        <v>6.7</v>
      </c>
      <c r="E143">
        <v>2</v>
      </c>
      <c r="F143">
        <v>0</v>
      </c>
      <c r="K143">
        <v>2019</v>
      </c>
      <c r="L143">
        <v>8</v>
      </c>
      <c r="M143">
        <v>77.400000000000006</v>
      </c>
      <c r="N143">
        <v>70.900000000000006</v>
      </c>
      <c r="O143">
        <v>67</v>
      </c>
      <c r="BQ143" s="145"/>
      <c r="BS143" s="151"/>
      <c r="BU143" s="152"/>
      <c r="BX143" s="151"/>
      <c r="BY143" s="153"/>
      <c r="BZ143" s="151"/>
      <c r="CI143" s="59"/>
      <c r="CJ143" s="60"/>
      <c r="CK143" s="61"/>
    </row>
    <row r="144" spans="2:89">
      <c r="B144">
        <v>2008</v>
      </c>
      <c r="C144">
        <v>9</v>
      </c>
      <c r="D144">
        <v>6.3</v>
      </c>
      <c r="E144">
        <v>1.8</v>
      </c>
      <c r="F144">
        <v>0</v>
      </c>
      <c r="K144">
        <v>2019</v>
      </c>
      <c r="L144">
        <v>9</v>
      </c>
      <c r="M144">
        <v>76.900000000000006</v>
      </c>
      <c r="N144">
        <v>70.599999999999994</v>
      </c>
      <c r="O144">
        <v>67</v>
      </c>
      <c r="BQ144" s="145"/>
      <c r="BS144" s="151"/>
      <c r="BU144" s="152"/>
      <c r="BX144" s="151"/>
      <c r="BY144" s="153"/>
      <c r="BZ144" s="151"/>
      <c r="CI144" s="59"/>
      <c r="CJ144" s="60"/>
      <c r="CK144" s="61"/>
    </row>
    <row r="145" spans="2:89">
      <c r="B145">
        <v>2008</v>
      </c>
      <c r="C145">
        <v>10</v>
      </c>
      <c r="D145">
        <v>6</v>
      </c>
      <c r="E145">
        <v>1.7</v>
      </c>
      <c r="F145">
        <v>0</v>
      </c>
      <c r="K145">
        <v>2019</v>
      </c>
      <c r="L145">
        <v>10</v>
      </c>
      <c r="M145">
        <v>76.400000000000006</v>
      </c>
      <c r="N145">
        <v>70.400000000000006</v>
      </c>
      <c r="O145">
        <v>67</v>
      </c>
      <c r="BQ145" s="145"/>
      <c r="BS145" s="151"/>
      <c r="BU145" s="152"/>
      <c r="BX145" s="151"/>
      <c r="BY145" s="153"/>
      <c r="BZ145" s="151"/>
      <c r="CI145" s="59"/>
      <c r="CJ145" s="60"/>
      <c r="CK145" s="61"/>
    </row>
    <row r="146" spans="2:89">
      <c r="B146">
        <v>2008</v>
      </c>
      <c r="C146">
        <v>11</v>
      </c>
      <c r="D146">
        <v>5.6</v>
      </c>
      <c r="E146">
        <v>1.5</v>
      </c>
      <c r="F146">
        <v>0</v>
      </c>
      <c r="K146">
        <v>2019</v>
      </c>
      <c r="L146">
        <v>11</v>
      </c>
      <c r="M146">
        <v>76</v>
      </c>
      <c r="N146">
        <v>70.099999999999994</v>
      </c>
      <c r="O146">
        <v>67</v>
      </c>
      <c r="BQ146" s="145"/>
      <c r="BS146" s="151"/>
      <c r="BU146" s="152"/>
      <c r="BX146" s="151"/>
      <c r="BY146" s="153"/>
      <c r="BZ146" s="151"/>
      <c r="CI146" s="59"/>
      <c r="CJ146" s="60"/>
      <c r="CK146" s="61"/>
    </row>
    <row r="147" spans="2:89">
      <c r="B147">
        <v>2008</v>
      </c>
      <c r="C147">
        <v>12</v>
      </c>
      <c r="D147">
        <v>5.3</v>
      </c>
      <c r="E147">
        <v>1.4</v>
      </c>
      <c r="F147">
        <v>0</v>
      </c>
      <c r="K147">
        <v>2019</v>
      </c>
      <c r="L147">
        <v>12</v>
      </c>
      <c r="M147">
        <v>75.599999999999994</v>
      </c>
      <c r="N147">
        <v>69.900000000000006</v>
      </c>
      <c r="O147">
        <v>67</v>
      </c>
      <c r="BQ147" s="145"/>
      <c r="BS147" s="151"/>
      <c r="BU147" s="152"/>
      <c r="BX147" s="151"/>
      <c r="BY147" s="153"/>
      <c r="BZ147" s="151"/>
      <c r="CI147" s="59"/>
      <c r="CJ147" s="60"/>
      <c r="CK147" s="61"/>
    </row>
    <row r="148" spans="2:89">
      <c r="B148">
        <v>2009</v>
      </c>
      <c r="C148">
        <v>1</v>
      </c>
      <c r="D148">
        <v>5</v>
      </c>
      <c r="E148">
        <v>1.3</v>
      </c>
      <c r="F148">
        <v>0</v>
      </c>
      <c r="BQ148" s="145"/>
      <c r="BS148" s="151"/>
      <c r="BU148" s="152"/>
      <c r="BX148" s="151"/>
      <c r="BY148" s="153"/>
      <c r="BZ148" s="151"/>
      <c r="CI148" s="59"/>
      <c r="CJ148" s="60"/>
      <c r="CK148" s="61"/>
    </row>
    <row r="149" spans="2:89">
      <c r="B149">
        <v>2009</v>
      </c>
      <c r="C149">
        <v>2</v>
      </c>
      <c r="D149">
        <v>4.7</v>
      </c>
      <c r="E149">
        <v>1.2</v>
      </c>
      <c r="F149">
        <v>0</v>
      </c>
      <c r="BQ149" s="145"/>
      <c r="BS149" s="151"/>
      <c r="BU149" s="152"/>
      <c r="BX149" s="151"/>
      <c r="BY149" s="153"/>
      <c r="BZ149" s="151"/>
      <c r="CI149" s="59"/>
      <c r="CJ149" s="60"/>
      <c r="CK149" s="61"/>
    </row>
    <row r="150" spans="2:89">
      <c r="B150">
        <v>2009</v>
      </c>
      <c r="C150">
        <v>3</v>
      </c>
      <c r="D150">
        <v>4.5</v>
      </c>
      <c r="E150">
        <v>1.1000000000000001</v>
      </c>
      <c r="F150">
        <v>0</v>
      </c>
      <c r="BQ150" s="145"/>
      <c r="BS150" s="151"/>
      <c r="BU150" s="152"/>
      <c r="BX150" s="151"/>
      <c r="BY150" s="153"/>
      <c r="BZ150" s="151"/>
      <c r="CI150" s="59"/>
      <c r="CJ150" s="60"/>
      <c r="CK150" s="61"/>
    </row>
    <row r="151" spans="2:89">
      <c r="B151">
        <v>2009</v>
      </c>
      <c r="C151">
        <v>4</v>
      </c>
      <c r="D151">
        <v>4.5</v>
      </c>
      <c r="E151">
        <v>1.1000000000000001</v>
      </c>
      <c r="F151">
        <v>0</v>
      </c>
      <c r="BQ151" s="145"/>
      <c r="BS151" s="151"/>
      <c r="BU151" s="152"/>
      <c r="BX151" s="151"/>
      <c r="BY151" s="153"/>
      <c r="BZ151" s="151"/>
      <c r="CI151" s="59"/>
      <c r="CJ151" s="60"/>
      <c r="CK151" s="61"/>
    </row>
    <row r="152" spans="2:89">
      <c r="B152">
        <v>2009</v>
      </c>
      <c r="C152">
        <v>5</v>
      </c>
      <c r="D152">
        <v>4.8</v>
      </c>
      <c r="E152">
        <v>1.2</v>
      </c>
      <c r="F152">
        <v>0</v>
      </c>
      <c r="BQ152" s="145"/>
      <c r="BS152" s="151"/>
      <c r="BU152" s="152"/>
      <c r="BX152" s="151"/>
      <c r="BY152" s="153"/>
      <c r="BZ152" s="151"/>
      <c r="CI152" s="59"/>
      <c r="CJ152" s="60"/>
      <c r="CK152" s="61"/>
    </row>
    <row r="153" spans="2:89">
      <c r="B153">
        <v>2009</v>
      </c>
      <c r="C153">
        <v>6</v>
      </c>
      <c r="D153">
        <v>5.3</v>
      </c>
      <c r="E153">
        <v>1.4</v>
      </c>
      <c r="F153">
        <v>0</v>
      </c>
      <c r="BQ153" s="145"/>
      <c r="BS153" s="151"/>
      <c r="BU153" s="152"/>
      <c r="BX153" s="151"/>
      <c r="BY153" s="153"/>
      <c r="BZ153" s="151"/>
      <c r="CI153" s="59"/>
      <c r="CJ153" s="60"/>
      <c r="CK153" s="61"/>
    </row>
    <row r="154" spans="2:89">
      <c r="B154">
        <v>2009</v>
      </c>
      <c r="C154">
        <v>7</v>
      </c>
      <c r="D154">
        <v>6.1</v>
      </c>
      <c r="E154">
        <v>1.7</v>
      </c>
      <c r="F154">
        <v>0</v>
      </c>
      <c r="BQ154" s="145"/>
      <c r="BS154" s="151"/>
      <c r="BU154" s="152"/>
      <c r="BX154" s="151"/>
      <c r="BY154" s="153"/>
      <c r="BZ154" s="151"/>
      <c r="CI154" s="59"/>
      <c r="CJ154" s="60"/>
      <c r="CK154" s="61"/>
    </row>
    <row r="155" spans="2:89">
      <c r="B155">
        <v>2009</v>
      </c>
      <c r="C155">
        <v>8</v>
      </c>
      <c r="D155">
        <v>7.2</v>
      </c>
      <c r="E155">
        <v>2.2000000000000002</v>
      </c>
      <c r="F155">
        <v>0</v>
      </c>
      <c r="BQ155" s="145"/>
      <c r="BS155" s="151"/>
      <c r="BU155" s="152"/>
      <c r="BX155" s="151"/>
      <c r="BY155" s="153"/>
      <c r="BZ155" s="151"/>
      <c r="CI155" s="59"/>
      <c r="CJ155" s="60"/>
      <c r="CK155" s="61"/>
    </row>
    <row r="156" spans="2:89">
      <c r="B156">
        <v>2009</v>
      </c>
      <c r="C156">
        <v>9</v>
      </c>
      <c r="D156">
        <v>8.5</v>
      </c>
      <c r="E156">
        <v>2.9</v>
      </c>
      <c r="F156">
        <v>0</v>
      </c>
      <c r="BQ156" s="145"/>
      <c r="BS156" s="151"/>
      <c r="BU156" s="152"/>
      <c r="BX156" s="151"/>
      <c r="BY156" s="153"/>
      <c r="BZ156" s="151"/>
      <c r="CI156" s="59"/>
      <c r="CJ156" s="60"/>
      <c r="CK156" s="61"/>
    </row>
    <row r="157" spans="2:89">
      <c r="B157">
        <v>2009</v>
      </c>
      <c r="C157">
        <v>10</v>
      </c>
      <c r="D157">
        <v>10.199999999999999</v>
      </c>
      <c r="E157">
        <v>3.8</v>
      </c>
      <c r="F157">
        <v>0</v>
      </c>
      <c r="BQ157" s="145"/>
      <c r="BS157" s="151"/>
      <c r="BU157" s="152"/>
      <c r="BX157" s="151"/>
      <c r="BY157" s="153"/>
      <c r="BZ157" s="151"/>
      <c r="CI157" s="59"/>
      <c r="CJ157" s="60"/>
      <c r="CK157" s="61"/>
    </row>
    <row r="158" spans="2:89">
      <c r="B158">
        <v>2009</v>
      </c>
      <c r="C158">
        <v>11</v>
      </c>
      <c r="D158">
        <v>12.1</v>
      </c>
      <c r="E158">
        <v>4.8</v>
      </c>
      <c r="F158">
        <v>0</v>
      </c>
      <c r="BQ158" s="145"/>
      <c r="BS158" s="151"/>
      <c r="BU158" s="152"/>
      <c r="BX158" s="151"/>
      <c r="BY158" s="153"/>
      <c r="BZ158" s="151"/>
      <c r="CI158" s="59"/>
      <c r="CJ158" s="60"/>
      <c r="CK158" s="61"/>
    </row>
    <row r="159" spans="2:89">
      <c r="B159">
        <v>2009</v>
      </c>
      <c r="C159">
        <v>12</v>
      </c>
      <c r="D159">
        <v>14.2</v>
      </c>
      <c r="E159">
        <v>6.1</v>
      </c>
      <c r="F159">
        <v>0</v>
      </c>
      <c r="BQ159" s="145"/>
      <c r="BS159" s="151"/>
      <c r="BU159" s="152"/>
      <c r="BX159" s="151"/>
      <c r="BY159" s="153"/>
      <c r="BZ159" s="151"/>
      <c r="CI159" s="59"/>
      <c r="CJ159" s="60"/>
      <c r="CK159" s="61"/>
    </row>
    <row r="160" spans="2:89">
      <c r="B160">
        <v>2010</v>
      </c>
      <c r="C160">
        <v>1</v>
      </c>
      <c r="D160">
        <v>16.600000000000001</v>
      </c>
      <c r="E160">
        <v>7.5</v>
      </c>
      <c r="F160">
        <v>0</v>
      </c>
      <c r="BQ160" s="145"/>
      <c r="BS160" s="151"/>
      <c r="BU160" s="152"/>
      <c r="BX160" s="151"/>
      <c r="BY160" s="153"/>
      <c r="BZ160" s="151"/>
      <c r="CI160" s="59"/>
      <c r="CJ160" s="60"/>
      <c r="CK160" s="61"/>
    </row>
    <row r="161" spans="2:89">
      <c r="B161">
        <v>2010</v>
      </c>
      <c r="C161">
        <v>2</v>
      </c>
      <c r="D161">
        <v>19.2</v>
      </c>
      <c r="E161">
        <v>9.1999999999999993</v>
      </c>
      <c r="F161">
        <v>0</v>
      </c>
      <c r="BQ161" s="145"/>
      <c r="BS161" s="151"/>
      <c r="BU161" s="152"/>
      <c r="BX161" s="151"/>
      <c r="BY161" s="153"/>
      <c r="BZ161" s="151"/>
      <c r="CI161" s="59"/>
      <c r="CJ161" s="60"/>
      <c r="CK161" s="61"/>
    </row>
    <row r="162" spans="2:89">
      <c r="B162">
        <v>2010</v>
      </c>
      <c r="C162">
        <v>3</v>
      </c>
      <c r="D162">
        <v>22</v>
      </c>
      <c r="E162">
        <v>11</v>
      </c>
      <c r="F162">
        <v>0.1</v>
      </c>
      <c r="BQ162" s="145"/>
      <c r="BS162" s="151"/>
      <c r="BU162" s="152"/>
      <c r="BX162" s="151"/>
      <c r="BY162" s="153"/>
      <c r="BZ162" s="151"/>
      <c r="CI162" s="59"/>
      <c r="CJ162" s="60"/>
      <c r="CK162" s="61"/>
    </row>
    <row r="163" spans="2:89">
      <c r="B163">
        <v>2010</v>
      </c>
      <c r="C163">
        <v>4</v>
      </c>
      <c r="D163">
        <v>25</v>
      </c>
      <c r="E163">
        <v>13</v>
      </c>
      <c r="F163">
        <v>1.1000000000000001</v>
      </c>
      <c r="BQ163" s="145"/>
      <c r="BS163" s="151"/>
      <c r="BU163" s="152"/>
      <c r="BX163" s="151"/>
      <c r="BY163" s="153"/>
      <c r="BZ163" s="151"/>
      <c r="CI163" s="59"/>
      <c r="CJ163" s="60"/>
      <c r="CK163" s="61"/>
    </row>
    <row r="164" spans="2:89">
      <c r="B164">
        <v>2010</v>
      </c>
      <c r="C164">
        <v>5</v>
      </c>
      <c r="D164">
        <v>28.1</v>
      </c>
      <c r="E164">
        <v>15.2</v>
      </c>
      <c r="F164">
        <v>2.4</v>
      </c>
      <c r="BQ164" s="145"/>
      <c r="BS164" s="151"/>
      <c r="BU164" s="152"/>
      <c r="BX164" s="151"/>
      <c r="BY164" s="153"/>
      <c r="BZ164" s="151"/>
      <c r="CI164" s="59"/>
      <c r="CJ164" s="60"/>
      <c r="CK164" s="61"/>
    </row>
    <row r="165" spans="2:89">
      <c r="B165">
        <v>2010</v>
      </c>
      <c r="C165">
        <v>6</v>
      </c>
      <c r="D165">
        <v>31.4</v>
      </c>
      <c r="E165">
        <v>17.600000000000001</v>
      </c>
      <c r="F165">
        <v>3.8</v>
      </c>
      <c r="BQ165" s="145"/>
      <c r="BS165" s="151"/>
      <c r="BU165" s="152"/>
      <c r="BX165" s="151"/>
      <c r="BY165" s="153"/>
      <c r="BZ165" s="151"/>
      <c r="CI165" s="59"/>
      <c r="CJ165" s="60"/>
      <c r="CK165" s="61"/>
    </row>
    <row r="166" spans="2:89">
      <c r="B166">
        <v>2010</v>
      </c>
      <c r="C166">
        <v>7</v>
      </c>
      <c r="D166">
        <v>34.9</v>
      </c>
      <c r="E166">
        <v>20.100000000000001</v>
      </c>
      <c r="F166">
        <v>5.3</v>
      </c>
      <c r="BQ166" s="145"/>
      <c r="BS166" s="151"/>
      <c r="BU166" s="152"/>
      <c r="BX166" s="151"/>
      <c r="BY166" s="153"/>
      <c r="BZ166" s="151"/>
      <c r="CI166" s="59"/>
      <c r="CJ166" s="60"/>
      <c r="CK166" s="61"/>
    </row>
    <row r="167" spans="2:89">
      <c r="B167">
        <v>2010</v>
      </c>
      <c r="C167">
        <v>8</v>
      </c>
      <c r="D167">
        <v>38.5</v>
      </c>
      <c r="E167">
        <v>22.8</v>
      </c>
      <c r="F167">
        <v>7</v>
      </c>
      <c r="BQ167" s="145"/>
      <c r="BS167" s="151"/>
      <c r="BU167" s="152"/>
      <c r="BX167" s="151"/>
      <c r="BY167" s="153"/>
      <c r="BZ167" s="151"/>
      <c r="CI167" s="59"/>
      <c r="CJ167" s="60"/>
      <c r="CK167" s="61"/>
    </row>
    <row r="168" spans="2:89">
      <c r="B168">
        <v>2010</v>
      </c>
      <c r="C168">
        <v>9</v>
      </c>
      <c r="D168">
        <v>42.2</v>
      </c>
      <c r="E168">
        <v>25.5</v>
      </c>
      <c r="F168">
        <v>8.9</v>
      </c>
      <c r="BQ168" s="145"/>
      <c r="BS168" s="151"/>
      <c r="BU168" s="152"/>
      <c r="BX168" s="151"/>
      <c r="BY168" s="153"/>
      <c r="BZ168" s="151"/>
      <c r="CI168" s="59"/>
      <c r="CJ168" s="60"/>
      <c r="CK168" s="61"/>
    </row>
    <row r="169" spans="2:89">
      <c r="B169">
        <v>2010</v>
      </c>
      <c r="C169">
        <v>10</v>
      </c>
      <c r="D169">
        <v>46</v>
      </c>
      <c r="E169">
        <v>28.4</v>
      </c>
      <c r="F169">
        <v>10.8</v>
      </c>
      <c r="BQ169" s="145"/>
      <c r="BS169" s="151"/>
      <c r="BU169" s="152"/>
      <c r="BX169" s="151"/>
      <c r="BY169" s="153"/>
      <c r="BZ169" s="151"/>
      <c r="CI169" s="59"/>
      <c r="CJ169" s="60"/>
      <c r="CK169" s="61"/>
    </row>
    <row r="170" spans="2:89">
      <c r="B170">
        <v>2010</v>
      </c>
      <c r="C170">
        <v>11</v>
      </c>
      <c r="D170">
        <v>49.9</v>
      </c>
      <c r="E170">
        <v>31.4</v>
      </c>
      <c r="F170">
        <v>12.9</v>
      </c>
      <c r="BQ170" s="145"/>
      <c r="BS170" s="151"/>
      <c r="BU170" s="152"/>
      <c r="BX170" s="151"/>
      <c r="BY170" s="153"/>
      <c r="BZ170" s="151"/>
      <c r="CI170" s="59"/>
      <c r="CJ170" s="60"/>
      <c r="CK170" s="61"/>
    </row>
    <row r="171" spans="2:89">
      <c r="B171">
        <v>2010</v>
      </c>
      <c r="C171">
        <v>12</v>
      </c>
      <c r="D171">
        <v>53.8</v>
      </c>
      <c r="E171">
        <v>34.4</v>
      </c>
      <c r="F171">
        <v>15.1</v>
      </c>
      <c r="BQ171" s="145"/>
      <c r="BS171" s="151"/>
      <c r="BU171" s="152"/>
      <c r="BX171" s="151"/>
      <c r="BY171" s="153"/>
      <c r="BZ171" s="151"/>
      <c r="CI171" s="59"/>
      <c r="CJ171" s="60"/>
      <c r="CK171" s="61"/>
    </row>
    <row r="172" spans="2:89">
      <c r="B172">
        <v>2011</v>
      </c>
      <c r="C172">
        <v>1</v>
      </c>
      <c r="D172">
        <v>57.7</v>
      </c>
      <c r="E172">
        <v>37.5</v>
      </c>
      <c r="F172">
        <v>17.3</v>
      </c>
      <c r="BQ172" s="145"/>
      <c r="BS172" s="151"/>
      <c r="BU172" s="152"/>
      <c r="BX172" s="151"/>
      <c r="BY172" s="153"/>
      <c r="BZ172" s="151"/>
      <c r="CI172" s="59"/>
      <c r="CJ172" s="60"/>
      <c r="CK172" s="61"/>
    </row>
    <row r="173" spans="2:89">
      <c r="B173">
        <v>2011</v>
      </c>
      <c r="C173">
        <v>2</v>
      </c>
      <c r="D173">
        <v>61.7</v>
      </c>
      <c r="E173">
        <v>40.6</v>
      </c>
      <c r="F173">
        <v>19.600000000000001</v>
      </c>
      <c r="BQ173" s="145"/>
      <c r="BS173" s="151"/>
      <c r="BU173" s="152"/>
      <c r="BX173" s="151"/>
      <c r="BY173" s="153"/>
      <c r="BZ173" s="151"/>
      <c r="CI173" s="59"/>
      <c r="CJ173" s="60"/>
      <c r="CK173" s="61"/>
    </row>
    <row r="174" spans="2:89">
      <c r="B174">
        <v>2011</v>
      </c>
      <c r="C174">
        <v>3</v>
      </c>
      <c r="D174">
        <v>65.599999999999994</v>
      </c>
      <c r="E174">
        <v>43.8</v>
      </c>
      <c r="F174">
        <v>22</v>
      </c>
      <c r="BQ174" s="145"/>
      <c r="BS174" s="151"/>
      <c r="BU174" s="152"/>
      <c r="BX174" s="151"/>
      <c r="BY174" s="153"/>
      <c r="BZ174" s="151"/>
      <c r="CI174" s="59"/>
      <c r="CJ174" s="60"/>
      <c r="CK174" s="61"/>
    </row>
    <row r="175" spans="2:89">
      <c r="B175">
        <v>2011</v>
      </c>
      <c r="C175">
        <v>4</v>
      </c>
      <c r="D175">
        <v>69.599999999999994</v>
      </c>
      <c r="E175">
        <v>47</v>
      </c>
      <c r="F175">
        <v>24.4</v>
      </c>
      <c r="BQ175" s="145"/>
      <c r="BS175" s="151"/>
      <c r="BU175" s="152"/>
      <c r="BX175" s="151"/>
      <c r="BY175" s="153"/>
      <c r="BZ175" s="151"/>
      <c r="CI175" s="59"/>
      <c r="CJ175" s="60"/>
      <c r="CK175" s="61"/>
    </row>
    <row r="176" spans="2:89">
      <c r="B176">
        <v>2011</v>
      </c>
      <c r="C176">
        <v>5</v>
      </c>
      <c r="D176">
        <v>73.5</v>
      </c>
      <c r="E176">
        <v>50.1</v>
      </c>
      <c r="F176">
        <v>26.8</v>
      </c>
      <c r="BQ176" s="145"/>
      <c r="BS176" s="151"/>
      <c r="BU176" s="152"/>
      <c r="BX176" s="151"/>
      <c r="BY176" s="153"/>
      <c r="BZ176" s="151"/>
      <c r="CI176" s="59"/>
      <c r="CJ176" s="60"/>
      <c r="CK176" s="61"/>
    </row>
    <row r="177" spans="2:89">
      <c r="B177">
        <v>2011</v>
      </c>
      <c r="C177">
        <v>6</v>
      </c>
      <c r="D177">
        <v>77.400000000000006</v>
      </c>
      <c r="E177">
        <v>53.3</v>
      </c>
      <c r="F177">
        <v>29.2</v>
      </c>
      <c r="BQ177" s="145"/>
      <c r="BS177" s="151"/>
      <c r="BU177" s="152"/>
      <c r="BX177" s="151"/>
      <c r="BY177" s="153"/>
      <c r="BZ177" s="151"/>
      <c r="CI177" s="59"/>
      <c r="CJ177" s="60"/>
      <c r="CK177" s="61"/>
    </row>
    <row r="178" spans="2:89">
      <c r="B178">
        <v>2011</v>
      </c>
      <c r="C178">
        <v>7</v>
      </c>
      <c r="D178">
        <v>81.2</v>
      </c>
      <c r="E178">
        <v>56.4</v>
      </c>
      <c r="F178">
        <v>31.6</v>
      </c>
      <c r="BQ178" s="145"/>
      <c r="BS178" s="151"/>
      <c r="BU178" s="152"/>
      <c r="BX178" s="151"/>
      <c r="BY178" s="153"/>
      <c r="BZ178" s="151"/>
      <c r="CI178" s="59"/>
      <c r="CJ178" s="60"/>
      <c r="CK178" s="61"/>
    </row>
    <row r="179" spans="2:89">
      <c r="B179">
        <v>2011</v>
      </c>
      <c r="C179">
        <v>8</v>
      </c>
      <c r="D179">
        <v>84.9</v>
      </c>
      <c r="E179">
        <v>59.5</v>
      </c>
      <c r="F179">
        <v>34</v>
      </c>
      <c r="BQ179" s="145"/>
      <c r="BS179" s="151"/>
      <c r="BU179" s="152"/>
      <c r="BX179" s="151"/>
      <c r="BY179" s="153"/>
      <c r="BZ179" s="151"/>
      <c r="CI179" s="59"/>
      <c r="CJ179" s="60"/>
      <c r="CK179" s="61"/>
    </row>
    <row r="180" spans="2:89">
      <c r="B180">
        <v>2011</v>
      </c>
      <c r="C180">
        <v>9</v>
      </c>
      <c r="D180">
        <v>88.6</v>
      </c>
      <c r="E180">
        <v>62.5</v>
      </c>
      <c r="F180">
        <v>36.4</v>
      </c>
      <c r="BQ180" s="145"/>
      <c r="BS180" s="151"/>
      <c r="BU180" s="152"/>
      <c r="BX180" s="151"/>
      <c r="BY180" s="153"/>
      <c r="BZ180" s="151"/>
      <c r="CI180" s="59"/>
      <c r="CJ180" s="60"/>
      <c r="CK180" s="61"/>
    </row>
    <row r="181" spans="2:89">
      <c r="B181">
        <v>2011</v>
      </c>
      <c r="C181">
        <v>10</v>
      </c>
      <c r="D181">
        <v>92.1</v>
      </c>
      <c r="E181">
        <v>65.400000000000006</v>
      </c>
      <c r="F181">
        <v>38.700000000000003</v>
      </c>
      <c r="BQ181" s="145"/>
      <c r="BS181" s="151"/>
      <c r="BU181" s="152"/>
      <c r="BX181" s="151"/>
      <c r="BY181" s="153"/>
      <c r="BZ181" s="151"/>
      <c r="CI181" s="59"/>
      <c r="CJ181" s="60"/>
      <c r="CK181" s="61"/>
    </row>
    <row r="182" spans="2:89">
      <c r="B182">
        <v>2011</v>
      </c>
      <c r="C182">
        <v>11</v>
      </c>
      <c r="D182">
        <v>95.6</v>
      </c>
      <c r="E182">
        <v>68.3</v>
      </c>
      <c r="F182">
        <v>41</v>
      </c>
      <c r="BQ182" s="145"/>
      <c r="BS182" s="151"/>
      <c r="BU182" s="152"/>
      <c r="BX182" s="151"/>
      <c r="BY182" s="153"/>
      <c r="BZ182" s="151"/>
      <c r="CI182" s="59"/>
      <c r="CJ182" s="60"/>
      <c r="CK182" s="61"/>
    </row>
    <row r="183" spans="2:89">
      <c r="B183">
        <v>2011</v>
      </c>
      <c r="C183">
        <v>12</v>
      </c>
      <c r="D183">
        <v>98.9</v>
      </c>
      <c r="E183">
        <v>71.099999999999994</v>
      </c>
      <c r="F183">
        <v>43.3</v>
      </c>
      <c r="BQ183" s="145"/>
      <c r="BS183" s="151"/>
      <c r="BU183" s="152"/>
      <c r="BX183" s="151"/>
      <c r="BY183" s="153"/>
      <c r="BZ183" s="151"/>
      <c r="CI183" s="59"/>
      <c r="CJ183" s="60"/>
      <c r="CK183" s="61"/>
    </row>
    <row r="184" spans="2:89">
      <c r="B184">
        <v>2012</v>
      </c>
      <c r="C184">
        <v>1</v>
      </c>
      <c r="D184">
        <v>102.2</v>
      </c>
      <c r="E184">
        <v>73.8</v>
      </c>
      <c r="F184">
        <v>45.5</v>
      </c>
      <c r="BQ184" s="145"/>
      <c r="BS184" s="151"/>
      <c r="BU184" s="152"/>
      <c r="BX184" s="151"/>
      <c r="BY184" s="153"/>
      <c r="BZ184" s="151"/>
      <c r="CI184" s="59"/>
      <c r="CJ184" s="60"/>
      <c r="CK184" s="61"/>
    </row>
    <row r="185" spans="2:89">
      <c r="B185">
        <v>2012</v>
      </c>
      <c r="C185">
        <v>2</v>
      </c>
      <c r="D185">
        <v>105.3</v>
      </c>
      <c r="E185">
        <v>76.400000000000006</v>
      </c>
      <c r="F185">
        <v>47.6</v>
      </c>
      <c r="BQ185" s="145"/>
      <c r="BS185" s="151"/>
      <c r="BU185" s="152"/>
      <c r="BX185" s="151"/>
      <c r="BY185" s="153"/>
      <c r="BZ185" s="151"/>
      <c r="CI185" s="59"/>
      <c r="CJ185" s="60"/>
      <c r="CK185" s="61"/>
    </row>
    <row r="186" spans="2:89">
      <c r="B186">
        <v>2012</v>
      </c>
      <c r="C186">
        <v>3</v>
      </c>
      <c r="D186">
        <v>108.2</v>
      </c>
      <c r="E186">
        <v>78.900000000000006</v>
      </c>
      <c r="F186">
        <v>49.6</v>
      </c>
      <c r="BQ186" s="145"/>
      <c r="BS186" s="151"/>
      <c r="BU186" s="152"/>
      <c r="BX186" s="151"/>
      <c r="BY186" s="153"/>
      <c r="BZ186" s="151"/>
      <c r="CI186" s="59"/>
      <c r="CJ186" s="60"/>
      <c r="CK186" s="61"/>
    </row>
    <row r="187" spans="2:89">
      <c r="B187">
        <v>2012</v>
      </c>
      <c r="C187">
        <v>4</v>
      </c>
      <c r="D187">
        <v>111.1</v>
      </c>
      <c r="E187">
        <v>81.3</v>
      </c>
      <c r="F187">
        <v>51.6</v>
      </c>
      <c r="BQ187" s="145"/>
      <c r="BS187" s="151"/>
      <c r="BU187" s="152"/>
      <c r="BX187" s="151"/>
      <c r="BY187" s="153"/>
      <c r="BZ187" s="151"/>
      <c r="CI187" s="59"/>
      <c r="CJ187" s="60"/>
      <c r="CK187" s="61"/>
    </row>
    <row r="188" spans="2:89">
      <c r="B188">
        <v>2012</v>
      </c>
      <c r="C188">
        <v>5</v>
      </c>
      <c r="D188">
        <v>113.8</v>
      </c>
      <c r="E188">
        <v>83.6</v>
      </c>
      <c r="F188">
        <v>53.4</v>
      </c>
      <c r="BQ188" s="145"/>
      <c r="BS188" s="151"/>
      <c r="BU188" s="152"/>
      <c r="BX188" s="151"/>
      <c r="BY188" s="153"/>
      <c r="BZ188" s="151"/>
      <c r="CI188" s="59"/>
      <c r="CJ188" s="60"/>
      <c r="CK188" s="61"/>
    </row>
    <row r="189" spans="2:89">
      <c r="B189">
        <v>2012</v>
      </c>
      <c r="C189">
        <v>6</v>
      </c>
      <c r="D189">
        <v>116.3</v>
      </c>
      <c r="E189">
        <v>85.7</v>
      </c>
      <c r="F189">
        <v>55.2</v>
      </c>
      <c r="BQ189" s="145"/>
      <c r="BS189" s="151"/>
      <c r="BU189" s="152"/>
      <c r="BX189" s="151"/>
      <c r="BY189" s="153"/>
      <c r="BZ189" s="151"/>
      <c r="CI189" s="59"/>
      <c r="CJ189" s="60"/>
      <c r="CK189" s="61"/>
    </row>
    <row r="190" spans="2:89">
      <c r="B190">
        <v>2012</v>
      </c>
      <c r="C190">
        <v>7</v>
      </c>
      <c r="D190">
        <v>118.7</v>
      </c>
      <c r="E190">
        <v>87.8</v>
      </c>
      <c r="F190">
        <v>56.9</v>
      </c>
      <c r="BQ190" s="145"/>
      <c r="BS190" s="151"/>
      <c r="BU190" s="152"/>
      <c r="BX190" s="151"/>
      <c r="BY190" s="153"/>
      <c r="BZ190" s="151"/>
      <c r="CI190" s="59"/>
      <c r="CJ190" s="60"/>
      <c r="CK190" s="61"/>
    </row>
    <row r="191" spans="2:89">
      <c r="B191">
        <v>2012</v>
      </c>
      <c r="C191">
        <v>8</v>
      </c>
      <c r="D191">
        <v>120.9</v>
      </c>
      <c r="E191">
        <v>89.7</v>
      </c>
      <c r="F191">
        <v>58.4</v>
      </c>
      <c r="BQ191" s="145"/>
      <c r="BS191" s="151"/>
      <c r="BU191" s="152"/>
      <c r="BX191" s="151"/>
      <c r="BY191" s="153"/>
      <c r="BZ191" s="151"/>
      <c r="CI191" s="59"/>
      <c r="CJ191" s="60"/>
      <c r="CK191" s="61"/>
    </row>
    <row r="192" spans="2:89">
      <c r="B192">
        <v>2012</v>
      </c>
      <c r="C192">
        <v>9</v>
      </c>
      <c r="D192">
        <v>123</v>
      </c>
      <c r="E192">
        <v>91.4</v>
      </c>
      <c r="F192">
        <v>59.9</v>
      </c>
      <c r="BQ192" s="145"/>
      <c r="BS192" s="151"/>
      <c r="BU192" s="152"/>
      <c r="BX192" s="151"/>
      <c r="BY192" s="153"/>
      <c r="BZ192" s="151"/>
      <c r="CI192" s="59"/>
      <c r="CJ192" s="60"/>
      <c r="CK192" s="61"/>
    </row>
    <row r="193" spans="2:89">
      <c r="B193">
        <v>2012</v>
      </c>
      <c r="C193">
        <v>10</v>
      </c>
      <c r="D193">
        <v>124.9</v>
      </c>
      <c r="E193">
        <v>93.1</v>
      </c>
      <c r="F193">
        <v>61.2</v>
      </c>
      <c r="BQ193" s="145"/>
      <c r="BS193" s="151"/>
      <c r="BU193" s="152"/>
      <c r="BX193" s="151"/>
      <c r="BY193" s="153"/>
      <c r="BZ193" s="151"/>
      <c r="CI193" s="59"/>
      <c r="CJ193" s="60"/>
      <c r="CK193" s="61"/>
    </row>
    <row r="194" spans="2:89">
      <c r="B194">
        <v>2012</v>
      </c>
      <c r="C194">
        <v>11</v>
      </c>
      <c r="D194">
        <v>126.7</v>
      </c>
      <c r="E194">
        <v>94.6</v>
      </c>
      <c r="F194">
        <v>62.5</v>
      </c>
      <c r="BQ194" s="145"/>
      <c r="BS194" s="151"/>
      <c r="BU194" s="152"/>
      <c r="BX194" s="151"/>
      <c r="BY194" s="153"/>
      <c r="BZ194" s="151"/>
      <c r="CI194" s="59"/>
      <c r="CJ194" s="60"/>
      <c r="CK194" s="61"/>
    </row>
    <row r="195" spans="2:89">
      <c r="B195">
        <v>2012</v>
      </c>
      <c r="C195">
        <v>12</v>
      </c>
      <c r="D195">
        <v>128.19999999999999</v>
      </c>
      <c r="E195">
        <v>95.9</v>
      </c>
      <c r="F195">
        <v>63.6</v>
      </c>
      <c r="BQ195" s="145"/>
      <c r="BS195" s="151"/>
      <c r="BU195" s="152"/>
      <c r="BX195" s="151"/>
      <c r="BY195" s="153"/>
      <c r="BZ195" s="151"/>
      <c r="CI195" s="59"/>
      <c r="CJ195" s="60"/>
      <c r="CK195" s="61"/>
    </row>
    <row r="196" spans="2:89">
      <c r="B196">
        <v>2013</v>
      </c>
      <c r="C196">
        <v>1</v>
      </c>
      <c r="D196">
        <v>129.69999999999999</v>
      </c>
      <c r="E196">
        <v>97.1</v>
      </c>
      <c r="F196">
        <v>64.599999999999994</v>
      </c>
      <c r="BQ196" s="145"/>
      <c r="BS196" s="151"/>
      <c r="BU196" s="152"/>
      <c r="BX196" s="151"/>
      <c r="BY196" s="153"/>
      <c r="BZ196" s="151"/>
      <c r="CI196" s="59"/>
      <c r="CJ196" s="60"/>
      <c r="CK196" s="61"/>
    </row>
    <row r="197" spans="2:89">
      <c r="B197">
        <v>2013</v>
      </c>
      <c r="C197">
        <v>2</v>
      </c>
      <c r="D197">
        <v>130.9</v>
      </c>
      <c r="E197">
        <v>98.2</v>
      </c>
      <c r="F197">
        <v>65.5</v>
      </c>
      <c r="BQ197" s="145"/>
      <c r="BS197" s="151"/>
      <c r="BU197" s="152"/>
      <c r="BX197" s="151"/>
      <c r="BY197" s="153"/>
      <c r="BZ197" s="151"/>
      <c r="CI197" s="59"/>
      <c r="CJ197" s="60"/>
      <c r="CK197" s="61"/>
    </row>
    <row r="198" spans="2:89">
      <c r="B198">
        <v>2013</v>
      </c>
      <c r="C198">
        <v>3</v>
      </c>
      <c r="D198">
        <v>132</v>
      </c>
      <c r="E198">
        <v>99.2</v>
      </c>
      <c r="F198">
        <v>66.3</v>
      </c>
      <c r="BQ198" s="145"/>
      <c r="BS198" s="151"/>
      <c r="BU198" s="152"/>
      <c r="BX198" s="151"/>
      <c r="BY198" s="153"/>
      <c r="BZ198" s="151"/>
      <c r="CI198" s="59"/>
      <c r="CJ198" s="60"/>
      <c r="CK198" s="61"/>
    </row>
    <row r="199" spans="2:89">
      <c r="B199">
        <v>2013</v>
      </c>
      <c r="C199">
        <v>4</v>
      </c>
      <c r="D199">
        <v>133</v>
      </c>
      <c r="E199">
        <v>100</v>
      </c>
      <c r="F199">
        <v>67</v>
      </c>
      <c r="BQ199" s="145"/>
      <c r="BS199" s="151"/>
      <c r="BU199" s="152"/>
      <c r="BX199" s="151"/>
      <c r="BY199" s="153"/>
      <c r="BZ199" s="151"/>
      <c r="CI199" s="59"/>
      <c r="CJ199" s="60"/>
      <c r="CK199" s="61"/>
    </row>
    <row r="200" spans="2:89">
      <c r="B200">
        <v>2013</v>
      </c>
      <c r="C200">
        <v>5</v>
      </c>
      <c r="D200">
        <v>133.69999999999999</v>
      </c>
      <c r="E200">
        <v>100.6</v>
      </c>
      <c r="F200">
        <v>67.5</v>
      </c>
      <c r="BQ200" s="145"/>
      <c r="BS200" s="151"/>
      <c r="BU200" s="152"/>
      <c r="BX200" s="151"/>
      <c r="BY200" s="153"/>
      <c r="BZ200" s="151"/>
      <c r="CI200" s="59"/>
      <c r="CJ200" s="60"/>
      <c r="CK200" s="61"/>
    </row>
    <row r="201" spans="2:89">
      <c r="B201">
        <v>2013</v>
      </c>
      <c r="C201">
        <v>6</v>
      </c>
      <c r="D201">
        <v>134.30000000000001</v>
      </c>
      <c r="E201">
        <v>101.1</v>
      </c>
      <c r="F201">
        <v>68</v>
      </c>
      <c r="BQ201" s="145"/>
      <c r="BS201" s="151"/>
      <c r="BU201" s="152"/>
      <c r="BX201" s="151"/>
      <c r="BY201" s="153"/>
      <c r="BZ201" s="151"/>
      <c r="CI201" s="59"/>
      <c r="CJ201" s="60"/>
      <c r="CK201" s="61"/>
    </row>
    <row r="202" spans="2:89">
      <c r="B202">
        <v>2013</v>
      </c>
      <c r="C202">
        <v>7</v>
      </c>
      <c r="D202">
        <v>134.80000000000001</v>
      </c>
      <c r="E202">
        <v>101.5</v>
      </c>
      <c r="F202">
        <v>68.3</v>
      </c>
      <c r="BQ202" s="145"/>
      <c r="BS202" s="151"/>
      <c r="BU202" s="152"/>
      <c r="BX202" s="151"/>
      <c r="BY202" s="153"/>
      <c r="BZ202" s="151"/>
      <c r="CI202" s="59"/>
      <c r="CJ202" s="60"/>
      <c r="CK202" s="61"/>
    </row>
    <row r="203" spans="2:89">
      <c r="B203">
        <v>2013</v>
      </c>
      <c r="C203">
        <v>8</v>
      </c>
      <c r="D203">
        <v>135.1</v>
      </c>
      <c r="E203">
        <v>101.8</v>
      </c>
      <c r="F203">
        <v>68.5</v>
      </c>
      <c r="BQ203" s="145"/>
      <c r="BS203" s="151"/>
      <c r="BU203" s="152"/>
      <c r="BX203" s="151"/>
      <c r="BY203" s="153"/>
      <c r="BZ203" s="151"/>
      <c r="CI203" s="59"/>
      <c r="CJ203" s="60"/>
      <c r="CK203" s="61"/>
    </row>
    <row r="204" spans="2:89">
      <c r="B204">
        <v>2013</v>
      </c>
      <c r="C204">
        <v>9</v>
      </c>
      <c r="D204">
        <v>135.19999999999999</v>
      </c>
      <c r="E204">
        <v>101.9</v>
      </c>
      <c r="F204">
        <v>68.599999999999994</v>
      </c>
      <c r="BQ204" s="145"/>
      <c r="BS204" s="151"/>
      <c r="BU204" s="152"/>
      <c r="BX204" s="151"/>
      <c r="BY204" s="153"/>
      <c r="BZ204" s="151"/>
      <c r="CI204" s="59"/>
      <c r="CJ204" s="60"/>
      <c r="CK204" s="61"/>
    </row>
    <row r="205" spans="2:89">
      <c r="B205">
        <v>2013</v>
      </c>
      <c r="C205">
        <v>10</v>
      </c>
      <c r="D205">
        <v>135.19999999999999</v>
      </c>
      <c r="E205">
        <v>101.9</v>
      </c>
      <c r="F205">
        <v>68.599999999999994</v>
      </c>
      <c r="BQ205" s="145"/>
      <c r="BS205" s="151"/>
      <c r="BU205" s="152"/>
      <c r="BX205" s="151"/>
      <c r="BY205" s="153"/>
      <c r="BZ205" s="151"/>
      <c r="CI205" s="59"/>
      <c r="CJ205" s="60"/>
      <c r="CK205" s="61"/>
    </row>
    <row r="206" spans="2:89">
      <c r="B206">
        <v>2013</v>
      </c>
      <c r="C206">
        <v>11</v>
      </c>
      <c r="D206">
        <v>135.1</v>
      </c>
      <c r="E206">
        <v>101.8</v>
      </c>
      <c r="F206">
        <v>68.5</v>
      </c>
      <c r="BQ206" s="145"/>
      <c r="BS206" s="151"/>
      <c r="BU206" s="152"/>
      <c r="BX206" s="151"/>
      <c r="BY206" s="153"/>
      <c r="BZ206" s="151"/>
      <c r="CI206" s="59"/>
      <c r="CJ206" s="60"/>
      <c r="CK206" s="61"/>
    </row>
    <row r="207" spans="2:89">
      <c r="B207">
        <v>2013</v>
      </c>
      <c r="C207">
        <v>12</v>
      </c>
      <c r="D207">
        <v>134.80000000000001</v>
      </c>
      <c r="E207">
        <v>101.5</v>
      </c>
      <c r="F207">
        <v>68.3</v>
      </c>
      <c r="BQ207" s="145"/>
      <c r="BS207" s="151"/>
      <c r="BU207" s="152"/>
      <c r="BX207" s="151"/>
      <c r="BY207" s="153"/>
      <c r="BZ207" s="151"/>
      <c r="CI207" s="59"/>
      <c r="CJ207" s="60"/>
      <c r="CK207" s="61"/>
    </row>
    <row r="208" spans="2:89">
      <c r="B208">
        <v>2014</v>
      </c>
      <c r="C208">
        <v>1</v>
      </c>
      <c r="D208">
        <v>134.30000000000001</v>
      </c>
      <c r="E208">
        <v>101.1</v>
      </c>
      <c r="F208">
        <v>68</v>
      </c>
      <c r="BQ208" s="145"/>
      <c r="BS208" s="151"/>
      <c r="BU208" s="152"/>
      <c r="BX208" s="151"/>
      <c r="BY208" s="153"/>
      <c r="BZ208" s="151"/>
      <c r="CI208" s="59"/>
      <c r="CJ208" s="60"/>
      <c r="CK208" s="61"/>
    </row>
    <row r="209" spans="2:89">
      <c r="B209">
        <v>2014</v>
      </c>
      <c r="C209">
        <v>2</v>
      </c>
      <c r="D209">
        <v>133.80000000000001</v>
      </c>
      <c r="E209">
        <v>100.7</v>
      </c>
      <c r="F209">
        <v>67.5</v>
      </c>
      <c r="BQ209" s="145"/>
      <c r="BS209" s="151"/>
      <c r="BU209" s="152"/>
      <c r="BX209" s="151"/>
      <c r="BY209" s="153"/>
      <c r="BZ209" s="151"/>
      <c r="CI209" s="59"/>
      <c r="CJ209" s="60"/>
      <c r="CK209" s="61"/>
    </row>
    <row r="210" spans="2:89">
      <c r="B210">
        <v>2014</v>
      </c>
      <c r="C210">
        <v>3</v>
      </c>
      <c r="D210">
        <v>133</v>
      </c>
      <c r="E210">
        <v>100</v>
      </c>
      <c r="F210">
        <v>67</v>
      </c>
      <c r="BQ210" s="145"/>
      <c r="BS210" s="151"/>
      <c r="BU210" s="152"/>
      <c r="BX210" s="151"/>
      <c r="BY210" s="153"/>
      <c r="BZ210" s="151"/>
      <c r="CI210" s="59"/>
      <c r="CJ210" s="60"/>
      <c r="CK210" s="61"/>
    </row>
    <row r="211" spans="2:89">
      <c r="B211">
        <v>2014</v>
      </c>
      <c r="C211">
        <v>4</v>
      </c>
      <c r="D211">
        <v>132.19999999999999</v>
      </c>
      <c r="E211">
        <v>99.3</v>
      </c>
      <c r="F211">
        <v>66.400000000000006</v>
      </c>
      <c r="BQ211" s="145"/>
      <c r="BS211" s="151"/>
      <c r="BU211" s="152"/>
      <c r="BX211" s="151"/>
      <c r="BY211" s="153"/>
      <c r="BZ211" s="151"/>
      <c r="CI211" s="59"/>
      <c r="CJ211" s="60"/>
      <c r="CK211" s="61"/>
    </row>
    <row r="212" spans="2:89">
      <c r="B212">
        <v>2014</v>
      </c>
      <c r="C212">
        <v>5</v>
      </c>
      <c r="D212">
        <v>131.30000000000001</v>
      </c>
      <c r="E212">
        <v>98.5</v>
      </c>
      <c r="F212">
        <v>65.7</v>
      </c>
      <c r="BQ212" s="145"/>
      <c r="BS212" s="151"/>
      <c r="BU212" s="152"/>
      <c r="BX212" s="151"/>
      <c r="BY212" s="153"/>
      <c r="BZ212" s="151"/>
      <c r="CI212" s="59"/>
      <c r="CJ212" s="60"/>
      <c r="CK212" s="61"/>
    </row>
    <row r="213" spans="2:89">
      <c r="B213">
        <v>2014</v>
      </c>
      <c r="C213">
        <v>6</v>
      </c>
      <c r="D213">
        <v>130.19999999999999</v>
      </c>
      <c r="E213">
        <v>97.6</v>
      </c>
      <c r="F213">
        <v>65</v>
      </c>
      <c r="BQ213" s="145"/>
      <c r="BS213" s="151"/>
      <c r="BU213" s="152"/>
      <c r="BX213" s="151"/>
      <c r="BY213" s="153"/>
      <c r="BZ213" s="151"/>
      <c r="CI213" s="59"/>
      <c r="CJ213" s="60"/>
      <c r="CK213" s="61"/>
    </row>
    <row r="214" spans="2:89">
      <c r="B214">
        <v>2014</v>
      </c>
      <c r="C214">
        <v>7</v>
      </c>
      <c r="D214">
        <v>129</v>
      </c>
      <c r="E214">
        <v>96.6</v>
      </c>
      <c r="F214">
        <v>64.099999999999994</v>
      </c>
      <c r="BQ214" s="145"/>
      <c r="BS214" s="151"/>
      <c r="BU214" s="152"/>
      <c r="CI214" s="59"/>
      <c r="CJ214" s="60"/>
      <c r="CK214" s="61"/>
    </row>
    <row r="215" spans="2:89">
      <c r="B215">
        <v>2014</v>
      </c>
      <c r="C215">
        <v>8</v>
      </c>
      <c r="D215">
        <v>127.7</v>
      </c>
      <c r="E215">
        <v>95.4</v>
      </c>
      <c r="F215">
        <v>63.2</v>
      </c>
      <c r="BQ215" s="145"/>
      <c r="BS215" s="151"/>
      <c r="BU215" s="152"/>
      <c r="CI215" s="59"/>
      <c r="CJ215" s="60"/>
      <c r="CK215" s="61"/>
    </row>
    <row r="216" spans="2:89">
      <c r="B216">
        <v>2014</v>
      </c>
      <c r="C216">
        <v>9</v>
      </c>
      <c r="D216">
        <v>126.3</v>
      </c>
      <c r="E216">
        <v>94.2</v>
      </c>
      <c r="F216">
        <v>62.2</v>
      </c>
      <c r="BQ216" s="145"/>
      <c r="BS216" s="151"/>
      <c r="CI216" s="59"/>
      <c r="CJ216" s="60"/>
      <c r="CK216" s="61"/>
    </row>
    <row r="217" spans="2:89">
      <c r="B217">
        <v>2014</v>
      </c>
      <c r="C217">
        <v>10</v>
      </c>
      <c r="D217">
        <v>124.8</v>
      </c>
      <c r="E217">
        <v>92.9</v>
      </c>
      <c r="F217">
        <v>61.1</v>
      </c>
      <c r="BQ217" s="145"/>
      <c r="BS217" s="151"/>
      <c r="CI217" s="59"/>
      <c r="CJ217" s="60"/>
      <c r="CK217" s="61"/>
    </row>
    <row r="218" spans="2:89">
      <c r="B218">
        <v>2014</v>
      </c>
      <c r="C218">
        <v>11</v>
      </c>
      <c r="D218">
        <v>123.2</v>
      </c>
      <c r="E218">
        <v>91.6</v>
      </c>
      <c r="F218">
        <v>60</v>
      </c>
      <c r="BQ218" s="145"/>
      <c r="BS218" s="151"/>
      <c r="CI218" s="59"/>
      <c r="CJ218" s="60"/>
      <c r="CK218" s="61"/>
    </row>
    <row r="219" spans="2:89">
      <c r="B219">
        <v>2014</v>
      </c>
      <c r="C219">
        <v>12</v>
      </c>
      <c r="D219">
        <v>121.5</v>
      </c>
      <c r="E219">
        <v>90.1</v>
      </c>
      <c r="F219">
        <v>58.8</v>
      </c>
      <c r="BQ219" s="145"/>
      <c r="BS219" s="151"/>
      <c r="CI219" s="59"/>
      <c r="CJ219" s="60"/>
      <c r="CK219" s="61"/>
    </row>
    <row r="220" spans="2:89">
      <c r="B220">
        <v>2015</v>
      </c>
      <c r="C220">
        <v>1</v>
      </c>
      <c r="D220">
        <v>119.7</v>
      </c>
      <c r="E220">
        <v>88.6</v>
      </c>
      <c r="F220">
        <v>57.6</v>
      </c>
      <c r="BQ220" s="145"/>
      <c r="BS220" s="151"/>
      <c r="CI220" s="59"/>
      <c r="CJ220" s="60"/>
      <c r="CK220" s="61"/>
    </row>
    <row r="221" spans="2:89">
      <c r="B221">
        <v>2015</v>
      </c>
      <c r="C221">
        <v>2</v>
      </c>
      <c r="D221">
        <v>117.8</v>
      </c>
      <c r="E221">
        <v>87</v>
      </c>
      <c r="F221">
        <v>56.3</v>
      </c>
      <c r="BQ221" s="145"/>
      <c r="BS221" s="151"/>
      <c r="CI221" s="59"/>
      <c r="CJ221" s="60"/>
      <c r="CK221" s="61"/>
    </row>
    <row r="222" spans="2:89">
      <c r="B222">
        <v>2015</v>
      </c>
      <c r="C222">
        <v>3</v>
      </c>
      <c r="D222">
        <v>115.9</v>
      </c>
      <c r="E222">
        <v>85.4</v>
      </c>
      <c r="F222">
        <v>54.9</v>
      </c>
      <c r="BQ222" s="145"/>
      <c r="BS222" s="151"/>
      <c r="CI222" s="59"/>
      <c r="CJ222" s="60"/>
      <c r="CK222" s="61"/>
    </row>
    <row r="223" spans="2:89">
      <c r="B223">
        <v>2015</v>
      </c>
      <c r="C223">
        <v>4</v>
      </c>
      <c r="D223">
        <v>113.9</v>
      </c>
      <c r="E223">
        <v>83.7</v>
      </c>
      <c r="F223">
        <v>53.5</v>
      </c>
      <c r="BQ223" s="145"/>
      <c r="BS223" s="151"/>
      <c r="CI223" s="59"/>
      <c r="CJ223" s="60"/>
      <c r="CK223" s="61"/>
    </row>
    <row r="224" spans="2:89">
      <c r="B224">
        <v>2015</v>
      </c>
      <c r="C224">
        <v>5</v>
      </c>
      <c r="D224">
        <v>111.9</v>
      </c>
      <c r="E224">
        <v>82</v>
      </c>
      <c r="F224">
        <v>52.1</v>
      </c>
      <c r="BQ224" s="145"/>
      <c r="BS224" s="151"/>
      <c r="CI224" s="59"/>
      <c r="CJ224" s="60"/>
      <c r="CK224" s="61"/>
    </row>
    <row r="225" spans="2:89">
      <c r="B225">
        <v>2015</v>
      </c>
      <c r="C225">
        <v>6</v>
      </c>
      <c r="D225">
        <v>109.8</v>
      </c>
      <c r="E225">
        <v>80.2</v>
      </c>
      <c r="F225">
        <v>50.6</v>
      </c>
      <c r="BQ225" s="145"/>
      <c r="BS225" s="151"/>
      <c r="CI225" s="59"/>
      <c r="CJ225" s="60"/>
      <c r="CK225" s="61"/>
    </row>
    <row r="226" spans="2:89">
      <c r="B226">
        <v>2015</v>
      </c>
      <c r="C226">
        <v>7</v>
      </c>
      <c r="D226">
        <v>107.6</v>
      </c>
      <c r="E226">
        <v>78.400000000000006</v>
      </c>
      <c r="F226">
        <v>49.2</v>
      </c>
      <c r="BQ226" s="145"/>
      <c r="BS226" s="151"/>
      <c r="CI226" s="59"/>
      <c r="CJ226" s="60"/>
      <c r="CK226" s="61"/>
    </row>
    <row r="227" spans="2:89">
      <c r="B227">
        <v>2015</v>
      </c>
      <c r="C227">
        <v>8</v>
      </c>
      <c r="D227">
        <v>105.4</v>
      </c>
      <c r="E227">
        <v>76.5</v>
      </c>
      <c r="F227">
        <v>47.7</v>
      </c>
      <c r="BQ227" s="145"/>
      <c r="BS227" s="151"/>
      <c r="CI227" s="59"/>
      <c r="CJ227" s="60"/>
      <c r="CK227" s="61"/>
    </row>
    <row r="228" spans="2:89">
      <c r="B228">
        <v>2015</v>
      </c>
      <c r="C228">
        <v>9</v>
      </c>
      <c r="D228">
        <v>103.1</v>
      </c>
      <c r="E228">
        <v>74.599999999999994</v>
      </c>
      <c r="F228">
        <v>46.1</v>
      </c>
      <c r="BQ228" s="145"/>
      <c r="BS228" s="151"/>
      <c r="CI228" s="59"/>
      <c r="CJ228" s="60"/>
      <c r="CK228" s="61"/>
    </row>
    <row r="229" spans="2:89">
      <c r="B229">
        <v>2015</v>
      </c>
      <c r="C229">
        <v>10</v>
      </c>
      <c r="D229">
        <v>100.9</v>
      </c>
      <c r="E229">
        <v>72.7</v>
      </c>
      <c r="F229">
        <v>44.6</v>
      </c>
      <c r="BQ229" s="145"/>
      <c r="BS229" s="151"/>
      <c r="CI229" s="59"/>
      <c r="CJ229" s="60"/>
      <c r="CK229" s="61"/>
    </row>
    <row r="230" spans="2:89">
      <c r="B230">
        <v>2015</v>
      </c>
      <c r="C230">
        <v>11</v>
      </c>
      <c r="D230">
        <v>98.6</v>
      </c>
      <c r="E230">
        <v>70.8</v>
      </c>
      <c r="F230">
        <v>43</v>
      </c>
      <c r="BQ230" s="145"/>
      <c r="BS230" s="151"/>
      <c r="CI230" s="59"/>
      <c r="CJ230" s="60"/>
      <c r="CK230" s="61"/>
    </row>
    <row r="231" spans="2:89">
      <c r="B231">
        <v>2015</v>
      </c>
      <c r="C231">
        <v>12</v>
      </c>
      <c r="D231">
        <v>96.2</v>
      </c>
      <c r="E231">
        <v>68.8</v>
      </c>
      <c r="F231">
        <v>41.5</v>
      </c>
      <c r="BQ231" s="145"/>
      <c r="BS231" s="151"/>
      <c r="CI231" s="59"/>
      <c r="CJ231" s="60"/>
      <c r="CK231" s="61"/>
    </row>
    <row r="232" spans="2:89">
      <c r="B232">
        <v>2016</v>
      </c>
      <c r="C232">
        <v>1</v>
      </c>
      <c r="D232">
        <v>93.9</v>
      </c>
      <c r="E232">
        <v>66.900000000000006</v>
      </c>
      <c r="F232">
        <v>39.9</v>
      </c>
      <c r="BQ232" s="145"/>
      <c r="BS232" s="151"/>
      <c r="CI232" s="59"/>
      <c r="CJ232" s="60"/>
      <c r="CK232" s="61"/>
    </row>
    <row r="233" spans="2:89">
      <c r="B233">
        <v>2016</v>
      </c>
      <c r="C233">
        <v>2</v>
      </c>
      <c r="D233">
        <v>91.5</v>
      </c>
      <c r="E233">
        <v>64.900000000000006</v>
      </c>
      <c r="F233">
        <v>38.299999999999997</v>
      </c>
      <c r="BQ233" s="145"/>
      <c r="BS233" s="151"/>
      <c r="CI233" s="59"/>
      <c r="CJ233" s="60"/>
      <c r="CK233" s="61"/>
    </row>
    <row r="234" spans="2:89">
      <c r="B234">
        <v>2016</v>
      </c>
      <c r="C234">
        <v>3</v>
      </c>
      <c r="D234">
        <v>89.1</v>
      </c>
      <c r="E234">
        <v>62.9</v>
      </c>
      <c r="F234">
        <v>36.799999999999997</v>
      </c>
      <c r="BQ234" s="145"/>
      <c r="BS234" s="151"/>
      <c r="CI234" s="59"/>
      <c r="CJ234" s="60"/>
      <c r="CK234" s="61"/>
    </row>
    <row r="235" spans="2:89">
      <c r="B235">
        <v>2016</v>
      </c>
      <c r="C235">
        <v>4</v>
      </c>
      <c r="D235">
        <v>86.7</v>
      </c>
      <c r="E235">
        <v>61</v>
      </c>
      <c r="F235">
        <v>35.200000000000003</v>
      </c>
      <c r="BQ235" s="145"/>
      <c r="BS235" s="151"/>
      <c r="CI235" s="59"/>
      <c r="CJ235" s="60"/>
      <c r="CK235" s="61"/>
    </row>
    <row r="236" spans="2:89">
      <c r="B236">
        <v>2016</v>
      </c>
      <c r="C236">
        <v>5</v>
      </c>
      <c r="D236">
        <v>84.4</v>
      </c>
      <c r="E236">
        <v>59</v>
      </c>
      <c r="F236">
        <v>33.700000000000003</v>
      </c>
      <c r="BQ236" s="145"/>
      <c r="BS236" s="151"/>
      <c r="CI236" s="59"/>
      <c r="CJ236" s="60"/>
      <c r="CK236" s="61"/>
    </row>
    <row r="237" spans="2:89">
      <c r="B237">
        <v>2016</v>
      </c>
      <c r="C237">
        <v>6</v>
      </c>
      <c r="D237">
        <v>82</v>
      </c>
      <c r="E237">
        <v>57</v>
      </c>
      <c r="F237">
        <v>32.1</v>
      </c>
      <c r="BQ237" s="145"/>
      <c r="BS237" s="151"/>
      <c r="CI237" s="59"/>
      <c r="CJ237" s="60"/>
      <c r="CK237" s="61"/>
    </row>
    <row r="238" spans="2:89">
      <c r="B238">
        <v>2016</v>
      </c>
      <c r="C238">
        <v>7</v>
      </c>
      <c r="D238">
        <v>79.599999999999994</v>
      </c>
      <c r="E238">
        <v>55.1</v>
      </c>
      <c r="F238">
        <v>30.6</v>
      </c>
      <c r="BQ238" s="145"/>
      <c r="BS238" s="151"/>
      <c r="CI238" s="59"/>
      <c r="CJ238" s="60"/>
      <c r="CK238" s="61"/>
    </row>
    <row r="239" spans="2:89">
      <c r="B239">
        <v>2016</v>
      </c>
      <c r="C239">
        <v>8</v>
      </c>
      <c r="D239">
        <v>77.2</v>
      </c>
      <c r="E239">
        <v>53.2</v>
      </c>
      <c r="F239">
        <v>29.1</v>
      </c>
      <c r="BQ239" s="145"/>
      <c r="BS239" s="151"/>
      <c r="CI239" s="59"/>
      <c r="CJ239" s="60"/>
      <c r="CK239" s="61"/>
    </row>
    <row r="240" spans="2:89">
      <c r="B240">
        <v>2016</v>
      </c>
      <c r="C240">
        <v>9</v>
      </c>
      <c r="D240">
        <v>74.900000000000006</v>
      </c>
      <c r="E240">
        <v>51.3</v>
      </c>
      <c r="F240">
        <v>27.6</v>
      </c>
      <c r="BQ240" s="145"/>
      <c r="BS240" s="151"/>
      <c r="CI240" s="59"/>
      <c r="CJ240" s="60"/>
      <c r="CK240" s="61"/>
    </row>
    <row r="241" spans="2:89">
      <c r="B241">
        <v>2016</v>
      </c>
      <c r="C241">
        <v>10</v>
      </c>
      <c r="D241">
        <v>72.599999999999994</v>
      </c>
      <c r="E241">
        <v>49.4</v>
      </c>
      <c r="F241">
        <v>26.2</v>
      </c>
      <c r="BQ241" s="145"/>
      <c r="BS241" s="151"/>
      <c r="CI241" s="59"/>
      <c r="CJ241" s="60"/>
      <c r="CK241" s="61"/>
    </row>
    <row r="242" spans="2:89">
      <c r="B242">
        <v>2016</v>
      </c>
      <c r="C242">
        <v>11</v>
      </c>
      <c r="D242">
        <v>70.2</v>
      </c>
      <c r="E242">
        <v>47.5</v>
      </c>
      <c r="F242">
        <v>24.8</v>
      </c>
      <c r="BQ242" s="145"/>
      <c r="BS242" s="151"/>
      <c r="CI242" s="59"/>
      <c r="CJ242" s="60"/>
      <c r="CK242" s="61"/>
    </row>
    <row r="243" spans="2:89">
      <c r="B243">
        <v>2016</v>
      </c>
      <c r="C243">
        <v>12</v>
      </c>
      <c r="D243">
        <v>68</v>
      </c>
      <c r="E243">
        <v>45.7</v>
      </c>
      <c r="F243">
        <v>23.4</v>
      </c>
      <c r="BQ243" s="145"/>
      <c r="BS243" s="151"/>
      <c r="CI243" s="59"/>
      <c r="CJ243" s="60"/>
      <c r="CK243" s="61"/>
    </row>
    <row r="244" spans="2:89">
      <c r="B244">
        <v>2017</v>
      </c>
      <c r="C244">
        <v>1</v>
      </c>
      <c r="D244">
        <v>65.7</v>
      </c>
      <c r="E244">
        <v>43.9</v>
      </c>
      <c r="F244">
        <v>22</v>
      </c>
      <c r="BQ244" s="145"/>
      <c r="BS244" s="151"/>
      <c r="CI244" s="59"/>
      <c r="CJ244" s="60"/>
      <c r="CK244" s="61"/>
    </row>
    <row r="245" spans="2:89">
      <c r="B245">
        <v>2017</v>
      </c>
      <c r="C245">
        <v>2</v>
      </c>
      <c r="D245">
        <v>63.5</v>
      </c>
      <c r="E245">
        <v>42.1</v>
      </c>
      <c r="F245">
        <v>20.7</v>
      </c>
      <c r="BQ245" s="145"/>
      <c r="BS245" s="151"/>
      <c r="CI245" s="59"/>
      <c r="CJ245" s="60"/>
      <c r="CK245" s="61"/>
    </row>
    <row r="246" spans="2:89">
      <c r="B246">
        <v>2017</v>
      </c>
      <c r="C246">
        <v>3</v>
      </c>
      <c r="D246">
        <v>61.3</v>
      </c>
      <c r="E246">
        <v>40.299999999999997</v>
      </c>
      <c r="F246">
        <v>19.399999999999999</v>
      </c>
      <c r="BQ246" s="145"/>
      <c r="BS246" s="151"/>
      <c r="CI246" s="59"/>
      <c r="CJ246" s="60"/>
      <c r="CK246" s="61"/>
    </row>
    <row r="247" spans="2:89">
      <c r="B247">
        <v>2017</v>
      </c>
      <c r="C247">
        <v>4</v>
      </c>
      <c r="D247">
        <v>59.1</v>
      </c>
      <c r="E247">
        <v>38.6</v>
      </c>
      <c r="F247">
        <v>18.100000000000001</v>
      </c>
      <c r="BQ247" s="145"/>
      <c r="BS247" s="151"/>
      <c r="CI247" s="59"/>
      <c r="CJ247" s="60"/>
      <c r="CK247" s="61"/>
    </row>
    <row r="248" spans="2:89">
      <c r="B248">
        <v>2017</v>
      </c>
      <c r="C248">
        <v>5</v>
      </c>
      <c r="D248">
        <v>57</v>
      </c>
      <c r="E248">
        <v>36.9</v>
      </c>
      <c r="F248">
        <v>16.899999999999999</v>
      </c>
      <c r="BQ248" s="145"/>
      <c r="BS248" s="151"/>
      <c r="CI248" s="59"/>
      <c r="CJ248" s="60"/>
      <c r="CK248" s="61"/>
    </row>
    <row r="249" spans="2:89">
      <c r="B249">
        <v>2017</v>
      </c>
      <c r="C249">
        <v>6</v>
      </c>
      <c r="D249">
        <v>54.9</v>
      </c>
      <c r="E249">
        <v>35.299999999999997</v>
      </c>
      <c r="F249">
        <v>15.7</v>
      </c>
      <c r="BQ249" s="145"/>
      <c r="BS249" s="151"/>
      <c r="CI249" s="59"/>
      <c r="CJ249" s="60"/>
      <c r="CK249" s="61"/>
    </row>
    <row r="250" spans="2:89">
      <c r="B250">
        <v>2017</v>
      </c>
      <c r="C250">
        <v>7</v>
      </c>
      <c r="D250">
        <v>52.9</v>
      </c>
      <c r="E250">
        <v>33.700000000000003</v>
      </c>
      <c r="F250">
        <v>14.6</v>
      </c>
      <c r="BQ250" s="145"/>
      <c r="BS250" s="151"/>
      <c r="CI250" s="59"/>
      <c r="CJ250" s="60"/>
      <c r="CK250" s="61"/>
    </row>
    <row r="251" spans="2:89">
      <c r="B251">
        <v>2017</v>
      </c>
      <c r="C251">
        <v>8</v>
      </c>
      <c r="D251">
        <v>50.9</v>
      </c>
      <c r="E251">
        <v>32.200000000000003</v>
      </c>
      <c r="F251">
        <v>13.5</v>
      </c>
      <c r="BQ251" s="145"/>
      <c r="BS251" s="151"/>
      <c r="CI251" s="59"/>
      <c r="CJ251" s="60"/>
      <c r="CK251" s="61"/>
    </row>
    <row r="252" spans="2:89">
      <c r="B252">
        <v>2017</v>
      </c>
      <c r="C252">
        <v>9</v>
      </c>
      <c r="D252">
        <v>48.9</v>
      </c>
      <c r="E252">
        <v>30.7</v>
      </c>
      <c r="F252">
        <v>12.4</v>
      </c>
      <c r="BQ252" s="145"/>
      <c r="BS252" s="151"/>
      <c r="CI252" s="59"/>
      <c r="CJ252" s="60"/>
      <c r="CK252" s="61"/>
    </row>
    <row r="253" spans="2:89">
      <c r="B253">
        <v>2017</v>
      </c>
      <c r="C253">
        <v>10</v>
      </c>
      <c r="D253">
        <v>47</v>
      </c>
      <c r="E253">
        <v>29.2</v>
      </c>
      <c r="F253">
        <v>11.4</v>
      </c>
      <c r="BQ253" s="145"/>
      <c r="BS253" s="151"/>
      <c r="CI253" s="59"/>
      <c r="CJ253" s="60"/>
      <c r="CK253" s="61"/>
    </row>
    <row r="254" spans="2:89">
      <c r="B254">
        <v>2017</v>
      </c>
      <c r="C254">
        <v>11</v>
      </c>
      <c r="D254">
        <v>45.2</v>
      </c>
      <c r="E254">
        <v>27.8</v>
      </c>
      <c r="F254">
        <v>10.4</v>
      </c>
      <c r="BQ254" s="145"/>
      <c r="BS254" s="151"/>
      <c r="CI254" s="59"/>
      <c r="CJ254" s="60"/>
      <c r="CK254" s="61"/>
    </row>
    <row r="255" spans="2:89">
      <c r="B255">
        <v>2017</v>
      </c>
      <c r="C255">
        <v>12</v>
      </c>
      <c r="D255">
        <v>43.4</v>
      </c>
      <c r="E255">
        <v>26.4</v>
      </c>
      <c r="F255">
        <v>9.4</v>
      </c>
      <c r="BQ255" s="145"/>
      <c r="BS255" s="151"/>
      <c r="CI255" s="59"/>
      <c r="CJ255" s="60"/>
      <c r="CK255" s="61"/>
    </row>
    <row r="256" spans="2:89">
      <c r="B256">
        <v>2018</v>
      </c>
      <c r="C256">
        <v>1</v>
      </c>
      <c r="D256">
        <v>41.6</v>
      </c>
      <c r="E256">
        <v>25.1</v>
      </c>
      <c r="F256">
        <v>8.5</v>
      </c>
      <c r="BQ256" s="145"/>
      <c r="BS256" s="151"/>
      <c r="CI256" s="59"/>
      <c r="CJ256" s="60"/>
      <c r="CK256" s="61"/>
    </row>
    <row r="257" spans="2:89">
      <c r="B257">
        <v>2018</v>
      </c>
      <c r="C257">
        <v>2</v>
      </c>
      <c r="D257">
        <v>39.9</v>
      </c>
      <c r="E257">
        <v>23.8</v>
      </c>
      <c r="F257">
        <v>7.7</v>
      </c>
      <c r="BQ257" s="145"/>
      <c r="BS257" s="151"/>
      <c r="CI257" s="59"/>
      <c r="CJ257" s="60"/>
      <c r="CK257" s="61"/>
    </row>
    <row r="258" spans="2:89">
      <c r="B258">
        <v>2018</v>
      </c>
      <c r="C258">
        <v>3</v>
      </c>
      <c r="D258">
        <v>38.200000000000003</v>
      </c>
      <c r="E258">
        <v>22.5</v>
      </c>
      <c r="F258">
        <v>6.9</v>
      </c>
      <c r="BQ258" s="145"/>
      <c r="BS258" s="151"/>
      <c r="CI258" s="59"/>
      <c r="CJ258" s="60"/>
      <c r="CK258" s="61"/>
    </row>
    <row r="259" spans="2:89">
      <c r="B259">
        <v>2018</v>
      </c>
      <c r="C259">
        <v>4</v>
      </c>
      <c r="D259">
        <v>36.6</v>
      </c>
      <c r="E259">
        <v>21.3</v>
      </c>
      <c r="F259">
        <v>6.1</v>
      </c>
      <c r="BQ259" s="145"/>
      <c r="BS259" s="151"/>
      <c r="CI259" s="59"/>
      <c r="CJ259" s="60"/>
      <c r="CK259" s="61"/>
    </row>
    <row r="260" spans="2:89">
      <c r="B260">
        <v>2018</v>
      </c>
      <c r="C260">
        <v>5</v>
      </c>
      <c r="D260">
        <v>35</v>
      </c>
      <c r="E260">
        <v>20.2</v>
      </c>
      <c r="F260">
        <v>5.4</v>
      </c>
      <c r="BQ260" s="145"/>
      <c r="BS260" s="151"/>
      <c r="CI260" s="59"/>
      <c r="CJ260" s="60"/>
      <c r="CK260" s="61"/>
    </row>
    <row r="261" spans="2:89">
      <c r="B261">
        <v>2018</v>
      </c>
      <c r="C261">
        <v>6</v>
      </c>
      <c r="D261">
        <v>33.5</v>
      </c>
      <c r="E261">
        <v>19.100000000000001</v>
      </c>
      <c r="F261">
        <v>4.7</v>
      </c>
      <c r="BQ261" s="145"/>
      <c r="BS261" s="151"/>
      <c r="CI261" s="59"/>
      <c r="CJ261" s="60"/>
      <c r="CK261" s="61"/>
    </row>
    <row r="262" spans="2:89">
      <c r="B262">
        <v>2018</v>
      </c>
      <c r="C262">
        <v>7</v>
      </c>
      <c r="D262">
        <v>32</v>
      </c>
      <c r="E262">
        <v>18</v>
      </c>
      <c r="F262">
        <v>4</v>
      </c>
      <c r="BQ262" s="145"/>
      <c r="BS262" s="151"/>
      <c r="CI262" s="59"/>
      <c r="CJ262" s="60"/>
      <c r="CK262" s="61"/>
    </row>
    <row r="263" spans="2:89">
      <c r="B263">
        <v>2018</v>
      </c>
      <c r="C263">
        <v>8</v>
      </c>
      <c r="D263">
        <v>30.6</v>
      </c>
      <c r="E263">
        <v>17</v>
      </c>
      <c r="F263">
        <v>3.4</v>
      </c>
      <c r="BQ263" s="145"/>
      <c r="BS263" s="151"/>
      <c r="CI263" s="59"/>
      <c r="CJ263" s="60"/>
      <c r="CK263" s="61"/>
    </row>
    <row r="264" spans="2:89">
      <c r="B264">
        <v>2018</v>
      </c>
      <c r="C264">
        <v>9</v>
      </c>
      <c r="D264">
        <v>29.2</v>
      </c>
      <c r="E264">
        <v>16</v>
      </c>
      <c r="F264">
        <v>2.8</v>
      </c>
      <c r="BQ264" s="145"/>
      <c r="BS264" s="151"/>
      <c r="CI264" s="59"/>
      <c r="CJ264" s="60"/>
      <c r="CK264" s="61"/>
    </row>
    <row r="265" spans="2:89">
      <c r="B265">
        <v>2018</v>
      </c>
      <c r="C265">
        <v>10</v>
      </c>
      <c r="D265">
        <v>27.9</v>
      </c>
      <c r="E265">
        <v>15.1</v>
      </c>
      <c r="F265">
        <v>2.2999999999999998</v>
      </c>
      <c r="BQ265" s="145"/>
      <c r="BS265" s="151"/>
      <c r="CI265" s="59"/>
      <c r="CJ265" s="60"/>
      <c r="CK265" s="61"/>
    </row>
    <row r="266" spans="2:89">
      <c r="B266">
        <v>2018</v>
      </c>
      <c r="C266">
        <v>11</v>
      </c>
      <c r="D266">
        <v>26.6</v>
      </c>
      <c r="E266">
        <v>14.2</v>
      </c>
      <c r="F266">
        <v>1.8</v>
      </c>
      <c r="BQ266" s="145"/>
      <c r="BS266" s="151"/>
      <c r="CI266" s="59"/>
      <c r="CJ266" s="60"/>
      <c r="CK266" s="61"/>
    </row>
    <row r="267" spans="2:89">
      <c r="B267">
        <v>2018</v>
      </c>
      <c r="C267">
        <v>12</v>
      </c>
      <c r="D267">
        <v>25.4</v>
      </c>
      <c r="E267">
        <v>13.3</v>
      </c>
      <c r="F267">
        <v>1.3</v>
      </c>
      <c r="BQ267" s="145"/>
      <c r="BS267" s="151"/>
      <c r="CI267" s="59"/>
      <c r="CJ267" s="60"/>
      <c r="CK267" s="61"/>
    </row>
    <row r="268" spans="2:89">
      <c r="B268">
        <v>2019</v>
      </c>
      <c r="C268">
        <v>1</v>
      </c>
      <c r="D268">
        <v>24.2</v>
      </c>
      <c r="E268">
        <v>12.5</v>
      </c>
      <c r="F268">
        <v>0.8</v>
      </c>
      <c r="BQ268" s="145"/>
      <c r="BS268" s="151"/>
      <c r="CI268" s="59"/>
      <c r="CJ268" s="60"/>
      <c r="CK268" s="61"/>
    </row>
    <row r="269" spans="2:89">
      <c r="B269">
        <v>2019</v>
      </c>
      <c r="C269">
        <v>2</v>
      </c>
      <c r="D269">
        <v>23.1</v>
      </c>
      <c r="E269">
        <v>11.8</v>
      </c>
      <c r="F269">
        <v>0.4</v>
      </c>
      <c r="BQ269" s="145"/>
      <c r="BS269" s="151"/>
      <c r="CI269" s="59"/>
      <c r="CJ269" s="60"/>
      <c r="CK269" s="61"/>
    </row>
    <row r="270" spans="2:89">
      <c r="B270">
        <v>2019</v>
      </c>
      <c r="C270">
        <v>3</v>
      </c>
      <c r="D270">
        <v>22</v>
      </c>
      <c r="E270">
        <v>11</v>
      </c>
      <c r="F270">
        <v>0.1</v>
      </c>
      <c r="BQ270" s="145"/>
      <c r="BS270" s="151"/>
      <c r="CI270" s="59"/>
      <c r="CJ270" s="60"/>
      <c r="CK270" s="61"/>
    </row>
    <row r="271" spans="2:89">
      <c r="B271">
        <v>2019</v>
      </c>
      <c r="C271">
        <v>4</v>
      </c>
      <c r="D271">
        <v>20.9</v>
      </c>
      <c r="E271">
        <v>10.3</v>
      </c>
      <c r="F271">
        <v>0</v>
      </c>
      <c r="BQ271" s="145"/>
      <c r="BS271" s="151"/>
      <c r="CI271" s="59"/>
      <c r="CJ271" s="60"/>
      <c r="CK271" s="61"/>
    </row>
    <row r="272" spans="2:89">
      <c r="B272">
        <v>2019</v>
      </c>
      <c r="C272">
        <v>5</v>
      </c>
      <c r="D272">
        <v>19.899999999999999</v>
      </c>
      <c r="E272">
        <v>9.6999999999999993</v>
      </c>
      <c r="F272">
        <v>0</v>
      </c>
      <c r="BQ272" s="145"/>
      <c r="BS272" s="151"/>
      <c r="CI272" s="59"/>
      <c r="CJ272" s="60"/>
      <c r="CK272" s="61"/>
    </row>
    <row r="273" spans="2:89">
      <c r="B273">
        <v>2019</v>
      </c>
      <c r="C273">
        <v>6</v>
      </c>
      <c r="D273">
        <v>18.899999999999999</v>
      </c>
      <c r="E273">
        <v>9</v>
      </c>
      <c r="F273">
        <v>0</v>
      </c>
      <c r="BQ273" s="145"/>
      <c r="BS273" s="151"/>
      <c r="CI273" s="59"/>
      <c r="CJ273" s="60"/>
      <c r="CK273" s="61"/>
    </row>
    <row r="274" spans="2:89">
      <c r="B274">
        <v>2019</v>
      </c>
      <c r="C274">
        <v>7</v>
      </c>
      <c r="D274">
        <v>18</v>
      </c>
      <c r="E274">
        <v>8.4</v>
      </c>
      <c r="F274">
        <v>0</v>
      </c>
      <c r="BQ274" s="145"/>
      <c r="BS274" s="151"/>
      <c r="CI274" s="59"/>
      <c r="CJ274" s="60"/>
      <c r="CK274" s="61"/>
    </row>
    <row r="275" spans="2:89">
      <c r="B275">
        <v>2019</v>
      </c>
      <c r="C275">
        <v>8</v>
      </c>
      <c r="D275">
        <v>17.100000000000001</v>
      </c>
      <c r="E275">
        <v>7.9</v>
      </c>
      <c r="F275">
        <v>0</v>
      </c>
      <c r="BQ275" s="145"/>
      <c r="BS275" s="151"/>
      <c r="CI275" s="59"/>
      <c r="CJ275" s="60"/>
      <c r="CK275" s="61"/>
    </row>
    <row r="276" spans="2:89">
      <c r="B276">
        <v>2019</v>
      </c>
      <c r="C276">
        <v>9</v>
      </c>
      <c r="D276">
        <v>16.3</v>
      </c>
      <c r="E276">
        <v>7.3</v>
      </c>
      <c r="F276">
        <v>0</v>
      </c>
      <c r="BQ276" s="145"/>
      <c r="BS276" s="151"/>
      <c r="CI276" s="59"/>
      <c r="CJ276" s="60"/>
      <c r="CK276" s="61"/>
    </row>
    <row r="277" spans="2:89">
      <c r="B277">
        <v>2019</v>
      </c>
      <c r="C277">
        <v>10</v>
      </c>
      <c r="D277">
        <v>15.4</v>
      </c>
      <c r="E277">
        <v>6.8</v>
      </c>
      <c r="F277">
        <v>0</v>
      </c>
      <c r="BQ277" s="145"/>
      <c r="BS277" s="151"/>
      <c r="CI277" s="59"/>
      <c r="CJ277" s="60"/>
      <c r="CK277" s="61"/>
    </row>
    <row r="278" spans="2:89">
      <c r="B278">
        <v>2019</v>
      </c>
      <c r="C278">
        <v>11</v>
      </c>
      <c r="D278">
        <v>14.7</v>
      </c>
      <c r="E278">
        <v>6.4</v>
      </c>
      <c r="F278">
        <v>0</v>
      </c>
      <c r="BQ278" s="145"/>
      <c r="BS278" s="151"/>
      <c r="CI278" s="59"/>
      <c r="CJ278" s="60"/>
      <c r="CK278" s="61"/>
    </row>
    <row r="279" spans="2:89">
      <c r="B279">
        <v>2019</v>
      </c>
      <c r="C279">
        <v>12</v>
      </c>
      <c r="D279">
        <v>13.9</v>
      </c>
      <c r="E279">
        <v>5.9</v>
      </c>
      <c r="F279">
        <v>0</v>
      </c>
      <c r="BQ279" s="145"/>
      <c r="BS279" s="151"/>
      <c r="CI279" s="59"/>
      <c r="CJ279" s="60"/>
      <c r="CK279" s="61"/>
    </row>
    <row r="280" spans="2:89">
      <c r="BQ280" s="145"/>
      <c r="BS280" s="151"/>
      <c r="CI280" s="59"/>
      <c r="CJ280" s="60"/>
      <c r="CK280" s="61"/>
    </row>
    <row r="281" spans="2:89">
      <c r="BQ281" s="145"/>
      <c r="BS281" s="151"/>
      <c r="CI281" s="59"/>
      <c r="CJ281" s="60"/>
      <c r="CK281" s="61"/>
    </row>
    <row r="282" spans="2:89">
      <c r="BQ282" s="145"/>
      <c r="BS282" s="151"/>
      <c r="CI282" s="59"/>
      <c r="CJ282" s="60"/>
      <c r="CK282" s="61"/>
    </row>
    <row r="283" spans="2:89">
      <c r="BQ283" s="145"/>
      <c r="BS283" s="151"/>
      <c r="CI283" s="59"/>
      <c r="CJ283" s="60"/>
      <c r="CK283" s="61"/>
    </row>
    <row r="284" spans="2:89">
      <c r="BQ284" s="145"/>
      <c r="BS284" s="151"/>
      <c r="CI284" s="59"/>
      <c r="CJ284" s="60"/>
      <c r="CK284" s="61"/>
    </row>
    <row r="285" spans="2:89">
      <c r="BQ285" s="145"/>
      <c r="BS285" s="151"/>
      <c r="CI285" s="59"/>
      <c r="CJ285" s="60"/>
      <c r="CK285" s="61"/>
    </row>
    <row r="286" spans="2:89">
      <c r="BQ286" s="145"/>
      <c r="BS286" s="151"/>
      <c r="CI286" s="59"/>
      <c r="CJ286" s="60"/>
      <c r="CK286" s="61"/>
    </row>
    <row r="287" spans="2:89">
      <c r="BQ287" s="145"/>
      <c r="BS287" s="151"/>
      <c r="CI287" s="59"/>
      <c r="CJ287" s="60"/>
      <c r="CK287" s="61"/>
    </row>
    <row r="288" spans="2:89">
      <c r="BQ288" s="145"/>
      <c r="BS288" s="151"/>
      <c r="CI288" s="59"/>
      <c r="CJ288" s="60"/>
      <c r="CK288" s="61"/>
    </row>
    <row r="289" spans="69:89">
      <c r="BQ289" s="145"/>
      <c r="BS289" s="151"/>
      <c r="CI289" s="59"/>
      <c r="CJ289" s="60"/>
      <c r="CK289" s="61"/>
    </row>
    <row r="290" spans="69:89">
      <c r="BQ290" s="145"/>
      <c r="BS290" s="151"/>
      <c r="CI290" s="59"/>
      <c r="CJ290" s="60"/>
      <c r="CK290" s="61"/>
    </row>
    <row r="291" spans="69:89">
      <c r="BQ291" s="145"/>
      <c r="BS291" s="151"/>
      <c r="CI291" s="59"/>
      <c r="CJ291" s="60"/>
      <c r="CK291" s="61"/>
    </row>
    <row r="292" spans="69:89">
      <c r="BQ292" s="145"/>
      <c r="BS292" s="151"/>
      <c r="CI292" s="59"/>
      <c r="CJ292" s="60"/>
      <c r="CK292" s="61"/>
    </row>
    <row r="293" spans="69:89">
      <c r="BQ293" s="145"/>
      <c r="BS293" s="151"/>
      <c r="CI293" s="59"/>
      <c r="CJ293" s="60"/>
      <c r="CK293" s="61"/>
    </row>
    <row r="294" spans="69:89">
      <c r="BQ294" s="145"/>
      <c r="BS294" s="151"/>
      <c r="CI294" s="59"/>
      <c r="CJ294" s="60"/>
      <c r="CK294" s="61"/>
    </row>
    <row r="295" spans="69:89">
      <c r="BQ295" s="145"/>
      <c r="BS295" s="151"/>
      <c r="CI295" s="59"/>
      <c r="CJ295" s="60"/>
      <c r="CK295" s="61"/>
    </row>
    <row r="296" spans="69:89">
      <c r="BQ296" s="145"/>
      <c r="BS296" s="151"/>
      <c r="CI296" s="59"/>
      <c r="CJ296" s="60"/>
      <c r="CK296" s="61"/>
    </row>
    <row r="297" spans="69:89">
      <c r="BQ297" s="145"/>
      <c r="BS297" s="151"/>
      <c r="CI297" s="59"/>
      <c r="CJ297" s="60"/>
      <c r="CK297" s="61"/>
    </row>
    <row r="298" spans="69:89">
      <c r="BQ298" s="145"/>
      <c r="BS298" s="151"/>
      <c r="CI298" s="59"/>
      <c r="CJ298" s="60"/>
      <c r="CK298" s="61"/>
    </row>
    <row r="299" spans="69:89">
      <c r="BQ299" s="145"/>
      <c r="BS299" s="151"/>
      <c r="CI299" s="59"/>
      <c r="CJ299" s="60"/>
      <c r="CK299" s="61"/>
    </row>
    <row r="300" spans="69:89">
      <c r="BQ300" s="145"/>
      <c r="BS300" s="151"/>
      <c r="CI300" s="59"/>
      <c r="CJ300" s="60"/>
      <c r="CK300" s="61"/>
    </row>
    <row r="301" spans="69:89">
      <c r="BQ301" s="145"/>
      <c r="BS301" s="151"/>
      <c r="CI301" s="59"/>
      <c r="CJ301" s="60"/>
      <c r="CK301" s="61"/>
    </row>
    <row r="302" spans="69:89" ht="13.5" thickBot="1">
      <c r="BQ302" s="145"/>
      <c r="BS302" s="151"/>
      <c r="CI302" s="62"/>
      <c r="CJ302" s="63"/>
      <c r="CK302" s="64"/>
    </row>
    <row r="303" spans="69:89">
      <c r="BQ303" s="145"/>
      <c r="BS303" s="151"/>
    </row>
    <row r="304" spans="69:89">
      <c r="BQ304" s="145"/>
      <c r="BS304" s="151"/>
    </row>
    <row r="305" spans="69:71">
      <c r="BQ305" s="145"/>
      <c r="BS305" s="151"/>
    </row>
    <row r="306" spans="69:71">
      <c r="BQ306" s="145"/>
      <c r="BS306" s="151"/>
    </row>
    <row r="307" spans="69:71">
      <c r="BQ307" s="145"/>
      <c r="BS307" s="151"/>
    </row>
    <row r="308" spans="69:71">
      <c r="BQ308" s="145"/>
      <c r="BS308" s="151"/>
    </row>
    <row r="309" spans="69:71">
      <c r="BQ309" s="145"/>
      <c r="BS309" s="151"/>
    </row>
    <row r="310" spans="69:71">
      <c r="BQ310" s="145"/>
      <c r="BS310" s="151"/>
    </row>
    <row r="311" spans="69:71">
      <c r="BQ311" s="145"/>
      <c r="BS311" s="151"/>
    </row>
    <row r="312" spans="69:71">
      <c r="BQ312" s="145"/>
      <c r="BS312" s="151"/>
    </row>
    <row r="313" spans="69:71">
      <c r="BQ313" s="145"/>
      <c r="BS313" s="151"/>
    </row>
    <row r="314" spans="69:71">
      <c r="BQ314" s="145"/>
      <c r="BS314" s="151"/>
    </row>
    <row r="315" spans="69:71">
      <c r="BQ315" s="145"/>
      <c r="BS315" s="151"/>
    </row>
    <row r="316" spans="69:71">
      <c r="BQ316" s="145"/>
      <c r="BS316" s="151"/>
    </row>
    <row r="317" spans="69:71">
      <c r="BQ317" s="145"/>
      <c r="BS317" s="151"/>
    </row>
    <row r="318" spans="69:71">
      <c r="BQ318" s="145"/>
      <c r="BS318" s="151"/>
    </row>
    <row r="319" spans="69:71">
      <c r="BQ319" s="145"/>
      <c r="BS319" s="151"/>
    </row>
    <row r="320" spans="69:71">
      <c r="BQ320" s="145"/>
      <c r="BS320" s="151"/>
    </row>
    <row r="321" spans="69:71">
      <c r="BQ321" s="145"/>
      <c r="BS321" s="151"/>
    </row>
    <row r="322" spans="69:71">
      <c r="BQ322" s="145"/>
      <c r="BS322" s="151"/>
    </row>
    <row r="323" spans="69:71">
      <c r="BQ323" s="145"/>
      <c r="BS323" s="151"/>
    </row>
    <row r="324" spans="69:71">
      <c r="BQ324" s="145"/>
      <c r="BS324" s="151"/>
    </row>
    <row r="325" spans="69:71">
      <c r="BQ325" s="145"/>
      <c r="BS325" s="151"/>
    </row>
    <row r="326" spans="69:71">
      <c r="BQ326" s="145"/>
      <c r="BS326" s="151"/>
    </row>
    <row r="327" spans="69:71">
      <c r="BQ327" s="145"/>
      <c r="BS327" s="151"/>
    </row>
    <row r="328" spans="69:71">
      <c r="BQ328" s="145"/>
      <c r="BS328" s="151"/>
    </row>
    <row r="329" spans="69:71">
      <c r="BQ329" s="145"/>
      <c r="BS329" s="151"/>
    </row>
    <row r="330" spans="69:71">
      <c r="BQ330" s="145"/>
      <c r="BS330" s="151"/>
    </row>
    <row r="331" spans="69:71">
      <c r="BQ331" s="145"/>
      <c r="BS331" s="151"/>
    </row>
    <row r="332" spans="69:71">
      <c r="BQ332" s="145"/>
      <c r="BS332" s="151"/>
    </row>
    <row r="333" spans="69:71">
      <c r="BQ333" s="145"/>
      <c r="BS333" s="151"/>
    </row>
    <row r="334" spans="69:71">
      <c r="BQ334" s="145"/>
      <c r="BS334" s="151"/>
    </row>
    <row r="335" spans="69:71">
      <c r="BQ335" s="145"/>
      <c r="BS335" s="151"/>
    </row>
    <row r="336" spans="69:71">
      <c r="BQ336" s="145"/>
      <c r="BS336" s="151"/>
    </row>
    <row r="337" spans="69:71">
      <c r="BQ337" s="145"/>
      <c r="BS337" s="151"/>
    </row>
    <row r="338" spans="69:71">
      <c r="BQ338" s="145"/>
      <c r="BS338" s="151"/>
    </row>
    <row r="339" spans="69:71">
      <c r="BQ339" s="145"/>
      <c r="BS339" s="151"/>
    </row>
    <row r="340" spans="69:71">
      <c r="BQ340" s="145"/>
      <c r="BS340" s="151"/>
    </row>
    <row r="341" spans="69:71">
      <c r="BQ341" s="145"/>
      <c r="BS341" s="151"/>
    </row>
    <row r="342" spans="69:71">
      <c r="BQ342" s="145"/>
      <c r="BS342" s="151"/>
    </row>
    <row r="343" spans="69:71">
      <c r="BQ343" s="145"/>
      <c r="BS343" s="151"/>
    </row>
    <row r="344" spans="69:71">
      <c r="BQ344" s="145"/>
      <c r="BS344" s="151"/>
    </row>
    <row r="345" spans="69:71">
      <c r="BQ345" s="145"/>
      <c r="BS345" s="151"/>
    </row>
    <row r="346" spans="69:71">
      <c r="BQ346" s="145"/>
      <c r="BS346" s="151"/>
    </row>
    <row r="347" spans="69:71">
      <c r="BQ347" s="145"/>
      <c r="BS347" s="151"/>
    </row>
    <row r="348" spans="69:71">
      <c r="BQ348" s="145"/>
      <c r="BS348" s="151"/>
    </row>
    <row r="349" spans="69:71">
      <c r="BQ349" s="145"/>
      <c r="BS349" s="151"/>
    </row>
    <row r="350" spans="69:71">
      <c r="BQ350" s="145"/>
      <c r="BS350" s="151"/>
    </row>
    <row r="351" spans="69:71">
      <c r="BQ351" s="145"/>
      <c r="BS351" s="151"/>
    </row>
    <row r="352" spans="69:71">
      <c r="BQ352" s="145"/>
      <c r="BS352" s="151"/>
    </row>
    <row r="353" spans="69:71">
      <c r="BQ353" s="145"/>
      <c r="BS353" s="151"/>
    </row>
    <row r="354" spans="69:71">
      <c r="BQ354" s="145"/>
      <c r="BS354" s="151"/>
    </row>
    <row r="355" spans="69:71">
      <c r="BQ355" s="145"/>
      <c r="BS355" s="151"/>
    </row>
    <row r="356" spans="69:71">
      <c r="BQ356" s="145"/>
      <c r="BS356" s="151"/>
    </row>
    <row r="357" spans="69:71">
      <c r="BQ357" s="145"/>
      <c r="BS357" s="151"/>
    </row>
    <row r="358" spans="69:71">
      <c r="BQ358" s="145"/>
      <c r="BS358" s="151"/>
    </row>
    <row r="359" spans="69:71">
      <c r="BQ359" s="145"/>
      <c r="BS359" s="151"/>
    </row>
    <row r="360" spans="69:71">
      <c r="BQ360" s="145"/>
      <c r="BS360" s="151"/>
    </row>
    <row r="361" spans="69:71">
      <c r="BQ361" s="145"/>
      <c r="BS361" s="151"/>
    </row>
    <row r="362" spans="69:71">
      <c r="BQ362" s="145"/>
      <c r="BS362" s="151"/>
    </row>
    <row r="363" spans="69:71">
      <c r="BQ363" s="145"/>
      <c r="BS363" s="151"/>
    </row>
    <row r="364" spans="69:71">
      <c r="BQ364" s="145"/>
      <c r="BS364" s="151"/>
    </row>
    <row r="365" spans="69:71">
      <c r="BQ365" s="145"/>
      <c r="BS365" s="151"/>
    </row>
    <row r="366" spans="69:71">
      <c r="BQ366" s="145"/>
      <c r="BS366" s="151"/>
    </row>
    <row r="367" spans="69:71">
      <c r="BQ367" s="145"/>
      <c r="BS367" s="151"/>
    </row>
    <row r="368" spans="69:71">
      <c r="BQ368" s="145"/>
      <c r="BS368" s="151"/>
    </row>
    <row r="369" spans="69:71">
      <c r="BQ369" s="145"/>
      <c r="BS369" s="151"/>
    </row>
    <row r="370" spans="69:71">
      <c r="BQ370" s="145"/>
      <c r="BS370" s="151"/>
    </row>
    <row r="371" spans="69:71">
      <c r="BQ371" s="145"/>
      <c r="BS371" s="151"/>
    </row>
    <row r="372" spans="69:71">
      <c r="BQ372" s="145"/>
      <c r="BS372" s="151"/>
    </row>
    <row r="373" spans="69:71">
      <c r="BQ373" s="145"/>
      <c r="BS373" s="151"/>
    </row>
    <row r="374" spans="69:71">
      <c r="BQ374" s="145"/>
      <c r="BS374" s="151"/>
    </row>
    <row r="375" spans="69:71">
      <c r="BQ375" s="145"/>
      <c r="BS375" s="151"/>
    </row>
    <row r="376" spans="69:71">
      <c r="BQ376" s="145"/>
      <c r="BS376" s="151"/>
    </row>
    <row r="377" spans="69:71">
      <c r="BQ377" s="145"/>
      <c r="BS377" s="151"/>
    </row>
    <row r="378" spans="69:71">
      <c r="BQ378" s="145"/>
      <c r="BS378" s="151"/>
    </row>
    <row r="379" spans="69:71">
      <c r="BQ379" s="145"/>
      <c r="BS379" s="151"/>
    </row>
    <row r="380" spans="69:71">
      <c r="BQ380" s="145"/>
      <c r="BS380" s="151"/>
    </row>
    <row r="381" spans="69:71">
      <c r="BQ381" s="145"/>
      <c r="BS381" s="151"/>
    </row>
    <row r="382" spans="69:71">
      <c r="BQ382" s="145"/>
      <c r="BS382" s="151"/>
    </row>
    <row r="383" spans="69:71">
      <c r="BQ383" s="145"/>
      <c r="BS383" s="151"/>
    </row>
    <row r="384" spans="69:71">
      <c r="BQ384" s="145"/>
      <c r="BS384" s="151"/>
    </row>
    <row r="385" spans="69:71">
      <c r="BQ385" s="145"/>
      <c r="BS385" s="151"/>
    </row>
    <row r="386" spans="69:71">
      <c r="BQ386" s="145"/>
      <c r="BS386" s="151"/>
    </row>
    <row r="387" spans="69:71">
      <c r="BQ387" s="145"/>
      <c r="BS387" s="151"/>
    </row>
    <row r="388" spans="69:71">
      <c r="BQ388" s="145"/>
      <c r="BS388" s="151"/>
    </row>
    <row r="389" spans="69:71">
      <c r="BQ389" s="145"/>
      <c r="BS389" s="151"/>
    </row>
    <row r="390" spans="69:71">
      <c r="BQ390" s="145"/>
      <c r="BS390" s="151"/>
    </row>
    <row r="391" spans="69:71">
      <c r="BQ391" s="145"/>
      <c r="BS391" s="151"/>
    </row>
    <row r="392" spans="69:71">
      <c r="BQ392" s="145"/>
      <c r="BS392" s="151"/>
    </row>
    <row r="393" spans="69:71">
      <c r="BQ393" s="145"/>
      <c r="BS393" s="151"/>
    </row>
    <row r="394" spans="69:71">
      <c r="BQ394" s="145"/>
      <c r="BS394" s="151"/>
    </row>
    <row r="395" spans="69:71">
      <c r="BQ395" s="145"/>
      <c r="BS395" s="151"/>
    </row>
    <row r="396" spans="69:71">
      <c r="BQ396" s="145"/>
      <c r="BS396" s="151"/>
    </row>
    <row r="397" spans="69:71">
      <c r="BQ397" s="145"/>
      <c r="BS397" s="151"/>
    </row>
    <row r="398" spans="69:71">
      <c r="BQ398" s="145"/>
      <c r="BS398" s="151"/>
    </row>
    <row r="399" spans="69:71">
      <c r="BQ399" s="145"/>
      <c r="BS399" s="151"/>
    </row>
    <row r="400" spans="69:71">
      <c r="BQ400" s="145"/>
      <c r="BS400" s="151"/>
    </row>
    <row r="401" spans="69:71">
      <c r="BQ401" s="145"/>
      <c r="BS401" s="151"/>
    </row>
    <row r="402" spans="69:71">
      <c r="BQ402" s="145"/>
      <c r="BS402" s="151"/>
    </row>
    <row r="403" spans="69:71">
      <c r="BQ403" s="145"/>
      <c r="BS403" s="151"/>
    </row>
    <row r="404" spans="69:71">
      <c r="BQ404" s="145"/>
      <c r="BS404" s="151"/>
    </row>
    <row r="405" spans="69:71">
      <c r="BQ405" s="145"/>
      <c r="BS405" s="151"/>
    </row>
    <row r="406" spans="69:71">
      <c r="BQ406" s="145"/>
      <c r="BS406" s="151"/>
    </row>
    <row r="407" spans="69:71">
      <c r="BQ407" s="145"/>
      <c r="BS407" s="151"/>
    </row>
    <row r="408" spans="69:71">
      <c r="BQ408" s="145"/>
      <c r="BS408" s="151"/>
    </row>
    <row r="409" spans="69:71">
      <c r="BQ409" s="145"/>
      <c r="BS409" s="151"/>
    </row>
    <row r="410" spans="69:71">
      <c r="BQ410" s="145"/>
      <c r="BS410" s="151"/>
    </row>
    <row r="411" spans="69:71">
      <c r="BQ411" s="145"/>
      <c r="BS411" s="151"/>
    </row>
    <row r="412" spans="69:71">
      <c r="BQ412" s="145"/>
      <c r="BS412" s="151"/>
    </row>
    <row r="413" spans="69:71">
      <c r="BQ413" s="145"/>
      <c r="BS413" s="151"/>
    </row>
    <row r="414" spans="69:71">
      <c r="BQ414" s="145"/>
      <c r="BS414" s="151"/>
    </row>
    <row r="415" spans="69:71">
      <c r="BQ415" s="145"/>
      <c r="BS415" s="151"/>
    </row>
    <row r="416" spans="69:71">
      <c r="BQ416" s="145"/>
      <c r="BS416" s="151"/>
    </row>
    <row r="417" spans="69:71">
      <c r="BQ417" s="145"/>
      <c r="BS417" s="151"/>
    </row>
    <row r="418" spans="69:71">
      <c r="BQ418" s="145"/>
      <c r="BS418" s="151"/>
    </row>
    <row r="419" spans="69:71">
      <c r="BQ419" s="145"/>
      <c r="BS419" s="151"/>
    </row>
    <row r="420" spans="69:71">
      <c r="BQ420" s="145"/>
      <c r="BS420" s="151"/>
    </row>
    <row r="421" spans="69:71">
      <c r="BQ421" s="145"/>
      <c r="BS421" s="151"/>
    </row>
    <row r="422" spans="69:71">
      <c r="BQ422" s="145"/>
      <c r="BS422" s="151"/>
    </row>
    <row r="423" spans="69:71">
      <c r="BQ423" s="145"/>
      <c r="BS423" s="151"/>
    </row>
    <row r="424" spans="69:71">
      <c r="BQ424" s="145"/>
      <c r="BS424" s="151"/>
    </row>
    <row r="425" spans="69:71">
      <c r="BQ425" s="145"/>
      <c r="BS425" s="151"/>
    </row>
    <row r="426" spans="69:71">
      <c r="BQ426" s="145"/>
      <c r="BS426" s="151"/>
    </row>
    <row r="427" spans="69:71">
      <c r="BQ427" s="145"/>
      <c r="BS427" s="151"/>
    </row>
    <row r="428" spans="69:71">
      <c r="BQ428" s="145"/>
      <c r="BS428" s="151"/>
    </row>
    <row r="429" spans="69:71">
      <c r="BQ429" s="145"/>
      <c r="BS429" s="151"/>
    </row>
    <row r="430" spans="69:71">
      <c r="BQ430" s="145"/>
      <c r="BS430" s="151"/>
    </row>
    <row r="431" spans="69:71">
      <c r="BQ431" s="145"/>
      <c r="BS431" s="151"/>
    </row>
    <row r="432" spans="69:71">
      <c r="BQ432" s="145"/>
      <c r="BS432" s="151"/>
    </row>
    <row r="433" spans="68:71">
      <c r="BQ433" s="145"/>
      <c r="BS433" s="151"/>
    </row>
    <row r="434" spans="68:71">
      <c r="BP434">
        <v>433</v>
      </c>
      <c r="BQ434" s="145">
        <v>34767</v>
      </c>
      <c r="BR434">
        <v>76.900000000000006</v>
      </c>
      <c r="BS434" s="151">
        <f t="shared" ref="BS434:BS445" si="10">AVERAGE(BR375:BR495)</f>
        <v>79.577419354838725</v>
      </c>
    </row>
    <row r="435" spans="68:71">
      <c r="BP435">
        <v>434</v>
      </c>
      <c r="BQ435" s="145">
        <v>34768</v>
      </c>
      <c r="BR435">
        <v>79.099999999999994</v>
      </c>
      <c r="BS435" s="151">
        <f t="shared" si="10"/>
        <v>79.549206349206372</v>
      </c>
    </row>
    <row r="436" spans="68:71">
      <c r="BP436">
        <v>435</v>
      </c>
      <c r="BQ436" s="145">
        <v>34769</v>
      </c>
      <c r="BR436">
        <v>76.099999999999994</v>
      </c>
      <c r="BS436" s="151">
        <f t="shared" si="10"/>
        <v>79.506250000000023</v>
      </c>
    </row>
    <row r="437" spans="68:71">
      <c r="BP437">
        <v>436</v>
      </c>
      <c r="BQ437" s="145">
        <v>34770</v>
      </c>
      <c r="BR437">
        <v>76.2</v>
      </c>
      <c r="BS437" s="151">
        <f t="shared" si="10"/>
        <v>79.526153846153875</v>
      </c>
    </row>
    <row r="438" spans="68:71">
      <c r="BP438">
        <v>437</v>
      </c>
      <c r="BQ438" s="145">
        <v>34771</v>
      </c>
      <c r="BR438">
        <v>77.5</v>
      </c>
      <c r="BS438" s="151">
        <f t="shared" si="10"/>
        <v>79.540909090909111</v>
      </c>
    </row>
    <row r="439" spans="68:71">
      <c r="BP439">
        <v>438</v>
      </c>
      <c r="BQ439" s="145">
        <v>34772</v>
      </c>
      <c r="BR439">
        <v>79</v>
      </c>
      <c r="BS439" s="151">
        <f t="shared" si="10"/>
        <v>79.546268656716435</v>
      </c>
    </row>
    <row r="440" spans="68:71">
      <c r="BP440">
        <v>439</v>
      </c>
      <c r="BQ440" s="145">
        <v>34773</v>
      </c>
      <c r="BR440">
        <v>81.099999999999994</v>
      </c>
      <c r="BS440" s="151">
        <f t="shared" si="10"/>
        <v>79.639705882352956</v>
      </c>
    </row>
    <row r="441" spans="68:71">
      <c r="BP441">
        <v>440</v>
      </c>
      <c r="BQ441" s="145">
        <v>34774</v>
      </c>
      <c r="BR441">
        <v>84.2</v>
      </c>
      <c r="BS441" s="151">
        <f t="shared" si="10"/>
        <v>79.844927536231893</v>
      </c>
    </row>
    <row r="442" spans="68:71">
      <c r="BP442">
        <v>441</v>
      </c>
      <c r="BQ442" s="145">
        <v>34775</v>
      </c>
      <c r="BR442">
        <v>83.4</v>
      </c>
      <c r="BS442" s="151">
        <f t="shared" si="10"/>
        <v>80.064285714285731</v>
      </c>
    </row>
    <row r="443" spans="68:71">
      <c r="BP443">
        <v>442</v>
      </c>
      <c r="BQ443" s="145">
        <v>34776</v>
      </c>
      <c r="BR443">
        <v>91.8</v>
      </c>
      <c r="BS443" s="151">
        <f t="shared" si="10"/>
        <v>80.222535211267626</v>
      </c>
    </row>
    <row r="444" spans="68:71">
      <c r="BP444">
        <v>443</v>
      </c>
      <c r="BQ444" s="145">
        <v>34777</v>
      </c>
      <c r="BR444">
        <v>84.2</v>
      </c>
      <c r="BS444" s="151">
        <f t="shared" si="10"/>
        <v>80.306944444444468</v>
      </c>
    </row>
    <row r="445" spans="68:71">
      <c r="BP445">
        <v>444</v>
      </c>
      <c r="BQ445" s="145">
        <v>34778</v>
      </c>
      <c r="BR445">
        <v>89.1</v>
      </c>
      <c r="BS445" s="151">
        <f t="shared" si="10"/>
        <v>80.313698630137011</v>
      </c>
    </row>
    <row r="446" spans="68:71">
      <c r="BP446">
        <v>445</v>
      </c>
      <c r="BQ446" s="145">
        <v>34779</v>
      </c>
      <c r="BR446">
        <v>90</v>
      </c>
      <c r="BS446" s="151">
        <f t="shared" ref="BS446:BS509" si="11">AVERAGE(BR387:BR507)</f>
        <v>80.243243243243271</v>
      </c>
    </row>
    <row r="447" spans="68:71">
      <c r="BP447">
        <v>446</v>
      </c>
      <c r="BQ447" s="145">
        <v>34780</v>
      </c>
      <c r="BR447">
        <v>93.5</v>
      </c>
      <c r="BS447" s="151">
        <f t="shared" si="11"/>
        <v>80.117333333333363</v>
      </c>
    </row>
    <row r="448" spans="68:71">
      <c r="BP448">
        <v>447</v>
      </c>
      <c r="BQ448" s="145">
        <v>34781</v>
      </c>
      <c r="BR448">
        <v>94.2</v>
      </c>
      <c r="BS448" s="151">
        <f t="shared" si="11"/>
        <v>79.967105263157919</v>
      </c>
    </row>
    <row r="449" spans="68:71">
      <c r="BP449">
        <v>448</v>
      </c>
      <c r="BQ449" s="145">
        <v>34782</v>
      </c>
      <c r="BR449">
        <v>95</v>
      </c>
      <c r="BS449" s="151">
        <f t="shared" si="11"/>
        <v>79.800000000000026</v>
      </c>
    </row>
    <row r="450" spans="68:71">
      <c r="BP450">
        <v>449</v>
      </c>
      <c r="BQ450" s="145">
        <v>34783</v>
      </c>
      <c r="BR450">
        <v>92.3</v>
      </c>
      <c r="BS450" s="151">
        <f t="shared" si="11"/>
        <v>79.637179487179523</v>
      </c>
    </row>
    <row r="451" spans="68:71">
      <c r="BP451">
        <v>450</v>
      </c>
      <c r="BQ451" s="145">
        <v>34784</v>
      </c>
      <c r="BR451">
        <v>90.3</v>
      </c>
      <c r="BS451" s="151">
        <f t="shared" si="11"/>
        <v>79.468354430379776</v>
      </c>
    </row>
    <row r="452" spans="68:71">
      <c r="BP452">
        <v>451</v>
      </c>
      <c r="BQ452" s="145">
        <v>34785</v>
      </c>
      <c r="BR452">
        <v>89</v>
      </c>
      <c r="BS452" s="151">
        <f t="shared" si="11"/>
        <v>79.297500000000042</v>
      </c>
    </row>
    <row r="453" spans="68:71">
      <c r="BP453">
        <v>452</v>
      </c>
      <c r="BQ453" s="145">
        <v>34786</v>
      </c>
      <c r="BR453">
        <v>83.7</v>
      </c>
      <c r="BS453" s="151">
        <f t="shared" si="11"/>
        <v>79.140740740740782</v>
      </c>
    </row>
    <row r="454" spans="68:71">
      <c r="BP454">
        <v>453</v>
      </c>
      <c r="BQ454" s="145">
        <v>34787</v>
      </c>
      <c r="BR454">
        <v>80.900000000000006</v>
      </c>
      <c r="BS454" s="151">
        <f t="shared" si="11"/>
        <v>78.990243902439062</v>
      </c>
    </row>
    <row r="455" spans="68:71">
      <c r="BP455">
        <v>454</v>
      </c>
      <c r="BQ455" s="145">
        <v>34788</v>
      </c>
      <c r="BR455">
        <v>79.7</v>
      </c>
      <c r="BS455" s="151">
        <f t="shared" si="11"/>
        <v>78.851807228915703</v>
      </c>
    </row>
    <row r="456" spans="68:71">
      <c r="BP456">
        <v>455</v>
      </c>
      <c r="BQ456" s="145">
        <v>34789</v>
      </c>
      <c r="BR456">
        <v>76.8</v>
      </c>
      <c r="BS456" s="151">
        <f t="shared" si="11"/>
        <v>78.733333333333377</v>
      </c>
    </row>
    <row r="457" spans="68:71">
      <c r="BP457">
        <v>456</v>
      </c>
      <c r="BQ457" s="145">
        <v>34790</v>
      </c>
      <c r="BR457">
        <v>75.400000000000006</v>
      </c>
      <c r="BS457" s="151">
        <f t="shared" si="11"/>
        <v>78.636470588235326</v>
      </c>
    </row>
    <row r="458" spans="68:71">
      <c r="BP458">
        <v>457</v>
      </c>
      <c r="BQ458" s="145">
        <v>34791</v>
      </c>
      <c r="BR458">
        <v>76.3</v>
      </c>
      <c r="BS458" s="151">
        <f t="shared" si="11"/>
        <v>78.5744186046512</v>
      </c>
    </row>
    <row r="459" spans="68:71">
      <c r="BP459">
        <v>458</v>
      </c>
      <c r="BQ459" s="145">
        <v>34792</v>
      </c>
      <c r="BR459">
        <v>75.2</v>
      </c>
      <c r="BS459" s="151">
        <f t="shared" si="11"/>
        <v>78.529885057471304</v>
      </c>
    </row>
    <row r="460" spans="68:71">
      <c r="BP460">
        <v>459</v>
      </c>
      <c r="BQ460" s="145">
        <v>34793</v>
      </c>
      <c r="BR460">
        <v>73.099999999999994</v>
      </c>
      <c r="BS460" s="151">
        <f t="shared" si="11"/>
        <v>78.536363636363674</v>
      </c>
    </row>
    <row r="461" spans="68:71">
      <c r="BP461">
        <v>460</v>
      </c>
      <c r="BQ461" s="145">
        <v>34794</v>
      </c>
      <c r="BR461">
        <v>72.099999999999994</v>
      </c>
      <c r="BS461" s="151">
        <f t="shared" si="11"/>
        <v>78.571910112359589</v>
      </c>
    </row>
    <row r="462" spans="68:71">
      <c r="BP462">
        <v>461</v>
      </c>
      <c r="BQ462" s="145">
        <v>34795</v>
      </c>
      <c r="BR462">
        <v>71.8</v>
      </c>
      <c r="BS462" s="151">
        <f t="shared" si="11"/>
        <v>78.581111111111142</v>
      </c>
    </row>
    <row r="463" spans="68:71">
      <c r="BP463">
        <v>462</v>
      </c>
      <c r="BQ463" s="145">
        <v>34796</v>
      </c>
      <c r="BR463">
        <v>70.599999999999994</v>
      </c>
      <c r="BS463" s="151">
        <f t="shared" si="11"/>
        <v>78.62417582417585</v>
      </c>
    </row>
    <row r="464" spans="68:71">
      <c r="BP464">
        <v>463</v>
      </c>
      <c r="BQ464" s="145">
        <v>34797</v>
      </c>
      <c r="BR464">
        <v>71.8</v>
      </c>
      <c r="BS464" s="151">
        <f t="shared" si="11"/>
        <v>78.684782608695684</v>
      </c>
    </row>
    <row r="465" spans="68:71">
      <c r="BP465">
        <v>464</v>
      </c>
      <c r="BQ465" s="145">
        <v>34798</v>
      </c>
      <c r="BR465">
        <v>72.599999999999994</v>
      </c>
      <c r="BS465" s="151">
        <f t="shared" si="11"/>
        <v>78.767741935483897</v>
      </c>
    </row>
    <row r="466" spans="68:71">
      <c r="BP466">
        <v>465</v>
      </c>
      <c r="BQ466" s="145">
        <v>34799</v>
      </c>
      <c r="BR466">
        <v>74.5</v>
      </c>
      <c r="BS466" s="151">
        <f t="shared" si="11"/>
        <v>78.8276595744681</v>
      </c>
    </row>
    <row r="467" spans="68:71">
      <c r="BP467">
        <v>466</v>
      </c>
      <c r="BQ467" s="145">
        <v>34800</v>
      </c>
      <c r="BR467">
        <v>77.7</v>
      </c>
      <c r="BS467" s="151">
        <f t="shared" si="11"/>
        <v>78.866315789473703</v>
      </c>
    </row>
    <row r="468" spans="68:71">
      <c r="BP468">
        <v>467</v>
      </c>
      <c r="BQ468" s="145">
        <v>34801</v>
      </c>
      <c r="BR468">
        <v>81.900000000000006</v>
      </c>
      <c r="BS468" s="151">
        <f t="shared" si="11"/>
        <v>78.885416666666686</v>
      </c>
    </row>
    <row r="469" spans="68:71">
      <c r="BP469">
        <v>468</v>
      </c>
      <c r="BQ469" s="145">
        <v>34802</v>
      </c>
      <c r="BR469">
        <v>82.8</v>
      </c>
      <c r="BS469" s="151">
        <f t="shared" si="11"/>
        <v>78.863917525773218</v>
      </c>
    </row>
    <row r="470" spans="68:71">
      <c r="BP470">
        <v>469</v>
      </c>
      <c r="BQ470" s="145">
        <v>34803</v>
      </c>
      <c r="BR470">
        <v>88.3</v>
      </c>
      <c r="BS470" s="151">
        <f t="shared" si="11"/>
        <v>78.831632653061249</v>
      </c>
    </row>
    <row r="471" spans="68:71">
      <c r="BP471">
        <v>470</v>
      </c>
      <c r="BQ471" s="145">
        <v>34804</v>
      </c>
      <c r="BR471">
        <v>91.4</v>
      </c>
      <c r="BS471" s="151">
        <f t="shared" si="11"/>
        <v>78.775757575757595</v>
      </c>
    </row>
    <row r="472" spans="68:71">
      <c r="BP472">
        <v>471</v>
      </c>
      <c r="BQ472" s="145">
        <v>34805</v>
      </c>
      <c r="BR472">
        <v>89</v>
      </c>
      <c r="BS472" s="151">
        <f t="shared" si="11"/>
        <v>78.696000000000026</v>
      </c>
    </row>
    <row r="473" spans="68:71">
      <c r="BP473">
        <v>472</v>
      </c>
      <c r="BQ473" s="145">
        <v>34806</v>
      </c>
      <c r="BR473">
        <v>88.9</v>
      </c>
      <c r="BS473" s="151">
        <f t="shared" si="11"/>
        <v>78.608910891089124</v>
      </c>
    </row>
    <row r="474" spans="68:71">
      <c r="BP474">
        <v>473</v>
      </c>
      <c r="BQ474" s="145">
        <v>34807</v>
      </c>
      <c r="BR474">
        <v>89.9</v>
      </c>
      <c r="BS474" s="151">
        <f t="shared" si="11"/>
        <v>78.51960784313728</v>
      </c>
    </row>
    <row r="475" spans="68:71">
      <c r="BP475">
        <v>474</v>
      </c>
      <c r="BQ475" s="145">
        <v>34808</v>
      </c>
      <c r="BR475">
        <v>91.8</v>
      </c>
      <c r="BS475" s="151">
        <f t="shared" si="11"/>
        <v>78.449514563106817</v>
      </c>
    </row>
    <row r="476" spans="68:71">
      <c r="BP476">
        <v>475</v>
      </c>
      <c r="BQ476" s="145">
        <v>34809</v>
      </c>
      <c r="BR476">
        <v>86.4</v>
      </c>
      <c r="BS476" s="151">
        <f t="shared" si="11"/>
        <v>78.386538461538478</v>
      </c>
    </row>
    <row r="477" spans="68:71">
      <c r="BP477">
        <v>476</v>
      </c>
      <c r="BQ477" s="145">
        <v>34810</v>
      </c>
      <c r="BR477">
        <v>84.7</v>
      </c>
      <c r="BS477" s="151">
        <f t="shared" si="11"/>
        <v>78.32857142857145</v>
      </c>
    </row>
    <row r="478" spans="68:71">
      <c r="BP478">
        <v>477</v>
      </c>
      <c r="BQ478" s="145">
        <v>34811</v>
      </c>
      <c r="BR478">
        <v>83.9</v>
      </c>
      <c r="BS478" s="151">
        <f t="shared" si="11"/>
        <v>78.279245283018895</v>
      </c>
    </row>
    <row r="479" spans="68:71">
      <c r="BP479">
        <v>478</v>
      </c>
      <c r="BQ479" s="145">
        <v>34812</v>
      </c>
      <c r="BR479">
        <v>76.7</v>
      </c>
      <c r="BS479" s="151">
        <f t="shared" si="11"/>
        <v>78.219626168224309</v>
      </c>
    </row>
    <row r="480" spans="68:71">
      <c r="BP480">
        <v>479</v>
      </c>
      <c r="BQ480" s="145">
        <v>34813</v>
      </c>
      <c r="BR480">
        <v>72.5</v>
      </c>
      <c r="BS480" s="151">
        <f t="shared" si="11"/>
        <v>78.153703703703727</v>
      </c>
    </row>
    <row r="481" spans="68:71">
      <c r="BP481">
        <v>480</v>
      </c>
      <c r="BQ481" s="145">
        <v>34814</v>
      </c>
      <c r="BR481">
        <v>70.400000000000006</v>
      </c>
      <c r="BS481" s="151">
        <f t="shared" si="11"/>
        <v>78.086238532110102</v>
      </c>
    </row>
    <row r="482" spans="68:71">
      <c r="BP482">
        <v>481</v>
      </c>
      <c r="BQ482" s="145">
        <v>34815</v>
      </c>
      <c r="BR482">
        <v>69.3</v>
      </c>
      <c r="BS482" s="151">
        <f t="shared" si="11"/>
        <v>78.0209090909091</v>
      </c>
    </row>
    <row r="483" spans="68:71">
      <c r="BP483">
        <v>482</v>
      </c>
      <c r="BQ483" s="145">
        <v>34816</v>
      </c>
      <c r="BR483">
        <v>68.2</v>
      </c>
      <c r="BS483" s="151">
        <f t="shared" si="11"/>
        <v>77.969369369369375</v>
      </c>
    </row>
    <row r="484" spans="68:71">
      <c r="BP484">
        <v>483</v>
      </c>
      <c r="BQ484" s="145">
        <v>34817</v>
      </c>
      <c r="BR484">
        <v>67.7</v>
      </c>
      <c r="BS484" s="151">
        <f t="shared" si="11"/>
        <v>77.938392857142858</v>
      </c>
    </row>
    <row r="485" spans="68:71">
      <c r="BP485">
        <v>484</v>
      </c>
      <c r="BQ485" s="145">
        <v>34818</v>
      </c>
      <c r="BR485">
        <v>68</v>
      </c>
      <c r="BS485" s="151">
        <f t="shared" si="11"/>
        <v>77.934513274336283</v>
      </c>
    </row>
    <row r="486" spans="68:71">
      <c r="BP486">
        <v>485</v>
      </c>
      <c r="BQ486" s="145">
        <v>34819</v>
      </c>
      <c r="BR486">
        <v>67.2</v>
      </c>
      <c r="BS486" s="151">
        <f t="shared" si="11"/>
        <v>77.93596491228071</v>
      </c>
    </row>
    <row r="487" spans="68:71">
      <c r="BP487">
        <v>486</v>
      </c>
      <c r="BQ487" s="145">
        <v>34820</v>
      </c>
      <c r="BR487">
        <v>68.599999999999994</v>
      </c>
      <c r="BS487" s="151">
        <f t="shared" si="11"/>
        <v>77.943478260869568</v>
      </c>
    </row>
    <row r="488" spans="68:71">
      <c r="BP488">
        <v>487</v>
      </c>
      <c r="BQ488" s="145">
        <v>34821</v>
      </c>
      <c r="BR488">
        <v>68.8</v>
      </c>
      <c r="BS488" s="151">
        <f t="shared" si="11"/>
        <v>77.941379310344828</v>
      </c>
    </row>
    <row r="489" spans="68:71">
      <c r="BP489">
        <v>488</v>
      </c>
      <c r="BQ489" s="145">
        <v>34822</v>
      </c>
      <c r="BR489">
        <v>69</v>
      </c>
      <c r="BS489" s="151">
        <f t="shared" si="11"/>
        <v>77.942735042735052</v>
      </c>
    </row>
    <row r="490" spans="68:71">
      <c r="BP490">
        <v>489</v>
      </c>
      <c r="BQ490" s="145">
        <v>34823</v>
      </c>
      <c r="BR490">
        <v>70.599999999999994</v>
      </c>
      <c r="BS490" s="151">
        <f t="shared" si="11"/>
        <v>77.966949152542369</v>
      </c>
    </row>
    <row r="491" spans="68:71">
      <c r="BP491">
        <v>490</v>
      </c>
      <c r="BQ491" s="145">
        <v>34824</v>
      </c>
      <c r="BR491">
        <v>72.900000000000006</v>
      </c>
      <c r="BS491" s="151">
        <f t="shared" si="11"/>
        <v>77.985714285714295</v>
      </c>
    </row>
    <row r="492" spans="68:71">
      <c r="BP492">
        <v>491</v>
      </c>
      <c r="BQ492" s="145">
        <v>34825</v>
      </c>
      <c r="BR492">
        <v>76.400000000000006</v>
      </c>
      <c r="BS492" s="151">
        <f t="shared" si="11"/>
        <v>78.010000000000005</v>
      </c>
    </row>
    <row r="493" spans="68:71">
      <c r="BP493">
        <v>492</v>
      </c>
      <c r="BQ493" s="145">
        <v>34826</v>
      </c>
      <c r="BR493">
        <v>77.599999999999994</v>
      </c>
      <c r="BS493" s="151">
        <f t="shared" si="11"/>
        <v>78.031404958677697</v>
      </c>
    </row>
    <row r="494" spans="68:71">
      <c r="BP494">
        <v>493</v>
      </c>
      <c r="BQ494" s="145">
        <v>34827</v>
      </c>
      <c r="BR494">
        <v>78</v>
      </c>
      <c r="BS494" s="151">
        <f t="shared" si="11"/>
        <v>78.069421487603307</v>
      </c>
    </row>
    <row r="495" spans="68:71">
      <c r="BP495">
        <v>494</v>
      </c>
      <c r="BQ495" s="145">
        <v>34828</v>
      </c>
      <c r="BR495">
        <v>77.8</v>
      </c>
      <c r="BS495" s="151">
        <f t="shared" si="11"/>
        <v>78.078512396694236</v>
      </c>
    </row>
    <row r="496" spans="68:71">
      <c r="BP496">
        <v>495</v>
      </c>
      <c r="BQ496" s="145">
        <v>34829</v>
      </c>
      <c r="BR496">
        <v>77.8</v>
      </c>
      <c r="BS496" s="151">
        <f t="shared" si="11"/>
        <v>78.088429752066119</v>
      </c>
    </row>
    <row r="497" spans="68:71">
      <c r="BP497">
        <v>496</v>
      </c>
      <c r="BQ497" s="145">
        <v>34830</v>
      </c>
      <c r="BR497">
        <v>76.8</v>
      </c>
      <c r="BS497" s="151">
        <f t="shared" si="11"/>
        <v>78.087603305785123</v>
      </c>
    </row>
    <row r="498" spans="68:71">
      <c r="BP498">
        <v>497</v>
      </c>
      <c r="BQ498" s="145">
        <v>34831</v>
      </c>
      <c r="BR498">
        <v>80.8</v>
      </c>
      <c r="BS498" s="151">
        <f t="shared" si="11"/>
        <v>78.061157024793403</v>
      </c>
    </row>
    <row r="499" spans="68:71">
      <c r="BP499">
        <v>498</v>
      </c>
      <c r="BQ499" s="145">
        <v>34832</v>
      </c>
      <c r="BR499">
        <v>80.5</v>
      </c>
      <c r="BS499" s="151">
        <f t="shared" si="11"/>
        <v>78.007438016528937</v>
      </c>
    </row>
    <row r="500" spans="68:71">
      <c r="BP500">
        <v>499</v>
      </c>
      <c r="BQ500" s="145">
        <v>34833</v>
      </c>
      <c r="BR500">
        <v>79.900000000000006</v>
      </c>
      <c r="BS500" s="151">
        <f t="shared" si="11"/>
        <v>77.952066115702479</v>
      </c>
    </row>
    <row r="501" spans="68:71">
      <c r="BP501">
        <v>500</v>
      </c>
      <c r="BQ501" s="145">
        <v>34834</v>
      </c>
      <c r="BR501">
        <v>85.9</v>
      </c>
      <c r="BS501" s="151">
        <f t="shared" si="11"/>
        <v>77.871074380165297</v>
      </c>
    </row>
    <row r="502" spans="68:71">
      <c r="BP502">
        <v>501</v>
      </c>
      <c r="BQ502" s="145">
        <v>34835</v>
      </c>
      <c r="BR502">
        <v>93.8</v>
      </c>
      <c r="BS502" s="151">
        <f t="shared" si="11"/>
        <v>77.789256198347118</v>
      </c>
    </row>
    <row r="503" spans="68:71">
      <c r="BP503">
        <v>502</v>
      </c>
      <c r="BQ503" s="145">
        <v>34836</v>
      </c>
      <c r="BR503">
        <v>95.2</v>
      </c>
      <c r="BS503" s="151">
        <f t="shared" si="11"/>
        <v>77.628099173553721</v>
      </c>
    </row>
    <row r="504" spans="68:71">
      <c r="BP504">
        <v>503</v>
      </c>
      <c r="BQ504" s="145">
        <v>34837</v>
      </c>
      <c r="BR504">
        <v>91.3</v>
      </c>
      <c r="BS504" s="151">
        <f t="shared" si="11"/>
        <v>77.527272727272717</v>
      </c>
    </row>
    <row r="505" spans="68:71">
      <c r="BP505">
        <v>504</v>
      </c>
      <c r="BQ505" s="145">
        <v>34838</v>
      </c>
      <c r="BR505">
        <v>86.3</v>
      </c>
      <c r="BS505" s="151">
        <f t="shared" si="11"/>
        <v>77.373553719008271</v>
      </c>
    </row>
    <row r="506" spans="68:71">
      <c r="BP506">
        <v>505</v>
      </c>
      <c r="BQ506" s="145">
        <v>34839</v>
      </c>
      <c r="BR506">
        <v>80.8</v>
      </c>
      <c r="BS506" s="151">
        <f t="shared" si="11"/>
        <v>77.205785123966947</v>
      </c>
    </row>
    <row r="507" spans="68:71">
      <c r="BP507">
        <v>506</v>
      </c>
      <c r="BQ507" s="145">
        <v>34840</v>
      </c>
      <c r="BR507">
        <v>75.099999999999994</v>
      </c>
      <c r="BS507" s="151">
        <f t="shared" si="11"/>
        <v>76.999173553719018</v>
      </c>
    </row>
    <row r="508" spans="68:71">
      <c r="BP508">
        <v>507</v>
      </c>
      <c r="BQ508" s="145">
        <v>34841</v>
      </c>
      <c r="BR508">
        <v>70.8</v>
      </c>
      <c r="BS508" s="151">
        <f t="shared" si="11"/>
        <v>76.789256198347118</v>
      </c>
    </row>
    <row r="509" spans="68:71">
      <c r="BP509">
        <v>508</v>
      </c>
      <c r="BQ509" s="145">
        <v>34842</v>
      </c>
      <c r="BR509">
        <v>68.7</v>
      </c>
      <c r="BS509" s="151">
        <f t="shared" si="11"/>
        <v>76.570247933884303</v>
      </c>
    </row>
    <row r="510" spans="68:71">
      <c r="BP510">
        <v>509</v>
      </c>
      <c r="BQ510" s="145">
        <v>34843</v>
      </c>
      <c r="BR510">
        <v>67.099999999999994</v>
      </c>
      <c r="BS510" s="151">
        <f t="shared" ref="BS510:BS573" si="12">AVERAGE(BR451:BR571)</f>
        <v>76.380165289256198</v>
      </c>
    </row>
    <row r="511" spans="68:71">
      <c r="BP511">
        <v>510</v>
      </c>
      <c r="BQ511" s="145">
        <v>34844</v>
      </c>
      <c r="BR511">
        <v>67.099999999999994</v>
      </c>
      <c r="BS511" s="151">
        <f t="shared" si="12"/>
        <v>76.2099173553719</v>
      </c>
    </row>
    <row r="512" spans="68:71">
      <c r="BP512">
        <v>511</v>
      </c>
      <c r="BQ512" s="145">
        <v>34845</v>
      </c>
      <c r="BR512">
        <v>66.3</v>
      </c>
      <c r="BS512" s="151">
        <f t="shared" si="12"/>
        <v>76.047933884297535</v>
      </c>
    </row>
    <row r="513" spans="68:71">
      <c r="BP513">
        <v>512</v>
      </c>
      <c r="BQ513" s="145">
        <v>34846</v>
      </c>
      <c r="BR513">
        <v>65.8</v>
      </c>
      <c r="BS513" s="151">
        <f t="shared" si="12"/>
        <v>75.938016528925615</v>
      </c>
    </row>
    <row r="514" spans="68:71">
      <c r="BP514">
        <v>513</v>
      </c>
      <c r="BQ514" s="145">
        <v>34847</v>
      </c>
      <c r="BR514">
        <v>66.599999999999994</v>
      </c>
      <c r="BS514" s="151">
        <f t="shared" si="12"/>
        <v>75.851239669421503</v>
      </c>
    </row>
    <row r="515" spans="68:71">
      <c r="BP515">
        <v>514</v>
      </c>
      <c r="BQ515" s="145">
        <v>34848</v>
      </c>
      <c r="BR515">
        <v>66.8</v>
      </c>
      <c r="BS515" s="151">
        <f t="shared" si="12"/>
        <v>75.76942148760331</v>
      </c>
    </row>
    <row r="516" spans="68:71">
      <c r="BP516">
        <v>515</v>
      </c>
      <c r="BQ516" s="145">
        <v>34849</v>
      </c>
      <c r="BR516">
        <v>67.5</v>
      </c>
      <c r="BS516" s="151">
        <f t="shared" si="12"/>
        <v>75.71074380165291</v>
      </c>
    </row>
    <row r="517" spans="68:71">
      <c r="BP517">
        <v>516</v>
      </c>
      <c r="BQ517" s="145">
        <v>34850</v>
      </c>
      <c r="BR517">
        <v>68.900000000000006</v>
      </c>
      <c r="BS517" s="151">
        <f t="shared" si="12"/>
        <v>75.672727272727272</v>
      </c>
    </row>
    <row r="518" spans="68:71">
      <c r="BP518">
        <v>517</v>
      </c>
      <c r="BQ518" s="145">
        <v>34851</v>
      </c>
      <c r="BR518">
        <v>70.5</v>
      </c>
      <c r="BS518" s="151">
        <f t="shared" si="12"/>
        <v>75.642148760330585</v>
      </c>
    </row>
    <row r="519" spans="68:71">
      <c r="BP519">
        <v>518</v>
      </c>
      <c r="BQ519" s="145">
        <v>34852</v>
      </c>
      <c r="BR519">
        <v>73.3</v>
      </c>
      <c r="BS519" s="151">
        <f t="shared" si="12"/>
        <v>75.628099173553721</v>
      </c>
    </row>
    <row r="520" spans="68:71">
      <c r="BP520">
        <v>519</v>
      </c>
      <c r="BQ520" s="145">
        <v>34853</v>
      </c>
      <c r="BR520">
        <v>74.7</v>
      </c>
      <c r="BS520" s="151">
        <f t="shared" si="12"/>
        <v>75.629752066115699</v>
      </c>
    </row>
    <row r="521" spans="68:71">
      <c r="BP521">
        <v>520</v>
      </c>
      <c r="BQ521" s="145">
        <v>34854</v>
      </c>
      <c r="BR521">
        <v>79.099999999999994</v>
      </c>
      <c r="BS521" s="151">
        <f t="shared" si="12"/>
        <v>75.637190082644622</v>
      </c>
    </row>
    <row r="522" spans="68:71">
      <c r="BP522">
        <v>521</v>
      </c>
      <c r="BQ522" s="145">
        <v>34855</v>
      </c>
      <c r="BR522">
        <v>81.7</v>
      </c>
      <c r="BS522" s="151">
        <f t="shared" si="12"/>
        <v>75.664462809917353</v>
      </c>
    </row>
    <row r="523" spans="68:71">
      <c r="BP523">
        <v>522</v>
      </c>
      <c r="BQ523" s="145">
        <v>34856</v>
      </c>
      <c r="BR523">
        <v>79.400000000000006</v>
      </c>
      <c r="BS523" s="151">
        <f t="shared" si="12"/>
        <v>75.701652892561995</v>
      </c>
    </row>
    <row r="524" spans="68:71">
      <c r="BP524">
        <v>523</v>
      </c>
      <c r="BQ524" s="145">
        <v>34857</v>
      </c>
      <c r="BR524">
        <v>82.5</v>
      </c>
      <c r="BS524" s="151">
        <f t="shared" si="12"/>
        <v>75.717355371900837</v>
      </c>
    </row>
    <row r="525" spans="68:71">
      <c r="BP525">
        <v>524</v>
      </c>
      <c r="BQ525" s="145">
        <v>34858</v>
      </c>
      <c r="BR525">
        <v>84.2</v>
      </c>
      <c r="BS525" s="151">
        <f t="shared" si="12"/>
        <v>75.725619834710756</v>
      </c>
    </row>
    <row r="526" spans="68:71">
      <c r="BP526">
        <v>525</v>
      </c>
      <c r="BQ526" s="145">
        <v>34859</v>
      </c>
      <c r="BR526">
        <v>86.4</v>
      </c>
      <c r="BS526" s="151">
        <f t="shared" si="12"/>
        <v>75.716528925619855</v>
      </c>
    </row>
    <row r="527" spans="68:71">
      <c r="BP527">
        <v>526</v>
      </c>
      <c r="BQ527" s="145">
        <v>34860</v>
      </c>
      <c r="BR527">
        <v>84.4</v>
      </c>
      <c r="BS527" s="151">
        <f t="shared" si="12"/>
        <v>75.67768595041322</v>
      </c>
    </row>
    <row r="528" spans="68:71">
      <c r="BP528">
        <v>527</v>
      </c>
      <c r="BQ528" s="145">
        <v>34861</v>
      </c>
      <c r="BR528">
        <v>82.5</v>
      </c>
      <c r="BS528" s="151">
        <f t="shared" si="12"/>
        <v>75.603305785123965</v>
      </c>
    </row>
    <row r="529" spans="68:71">
      <c r="BP529">
        <v>528</v>
      </c>
      <c r="BQ529" s="145">
        <v>34862</v>
      </c>
      <c r="BR529">
        <v>80.7</v>
      </c>
      <c r="BS529" s="151">
        <f t="shared" si="12"/>
        <v>75.513223140495867</v>
      </c>
    </row>
    <row r="530" spans="68:71">
      <c r="BP530">
        <v>529</v>
      </c>
      <c r="BQ530" s="145">
        <v>34863</v>
      </c>
      <c r="BR530">
        <v>76.8</v>
      </c>
      <c r="BS530" s="151">
        <f t="shared" si="12"/>
        <v>75.368595041322308</v>
      </c>
    </row>
    <row r="531" spans="68:71">
      <c r="BP531">
        <v>530</v>
      </c>
      <c r="BQ531" s="145">
        <v>34864</v>
      </c>
      <c r="BR531">
        <v>75.7</v>
      </c>
      <c r="BS531" s="151">
        <f t="shared" si="12"/>
        <v>75.19256198347108</v>
      </c>
    </row>
    <row r="532" spans="68:71">
      <c r="BP532">
        <v>531</v>
      </c>
      <c r="BQ532" s="145">
        <v>34865</v>
      </c>
      <c r="BR532">
        <v>73.3</v>
      </c>
      <c r="BS532" s="151">
        <f t="shared" si="12"/>
        <v>75.047107438016539</v>
      </c>
    </row>
    <row r="533" spans="68:71">
      <c r="BP533">
        <v>532</v>
      </c>
      <c r="BQ533" s="145">
        <v>34866</v>
      </c>
      <c r="BR533">
        <v>70.8</v>
      </c>
      <c r="BS533" s="151">
        <f t="shared" si="12"/>
        <v>74.895041322314057</v>
      </c>
    </row>
    <row r="534" spans="68:71">
      <c r="BP534">
        <v>533</v>
      </c>
      <c r="BQ534" s="145">
        <v>34867</v>
      </c>
      <c r="BR534">
        <v>69.900000000000006</v>
      </c>
      <c r="BS534" s="151">
        <f t="shared" si="12"/>
        <v>74.728925619834698</v>
      </c>
    </row>
    <row r="535" spans="68:71">
      <c r="BP535">
        <v>534</v>
      </c>
      <c r="BQ535" s="145">
        <v>34868</v>
      </c>
      <c r="BR535">
        <v>69.5</v>
      </c>
      <c r="BS535" s="151">
        <f t="shared" si="12"/>
        <v>74.564462809917345</v>
      </c>
    </row>
    <row r="536" spans="68:71">
      <c r="BP536">
        <v>535</v>
      </c>
      <c r="BQ536" s="145">
        <v>34869</v>
      </c>
      <c r="BR536">
        <v>71.3</v>
      </c>
      <c r="BS536" s="151">
        <f t="shared" si="12"/>
        <v>74.442148760330568</v>
      </c>
    </row>
    <row r="537" spans="68:71">
      <c r="BP537">
        <v>536</v>
      </c>
      <c r="BQ537" s="145">
        <v>34870</v>
      </c>
      <c r="BR537">
        <v>71.900000000000006</v>
      </c>
      <c r="BS537" s="151">
        <f t="shared" si="12"/>
        <v>74.33140495867768</v>
      </c>
    </row>
    <row r="538" spans="68:71">
      <c r="BP538">
        <v>537</v>
      </c>
      <c r="BQ538" s="145">
        <v>34871</v>
      </c>
      <c r="BR538">
        <v>72.3</v>
      </c>
      <c r="BS538" s="151">
        <f t="shared" si="12"/>
        <v>74.224793388429731</v>
      </c>
    </row>
    <row r="539" spans="68:71">
      <c r="BP539">
        <v>538</v>
      </c>
      <c r="BQ539" s="145">
        <v>34872</v>
      </c>
      <c r="BR539">
        <v>73.099999999999994</v>
      </c>
      <c r="BS539" s="151">
        <f t="shared" si="12"/>
        <v>74.171900826446262</v>
      </c>
    </row>
    <row r="540" spans="68:71">
      <c r="BP540">
        <v>539</v>
      </c>
      <c r="BQ540" s="145">
        <v>34873</v>
      </c>
      <c r="BR540">
        <v>71.900000000000006</v>
      </c>
      <c r="BS540" s="151">
        <f t="shared" si="12"/>
        <v>74.186776859504121</v>
      </c>
    </row>
    <row r="541" spans="68:71">
      <c r="BP541">
        <v>540</v>
      </c>
      <c r="BQ541" s="145">
        <v>34874</v>
      </c>
      <c r="BR541">
        <v>71.099999999999994</v>
      </c>
      <c r="BS541" s="151">
        <f t="shared" si="12"/>
        <v>74.242148760330551</v>
      </c>
    </row>
    <row r="542" spans="68:71">
      <c r="BP542">
        <v>541</v>
      </c>
      <c r="BQ542" s="145">
        <v>34875</v>
      </c>
      <c r="BR542">
        <v>70.8</v>
      </c>
      <c r="BS542" s="151">
        <f t="shared" si="12"/>
        <v>74.306611570247924</v>
      </c>
    </row>
    <row r="543" spans="68:71">
      <c r="BP543">
        <v>542</v>
      </c>
      <c r="BQ543" s="145">
        <v>34876</v>
      </c>
      <c r="BR543">
        <v>70.900000000000006</v>
      </c>
      <c r="BS543" s="151">
        <f t="shared" si="12"/>
        <v>74.381818181818176</v>
      </c>
    </row>
    <row r="544" spans="68:71">
      <c r="BP544">
        <v>543</v>
      </c>
      <c r="BQ544" s="145">
        <v>34877</v>
      </c>
      <c r="BR544">
        <v>72.3</v>
      </c>
      <c r="BS544" s="151">
        <f t="shared" si="12"/>
        <v>74.482644628099152</v>
      </c>
    </row>
    <row r="545" spans="68:71">
      <c r="BP545">
        <v>544</v>
      </c>
      <c r="BQ545" s="145">
        <v>34878</v>
      </c>
      <c r="BR545">
        <v>74.5</v>
      </c>
      <c r="BS545" s="151">
        <f t="shared" si="12"/>
        <v>74.595041322314032</v>
      </c>
    </row>
    <row r="546" spans="68:71">
      <c r="BP546">
        <v>545</v>
      </c>
      <c r="BQ546" s="145">
        <v>34879</v>
      </c>
      <c r="BR546">
        <v>77.5</v>
      </c>
      <c r="BS546" s="151">
        <f t="shared" si="12"/>
        <v>74.685123966942143</v>
      </c>
    </row>
    <row r="547" spans="68:71">
      <c r="BP547">
        <v>546</v>
      </c>
      <c r="BQ547" s="145">
        <v>34880</v>
      </c>
      <c r="BR547">
        <v>78.099999999999994</v>
      </c>
      <c r="BS547" s="151">
        <f t="shared" si="12"/>
        <v>74.757851239669407</v>
      </c>
    </row>
    <row r="548" spans="68:71">
      <c r="BP548">
        <v>547</v>
      </c>
      <c r="BQ548" s="145">
        <v>34881</v>
      </c>
      <c r="BR548">
        <v>78.8</v>
      </c>
      <c r="BS548" s="151">
        <f t="shared" si="12"/>
        <v>74.814049586776846</v>
      </c>
    </row>
    <row r="549" spans="68:71">
      <c r="BP549">
        <v>548</v>
      </c>
      <c r="BQ549" s="145">
        <v>34882</v>
      </c>
      <c r="BR549">
        <v>77.7</v>
      </c>
      <c r="BS549" s="151">
        <f t="shared" si="12"/>
        <v>74.852892561983481</v>
      </c>
    </row>
    <row r="550" spans="68:71">
      <c r="BP550">
        <v>549</v>
      </c>
      <c r="BQ550" s="145">
        <v>34883</v>
      </c>
      <c r="BR550">
        <v>78.099999999999994</v>
      </c>
      <c r="BS550" s="151">
        <f t="shared" si="12"/>
        <v>74.875206611570249</v>
      </c>
    </row>
    <row r="551" spans="68:71">
      <c r="BP551">
        <v>550</v>
      </c>
      <c r="BQ551" s="145">
        <v>34884</v>
      </c>
      <c r="BR551">
        <v>80.8</v>
      </c>
      <c r="BS551" s="151">
        <f t="shared" si="12"/>
        <v>74.880991735537208</v>
      </c>
    </row>
    <row r="552" spans="68:71">
      <c r="BP552">
        <v>551</v>
      </c>
      <c r="BQ552" s="145">
        <v>34885</v>
      </c>
      <c r="BR552">
        <v>80.2</v>
      </c>
      <c r="BS552" s="151">
        <f t="shared" si="12"/>
        <v>74.86446280991737</v>
      </c>
    </row>
    <row r="553" spans="68:71">
      <c r="BP553">
        <v>552</v>
      </c>
      <c r="BQ553" s="145">
        <v>34886</v>
      </c>
      <c r="BR553">
        <v>80.900000000000006</v>
      </c>
      <c r="BS553" s="151">
        <f t="shared" si="12"/>
        <v>74.839669421487628</v>
      </c>
    </row>
    <row r="554" spans="68:71">
      <c r="BP554">
        <v>553</v>
      </c>
      <c r="BQ554" s="145">
        <v>34887</v>
      </c>
      <c r="BR554">
        <v>80.599999999999994</v>
      </c>
      <c r="BS554" s="151">
        <f t="shared" si="12"/>
        <v>74.788429752066122</v>
      </c>
    </row>
    <row r="555" spans="68:71">
      <c r="BP555">
        <v>554</v>
      </c>
      <c r="BQ555" s="145">
        <v>34888</v>
      </c>
      <c r="BR555">
        <v>81.5</v>
      </c>
      <c r="BS555" s="151">
        <f t="shared" si="12"/>
        <v>74.72561983471077</v>
      </c>
    </row>
    <row r="556" spans="68:71">
      <c r="BP556">
        <v>555</v>
      </c>
      <c r="BQ556" s="145">
        <v>34889</v>
      </c>
      <c r="BR556">
        <v>80.2</v>
      </c>
      <c r="BS556" s="151">
        <f t="shared" si="12"/>
        <v>74.653719008264474</v>
      </c>
    </row>
    <row r="557" spans="68:71">
      <c r="BP557">
        <v>556</v>
      </c>
      <c r="BQ557" s="145">
        <v>34890</v>
      </c>
      <c r="BR557">
        <v>77.3</v>
      </c>
      <c r="BS557" s="151">
        <f t="shared" si="12"/>
        <v>74.586776859504155</v>
      </c>
    </row>
    <row r="558" spans="68:71">
      <c r="BP558">
        <v>557</v>
      </c>
      <c r="BQ558" s="145">
        <v>34891</v>
      </c>
      <c r="BR558">
        <v>76.099999999999994</v>
      </c>
      <c r="BS558" s="151">
        <f t="shared" si="12"/>
        <v>74.480991735537231</v>
      </c>
    </row>
    <row r="559" spans="68:71">
      <c r="BP559">
        <v>558</v>
      </c>
      <c r="BQ559" s="145">
        <v>34892</v>
      </c>
      <c r="BR559">
        <v>74.3</v>
      </c>
      <c r="BS559" s="151">
        <f t="shared" si="12"/>
        <v>74.377685950413266</v>
      </c>
    </row>
    <row r="560" spans="68:71">
      <c r="BP560">
        <v>559</v>
      </c>
      <c r="BQ560" s="145">
        <v>34893</v>
      </c>
      <c r="BR560">
        <v>72.5</v>
      </c>
      <c r="BS560" s="151">
        <f t="shared" si="12"/>
        <v>74.284297520661198</v>
      </c>
    </row>
    <row r="561" spans="68:71">
      <c r="BP561">
        <v>560</v>
      </c>
      <c r="BQ561" s="145">
        <v>34894</v>
      </c>
      <c r="BR561">
        <v>74.400000000000006</v>
      </c>
      <c r="BS561" s="151">
        <f t="shared" si="12"/>
        <v>74.14628099173558</v>
      </c>
    </row>
    <row r="562" spans="68:71">
      <c r="BP562">
        <v>561</v>
      </c>
      <c r="BQ562" s="145">
        <v>34895</v>
      </c>
      <c r="BR562">
        <v>74.400000000000006</v>
      </c>
      <c r="BS562" s="151">
        <f t="shared" si="12"/>
        <v>73.945454545454581</v>
      </c>
    </row>
    <row r="563" spans="68:71">
      <c r="BP563">
        <v>562</v>
      </c>
      <c r="BQ563" s="145">
        <v>34896</v>
      </c>
      <c r="BR563">
        <v>73.5</v>
      </c>
      <c r="BS563" s="151">
        <f t="shared" si="12"/>
        <v>73.738016528925655</v>
      </c>
    </row>
    <row r="564" spans="68:71">
      <c r="BP564">
        <v>563</v>
      </c>
      <c r="BQ564" s="145">
        <v>34897</v>
      </c>
      <c r="BR564">
        <v>72.3</v>
      </c>
      <c r="BS564" s="151">
        <f t="shared" si="12"/>
        <v>73.558677685950457</v>
      </c>
    </row>
    <row r="565" spans="68:71">
      <c r="BP565">
        <v>564</v>
      </c>
      <c r="BQ565" s="145">
        <v>34898</v>
      </c>
      <c r="BR565">
        <v>72</v>
      </c>
      <c r="BS565" s="151">
        <f t="shared" si="12"/>
        <v>73.422314049586831</v>
      </c>
    </row>
    <row r="566" spans="68:71">
      <c r="BP566">
        <v>565</v>
      </c>
      <c r="BQ566" s="145">
        <v>34899</v>
      </c>
      <c r="BR566">
        <v>70.5</v>
      </c>
      <c r="BS566" s="151">
        <f t="shared" si="12"/>
        <v>73.346280991735583</v>
      </c>
    </row>
    <row r="567" spans="68:71">
      <c r="BP567">
        <v>566</v>
      </c>
      <c r="BQ567" s="145">
        <v>34900</v>
      </c>
      <c r="BR567">
        <v>69.7</v>
      </c>
      <c r="BS567" s="151">
        <f t="shared" si="12"/>
        <v>73.333884297520697</v>
      </c>
    </row>
    <row r="568" spans="68:71">
      <c r="BP568">
        <v>567</v>
      </c>
      <c r="BQ568" s="145">
        <v>34901</v>
      </c>
      <c r="BR568">
        <v>68.5</v>
      </c>
      <c r="BS568" s="151">
        <f t="shared" si="12"/>
        <v>73.372727272727303</v>
      </c>
    </row>
    <row r="569" spans="68:71">
      <c r="BP569">
        <v>568</v>
      </c>
      <c r="BQ569" s="145">
        <v>34902</v>
      </c>
      <c r="BR569">
        <v>68.8</v>
      </c>
      <c r="BS569" s="151">
        <f t="shared" si="12"/>
        <v>73.415702479338876</v>
      </c>
    </row>
    <row r="570" spans="68:71">
      <c r="BP570">
        <v>569</v>
      </c>
      <c r="BQ570" s="145">
        <v>34903</v>
      </c>
      <c r="BR570">
        <v>68.5</v>
      </c>
      <c r="BS570" s="151">
        <f t="shared" si="12"/>
        <v>73.476859504132264</v>
      </c>
    </row>
    <row r="571" spans="68:71">
      <c r="BP571">
        <v>570</v>
      </c>
      <c r="BQ571" s="145">
        <v>34904</v>
      </c>
      <c r="BR571">
        <v>69.3</v>
      </c>
      <c r="BS571" s="151">
        <f t="shared" si="12"/>
        <v>73.542148760330605</v>
      </c>
    </row>
    <row r="572" spans="68:71">
      <c r="BP572">
        <v>571</v>
      </c>
      <c r="BQ572" s="145">
        <v>34905</v>
      </c>
      <c r="BR572">
        <v>69.7</v>
      </c>
      <c r="BS572" s="151">
        <f t="shared" si="12"/>
        <v>73.603305785123993</v>
      </c>
    </row>
    <row r="573" spans="68:71">
      <c r="BP573">
        <v>572</v>
      </c>
      <c r="BQ573" s="145">
        <v>34906</v>
      </c>
      <c r="BR573">
        <v>69.400000000000006</v>
      </c>
      <c r="BS573" s="151">
        <f t="shared" si="12"/>
        <v>73.671074380165322</v>
      </c>
    </row>
    <row r="574" spans="68:71">
      <c r="BP574">
        <v>573</v>
      </c>
      <c r="BQ574" s="145">
        <v>34907</v>
      </c>
      <c r="BR574">
        <v>70.400000000000006</v>
      </c>
      <c r="BS574" s="151">
        <f t="shared" ref="BS574:BS637" si="13">AVERAGE(BR515:BR635)</f>
        <v>73.728099173553758</v>
      </c>
    </row>
    <row r="575" spans="68:71">
      <c r="BP575">
        <v>574</v>
      </c>
      <c r="BQ575" s="145">
        <v>34908</v>
      </c>
      <c r="BR575">
        <v>70.400000000000006</v>
      </c>
      <c r="BS575" s="151">
        <f t="shared" si="13"/>
        <v>73.773553719008291</v>
      </c>
    </row>
    <row r="576" spans="68:71">
      <c r="BP576">
        <v>575</v>
      </c>
      <c r="BQ576" s="145">
        <v>34909</v>
      </c>
      <c r="BR576">
        <v>69.8</v>
      </c>
      <c r="BS576" s="151">
        <f t="shared" si="13"/>
        <v>73.816528925619878</v>
      </c>
    </row>
    <row r="577" spans="68:71">
      <c r="BP577">
        <v>576</v>
      </c>
      <c r="BQ577" s="145">
        <v>34910</v>
      </c>
      <c r="BR577">
        <v>69.7</v>
      </c>
      <c r="BS577" s="151">
        <f t="shared" si="13"/>
        <v>73.85619834710748</v>
      </c>
    </row>
    <row r="578" spans="68:71">
      <c r="BP578">
        <v>577</v>
      </c>
      <c r="BQ578" s="145">
        <v>34911</v>
      </c>
      <c r="BR578">
        <v>70.8</v>
      </c>
      <c r="BS578" s="151">
        <f t="shared" si="13"/>
        <v>73.875206611570292</v>
      </c>
    </row>
    <row r="579" spans="68:71">
      <c r="BP579">
        <v>578</v>
      </c>
      <c r="BQ579" s="145">
        <v>34912</v>
      </c>
      <c r="BR579">
        <v>72.599999999999994</v>
      </c>
      <c r="BS579" s="151">
        <f t="shared" si="13"/>
        <v>73.869421487603361</v>
      </c>
    </row>
    <row r="580" spans="68:71">
      <c r="BP580">
        <v>579</v>
      </c>
      <c r="BQ580" s="145">
        <v>34913</v>
      </c>
      <c r="BR580">
        <v>73.5</v>
      </c>
      <c r="BS580" s="151">
        <f t="shared" si="13"/>
        <v>73.851239669421531</v>
      </c>
    </row>
    <row r="581" spans="68:71">
      <c r="BP581">
        <v>580</v>
      </c>
      <c r="BQ581" s="145">
        <v>34914</v>
      </c>
      <c r="BR581">
        <v>73.3</v>
      </c>
      <c r="BS581" s="151">
        <f t="shared" si="13"/>
        <v>73.784297520661212</v>
      </c>
    </row>
    <row r="582" spans="68:71">
      <c r="BP582">
        <v>581</v>
      </c>
      <c r="BQ582" s="145">
        <v>34915</v>
      </c>
      <c r="BR582">
        <v>73</v>
      </c>
      <c r="BS582" s="151">
        <f t="shared" si="13"/>
        <v>73.694214876033101</v>
      </c>
    </row>
    <row r="583" spans="68:71">
      <c r="BP583">
        <v>582</v>
      </c>
      <c r="BQ583" s="145">
        <v>34916</v>
      </c>
      <c r="BR583">
        <v>75.099999999999994</v>
      </c>
      <c r="BS583" s="151">
        <f t="shared" si="13"/>
        <v>73.614876033057882</v>
      </c>
    </row>
    <row r="584" spans="68:71">
      <c r="BP584">
        <v>583</v>
      </c>
      <c r="BQ584" s="145">
        <v>34917</v>
      </c>
      <c r="BR584">
        <v>75.099999999999994</v>
      </c>
      <c r="BS584" s="151">
        <f t="shared" si="13"/>
        <v>73.519834710743822</v>
      </c>
    </row>
    <row r="585" spans="68:71">
      <c r="BP585">
        <v>584</v>
      </c>
      <c r="BQ585" s="145">
        <v>34918</v>
      </c>
      <c r="BR585">
        <v>73.7</v>
      </c>
      <c r="BS585" s="151">
        <f t="shared" si="13"/>
        <v>73.426446280991755</v>
      </c>
    </row>
    <row r="586" spans="68:71">
      <c r="BP586">
        <v>585</v>
      </c>
      <c r="BQ586" s="145">
        <v>34919</v>
      </c>
      <c r="BR586">
        <v>73.599999999999994</v>
      </c>
      <c r="BS586" s="151">
        <f t="shared" si="13"/>
        <v>73.326446280991746</v>
      </c>
    </row>
    <row r="587" spans="68:71">
      <c r="BP587">
        <v>586</v>
      </c>
      <c r="BQ587" s="145">
        <v>34920</v>
      </c>
      <c r="BR587">
        <v>73.400000000000006</v>
      </c>
      <c r="BS587" s="151">
        <f t="shared" si="13"/>
        <v>73.257851239669449</v>
      </c>
    </row>
    <row r="588" spans="68:71">
      <c r="BP588">
        <v>587</v>
      </c>
      <c r="BQ588" s="145">
        <v>34921</v>
      </c>
      <c r="BR588">
        <v>73</v>
      </c>
      <c r="BS588" s="151">
        <f t="shared" si="13"/>
        <v>73.256198347107457</v>
      </c>
    </row>
    <row r="589" spans="68:71">
      <c r="BP589">
        <v>588</v>
      </c>
      <c r="BQ589" s="145">
        <v>34922</v>
      </c>
      <c r="BR589">
        <v>72.900000000000006</v>
      </c>
      <c r="BS589" s="151">
        <f t="shared" si="13"/>
        <v>73.32892561983472</v>
      </c>
    </row>
    <row r="590" spans="68:71">
      <c r="BP590">
        <v>589</v>
      </c>
      <c r="BQ590" s="145">
        <v>34923</v>
      </c>
      <c r="BR590">
        <v>71.900000000000006</v>
      </c>
      <c r="BS590" s="151">
        <f t="shared" si="13"/>
        <v>73.45619834710746</v>
      </c>
    </row>
    <row r="591" spans="68:71">
      <c r="BP591">
        <v>590</v>
      </c>
      <c r="BQ591" s="145">
        <v>34924</v>
      </c>
      <c r="BR591">
        <v>70.8</v>
      </c>
      <c r="BS591" s="151">
        <f t="shared" si="13"/>
        <v>73.55702479338845</v>
      </c>
    </row>
    <row r="592" spans="68:71">
      <c r="BP592">
        <v>591</v>
      </c>
      <c r="BQ592" s="145">
        <v>34925</v>
      </c>
      <c r="BR592">
        <v>70.099999999999994</v>
      </c>
      <c r="BS592" s="151">
        <f t="shared" si="13"/>
        <v>73.671900826446318</v>
      </c>
    </row>
    <row r="593" spans="68:71">
      <c r="BP593">
        <v>592</v>
      </c>
      <c r="BQ593" s="145">
        <v>34926</v>
      </c>
      <c r="BR593">
        <v>71.400000000000006</v>
      </c>
      <c r="BS593" s="151">
        <f t="shared" si="13"/>
        <v>73.772727272727309</v>
      </c>
    </row>
    <row r="594" spans="68:71">
      <c r="BP594">
        <v>593</v>
      </c>
      <c r="BQ594" s="145">
        <v>34927</v>
      </c>
      <c r="BR594">
        <v>70.5</v>
      </c>
      <c r="BS594" s="151">
        <f t="shared" si="13"/>
        <v>73.902479338843008</v>
      </c>
    </row>
    <row r="595" spans="68:71">
      <c r="BP595">
        <v>594</v>
      </c>
      <c r="BQ595" s="145">
        <v>34928</v>
      </c>
      <c r="BR595">
        <v>69.8</v>
      </c>
      <c r="BS595" s="151">
        <f t="shared" si="13"/>
        <v>74.027272727272788</v>
      </c>
    </row>
    <row r="596" spans="68:71">
      <c r="BP596">
        <v>595</v>
      </c>
      <c r="BQ596" s="145">
        <v>34929</v>
      </c>
      <c r="BR596">
        <v>71.900000000000006</v>
      </c>
      <c r="BS596" s="151">
        <f t="shared" si="13"/>
        <v>74.111570247933926</v>
      </c>
    </row>
    <row r="597" spans="68:71">
      <c r="BP597">
        <v>596</v>
      </c>
      <c r="BQ597" s="145">
        <v>34930</v>
      </c>
      <c r="BR597">
        <v>71.599999999999994</v>
      </c>
      <c r="BS597" s="151">
        <f t="shared" si="13"/>
        <v>74.18264462809924</v>
      </c>
    </row>
    <row r="598" spans="68:71">
      <c r="BP598">
        <v>597</v>
      </c>
      <c r="BQ598" s="145">
        <v>34931</v>
      </c>
      <c r="BR598">
        <v>71.3</v>
      </c>
      <c r="BS598" s="151">
        <f t="shared" si="13"/>
        <v>74.266942148760393</v>
      </c>
    </row>
    <row r="599" spans="68:71">
      <c r="BP599">
        <v>598</v>
      </c>
      <c r="BQ599" s="145">
        <v>34932</v>
      </c>
      <c r="BR599">
        <v>71</v>
      </c>
      <c r="BS599" s="151">
        <f t="shared" si="13"/>
        <v>74.332231404958733</v>
      </c>
    </row>
    <row r="600" spans="68:71">
      <c r="BP600">
        <v>599</v>
      </c>
      <c r="BQ600" s="145">
        <v>34933</v>
      </c>
      <c r="BR600">
        <v>70.3</v>
      </c>
      <c r="BS600" s="151">
        <f t="shared" si="13"/>
        <v>74.403305785124019</v>
      </c>
    </row>
    <row r="601" spans="68:71">
      <c r="BP601">
        <v>600</v>
      </c>
      <c r="BQ601" s="145">
        <v>34934</v>
      </c>
      <c r="BR601">
        <v>74.3</v>
      </c>
      <c r="BS601" s="151">
        <f t="shared" si="13"/>
        <v>74.449586776859562</v>
      </c>
    </row>
    <row r="602" spans="68:71">
      <c r="BP602">
        <v>601</v>
      </c>
      <c r="BQ602" s="145">
        <v>34935</v>
      </c>
      <c r="BR602">
        <v>77.099999999999994</v>
      </c>
      <c r="BS602" s="151">
        <f t="shared" si="13"/>
        <v>74.478512396694256</v>
      </c>
    </row>
    <row r="603" spans="68:71">
      <c r="BP603">
        <v>602</v>
      </c>
      <c r="BQ603" s="145">
        <v>34936</v>
      </c>
      <c r="BR603">
        <v>77.099999999999994</v>
      </c>
      <c r="BS603" s="151">
        <f t="shared" si="13"/>
        <v>74.504132231405009</v>
      </c>
    </row>
    <row r="604" spans="68:71">
      <c r="BP604">
        <v>603</v>
      </c>
      <c r="BQ604" s="145">
        <v>34937</v>
      </c>
      <c r="BR604">
        <v>77.3</v>
      </c>
      <c r="BS604" s="151">
        <f t="shared" si="13"/>
        <v>74.517355371900862</v>
      </c>
    </row>
    <row r="605" spans="68:71">
      <c r="BP605">
        <v>604</v>
      </c>
      <c r="BQ605" s="145">
        <v>34938</v>
      </c>
      <c r="BR605">
        <v>79.900000000000006</v>
      </c>
      <c r="BS605" s="151">
        <f t="shared" si="13"/>
        <v>74.513223140495896</v>
      </c>
    </row>
    <row r="606" spans="68:71">
      <c r="BP606">
        <v>605</v>
      </c>
      <c r="BQ606" s="145">
        <v>34939</v>
      </c>
      <c r="BR606">
        <v>81.599999999999994</v>
      </c>
      <c r="BS606" s="151">
        <f t="shared" si="13"/>
        <v>74.482644628099195</v>
      </c>
    </row>
    <row r="607" spans="68:71">
      <c r="BP607">
        <v>606</v>
      </c>
      <c r="BQ607" s="145">
        <v>34940</v>
      </c>
      <c r="BR607">
        <v>78.099999999999994</v>
      </c>
      <c r="BS607" s="151">
        <f t="shared" si="13"/>
        <v>74.447107438016559</v>
      </c>
    </row>
    <row r="608" spans="68:71">
      <c r="BP608">
        <v>607</v>
      </c>
      <c r="BQ608" s="145">
        <v>34941</v>
      </c>
      <c r="BR608">
        <v>77.400000000000006</v>
      </c>
      <c r="BS608" s="151">
        <f t="shared" si="13"/>
        <v>74.401652892561984</v>
      </c>
    </row>
    <row r="609" spans="68:71">
      <c r="BP609">
        <v>608</v>
      </c>
      <c r="BQ609" s="145">
        <v>34942</v>
      </c>
      <c r="BR609">
        <v>75.599999999999994</v>
      </c>
      <c r="BS609" s="151">
        <f t="shared" si="13"/>
        <v>74.365289256198366</v>
      </c>
    </row>
    <row r="610" spans="68:71">
      <c r="BP610">
        <v>609</v>
      </c>
      <c r="BQ610" s="145">
        <v>34943</v>
      </c>
      <c r="BR610">
        <v>73.7</v>
      </c>
      <c r="BS610" s="151">
        <f t="shared" si="13"/>
        <v>74.335537190082647</v>
      </c>
    </row>
    <row r="611" spans="68:71">
      <c r="BP611">
        <v>610</v>
      </c>
      <c r="BQ611" s="145">
        <v>34944</v>
      </c>
      <c r="BR611">
        <v>73.3</v>
      </c>
      <c r="BS611" s="151">
        <f t="shared" si="13"/>
        <v>74.273553719008262</v>
      </c>
    </row>
    <row r="612" spans="68:71">
      <c r="BP612">
        <v>611</v>
      </c>
      <c r="BQ612" s="145">
        <v>34945</v>
      </c>
      <c r="BR612">
        <v>73.599999999999994</v>
      </c>
      <c r="BS612" s="151">
        <f t="shared" si="13"/>
        <v>74.210743801652896</v>
      </c>
    </row>
    <row r="613" spans="68:71">
      <c r="BP613">
        <v>612</v>
      </c>
      <c r="BQ613" s="145">
        <v>34946</v>
      </c>
      <c r="BR613">
        <v>74.400000000000006</v>
      </c>
      <c r="BS613" s="151">
        <f t="shared" si="13"/>
        <v>74.147107438016533</v>
      </c>
    </row>
    <row r="614" spans="68:71">
      <c r="BP614">
        <v>613</v>
      </c>
      <c r="BQ614" s="145">
        <v>34947</v>
      </c>
      <c r="BR614">
        <v>74.599999999999994</v>
      </c>
      <c r="BS614" s="151">
        <f t="shared" si="13"/>
        <v>74.101652892561987</v>
      </c>
    </row>
    <row r="615" spans="68:71">
      <c r="BP615">
        <v>614</v>
      </c>
      <c r="BQ615" s="145">
        <v>34948</v>
      </c>
      <c r="BR615">
        <v>71.8</v>
      </c>
      <c r="BS615" s="151">
        <f t="shared" si="13"/>
        <v>74.046280991735543</v>
      </c>
    </row>
    <row r="616" spans="68:71">
      <c r="BP616">
        <v>615</v>
      </c>
      <c r="BQ616" s="145">
        <v>34949</v>
      </c>
      <c r="BR616">
        <v>70.2</v>
      </c>
      <c r="BS616" s="151">
        <f t="shared" si="13"/>
        <v>74.000000000000014</v>
      </c>
    </row>
    <row r="617" spans="68:71">
      <c r="BP617">
        <v>616</v>
      </c>
      <c r="BQ617" s="145">
        <v>34950</v>
      </c>
      <c r="BR617">
        <v>69.099999999999994</v>
      </c>
      <c r="BS617" s="151">
        <f t="shared" si="13"/>
        <v>73.991735537190095</v>
      </c>
    </row>
    <row r="618" spans="68:71">
      <c r="BP618">
        <v>617</v>
      </c>
      <c r="BQ618" s="145">
        <v>34951</v>
      </c>
      <c r="BR618">
        <v>68.7</v>
      </c>
      <c r="BS618" s="151">
        <f t="shared" si="13"/>
        <v>74.00082644628101</v>
      </c>
    </row>
    <row r="619" spans="68:71">
      <c r="BP619">
        <v>618</v>
      </c>
      <c r="BQ619" s="145">
        <v>34952</v>
      </c>
      <c r="BR619">
        <v>68</v>
      </c>
      <c r="BS619" s="151">
        <f t="shared" si="13"/>
        <v>74.032231404958708</v>
      </c>
    </row>
    <row r="620" spans="68:71">
      <c r="BP620">
        <v>619</v>
      </c>
      <c r="BQ620" s="145">
        <v>34953</v>
      </c>
      <c r="BR620">
        <v>68</v>
      </c>
      <c r="BS620" s="151">
        <f t="shared" si="13"/>
        <v>74.072727272727306</v>
      </c>
    </row>
    <row r="621" spans="68:71">
      <c r="BP621">
        <v>620</v>
      </c>
      <c r="BQ621" s="145">
        <v>34954</v>
      </c>
      <c r="BR621">
        <v>68.599999999999994</v>
      </c>
      <c r="BS621" s="151">
        <f t="shared" si="13"/>
        <v>74.087603305785152</v>
      </c>
    </row>
    <row r="622" spans="68:71">
      <c r="BP622">
        <v>621</v>
      </c>
      <c r="BQ622" s="145">
        <v>34955</v>
      </c>
      <c r="BR622">
        <v>69.2</v>
      </c>
      <c r="BS622" s="151">
        <f t="shared" si="13"/>
        <v>74.076859504132273</v>
      </c>
    </row>
    <row r="623" spans="68:71">
      <c r="BP623">
        <v>622</v>
      </c>
      <c r="BQ623" s="145">
        <v>34956</v>
      </c>
      <c r="BR623">
        <v>69.5</v>
      </c>
      <c r="BS623" s="151">
        <f t="shared" si="13"/>
        <v>74.089256198347144</v>
      </c>
    </row>
    <row r="624" spans="68:71">
      <c r="BP624">
        <v>623</v>
      </c>
      <c r="BQ624" s="145">
        <v>34957</v>
      </c>
      <c r="BR624">
        <v>70.099999999999994</v>
      </c>
      <c r="BS624" s="151">
        <f t="shared" si="13"/>
        <v>74.124793388429779</v>
      </c>
    </row>
    <row r="625" spans="68:71">
      <c r="BP625">
        <v>624</v>
      </c>
      <c r="BQ625" s="145">
        <v>34958</v>
      </c>
      <c r="BR625">
        <v>69.599999999999994</v>
      </c>
      <c r="BS625" s="151">
        <f t="shared" si="13"/>
        <v>74.157024793388459</v>
      </c>
    </row>
    <row r="626" spans="68:71">
      <c r="BP626">
        <v>625</v>
      </c>
      <c r="BQ626" s="145">
        <v>34959</v>
      </c>
      <c r="BR626">
        <v>69.8</v>
      </c>
      <c r="BS626" s="151">
        <f t="shared" si="13"/>
        <v>74.195041322314083</v>
      </c>
    </row>
    <row r="627" spans="68:71">
      <c r="BP627">
        <v>626</v>
      </c>
      <c r="BQ627" s="145">
        <v>34960</v>
      </c>
      <c r="BR627">
        <v>71.599999999999994</v>
      </c>
      <c r="BS627" s="151">
        <f t="shared" si="13"/>
        <v>74.239669421487648</v>
      </c>
    </row>
    <row r="628" spans="68:71">
      <c r="BP628">
        <v>627</v>
      </c>
      <c r="BQ628" s="145">
        <v>34961</v>
      </c>
      <c r="BR628">
        <v>73.599999999999994</v>
      </c>
      <c r="BS628" s="151">
        <f t="shared" si="13"/>
        <v>74.285123966942194</v>
      </c>
    </row>
    <row r="629" spans="68:71">
      <c r="BP629">
        <v>628</v>
      </c>
      <c r="BQ629" s="145">
        <v>34962</v>
      </c>
      <c r="BR629">
        <v>75.5</v>
      </c>
      <c r="BS629" s="151">
        <f t="shared" si="13"/>
        <v>74.321487603305826</v>
      </c>
    </row>
    <row r="630" spans="68:71">
      <c r="BP630">
        <v>629</v>
      </c>
      <c r="BQ630" s="145">
        <v>34963</v>
      </c>
      <c r="BR630">
        <v>73.900000000000006</v>
      </c>
      <c r="BS630" s="151">
        <f t="shared" si="13"/>
        <v>74.357024793388462</v>
      </c>
    </row>
    <row r="631" spans="68:71">
      <c r="BP631">
        <v>630</v>
      </c>
      <c r="BQ631" s="145">
        <v>34964</v>
      </c>
      <c r="BR631">
        <v>74.5</v>
      </c>
      <c r="BS631" s="151">
        <f t="shared" si="13"/>
        <v>74.385950413223156</v>
      </c>
    </row>
    <row r="632" spans="68:71">
      <c r="BP632">
        <v>631</v>
      </c>
      <c r="BQ632" s="145">
        <v>34965</v>
      </c>
      <c r="BR632">
        <v>75</v>
      </c>
      <c r="BS632" s="151">
        <f t="shared" si="13"/>
        <v>74.410743801652913</v>
      </c>
    </row>
    <row r="633" spans="68:71">
      <c r="BP633">
        <v>632</v>
      </c>
      <c r="BQ633" s="145">
        <v>34966</v>
      </c>
      <c r="BR633">
        <v>73.7</v>
      </c>
      <c r="BS633" s="151">
        <f t="shared" si="13"/>
        <v>74.433884297520692</v>
      </c>
    </row>
    <row r="634" spans="68:71">
      <c r="BP634">
        <v>633</v>
      </c>
      <c r="BQ634" s="145">
        <v>34967</v>
      </c>
      <c r="BR634">
        <v>74</v>
      </c>
      <c r="BS634" s="151">
        <f t="shared" si="13"/>
        <v>74.445454545454552</v>
      </c>
    </row>
    <row r="635" spans="68:71">
      <c r="BP635">
        <v>634</v>
      </c>
      <c r="BQ635" s="145">
        <v>34968</v>
      </c>
      <c r="BR635">
        <v>73.5</v>
      </c>
      <c r="BS635" s="151">
        <f t="shared" si="13"/>
        <v>74.464462809917379</v>
      </c>
    </row>
    <row r="636" spans="68:71">
      <c r="BP636">
        <v>635</v>
      </c>
      <c r="BQ636" s="145">
        <v>34969</v>
      </c>
      <c r="BR636">
        <v>72.3</v>
      </c>
      <c r="BS636" s="151">
        <f t="shared" si="13"/>
        <v>74.472727272727298</v>
      </c>
    </row>
    <row r="637" spans="68:71">
      <c r="BP637">
        <v>636</v>
      </c>
      <c r="BQ637" s="145">
        <v>34970</v>
      </c>
      <c r="BR637">
        <v>72.7</v>
      </c>
      <c r="BS637" s="151">
        <f t="shared" si="13"/>
        <v>74.504132231404981</v>
      </c>
    </row>
    <row r="638" spans="68:71">
      <c r="BP638">
        <v>637</v>
      </c>
      <c r="BQ638" s="145">
        <v>34971</v>
      </c>
      <c r="BR638">
        <v>73.7</v>
      </c>
      <c r="BS638" s="151">
        <f t="shared" ref="BS638:BS701" si="14">AVERAGE(BR579:BR699)</f>
        <v>74.516528925619852</v>
      </c>
    </row>
    <row r="639" spans="68:71">
      <c r="BP639">
        <v>638</v>
      </c>
      <c r="BQ639" s="145">
        <v>34972</v>
      </c>
      <c r="BR639">
        <v>72.8</v>
      </c>
      <c r="BS639" s="151">
        <f t="shared" si="14"/>
        <v>74.530578512396701</v>
      </c>
    </row>
    <row r="640" spans="68:71">
      <c r="BP640">
        <v>639</v>
      </c>
      <c r="BQ640" s="145">
        <v>34973</v>
      </c>
      <c r="BR640">
        <v>72.599999999999994</v>
      </c>
      <c r="BS640" s="151">
        <f t="shared" si="14"/>
        <v>74.523966942148775</v>
      </c>
    </row>
    <row r="641" spans="68:71">
      <c r="BP641">
        <v>640</v>
      </c>
      <c r="BQ641" s="145">
        <v>34974</v>
      </c>
      <c r="BR641">
        <v>72.5</v>
      </c>
      <c r="BS641" s="151">
        <f t="shared" si="14"/>
        <v>74.52396694214876</v>
      </c>
    </row>
    <row r="642" spans="68:71">
      <c r="BP642">
        <v>641</v>
      </c>
      <c r="BQ642" s="145">
        <v>34975</v>
      </c>
      <c r="BR642">
        <v>71</v>
      </c>
      <c r="BS642" s="151">
        <f t="shared" si="14"/>
        <v>74.526446280991735</v>
      </c>
    </row>
    <row r="643" spans="68:71">
      <c r="BP643">
        <v>642</v>
      </c>
      <c r="BQ643" s="145">
        <v>34976</v>
      </c>
      <c r="BR643">
        <v>70.8</v>
      </c>
      <c r="BS643" s="151">
        <f t="shared" si="14"/>
        <v>74.507438016528923</v>
      </c>
    </row>
    <row r="644" spans="68:71">
      <c r="BP644">
        <v>643</v>
      </c>
      <c r="BQ644" s="145">
        <v>34977</v>
      </c>
      <c r="BR644">
        <v>69.8</v>
      </c>
      <c r="BS644" s="151">
        <f t="shared" si="14"/>
        <v>74.495041322314052</v>
      </c>
    </row>
    <row r="645" spans="68:71">
      <c r="BP645">
        <v>644</v>
      </c>
      <c r="BQ645" s="145">
        <v>34978</v>
      </c>
      <c r="BR645">
        <v>71</v>
      </c>
      <c r="BS645" s="151">
        <f t="shared" si="14"/>
        <v>74.497520661157012</v>
      </c>
    </row>
    <row r="646" spans="68:71">
      <c r="BP646">
        <v>645</v>
      </c>
      <c r="BQ646" s="145">
        <v>34979</v>
      </c>
      <c r="BR646">
        <v>72.900000000000006</v>
      </c>
      <c r="BS646" s="151">
        <f t="shared" si="14"/>
        <v>74.501652892561978</v>
      </c>
    </row>
    <row r="647" spans="68:71">
      <c r="BP647">
        <v>646</v>
      </c>
      <c r="BQ647" s="145">
        <v>34980</v>
      </c>
      <c r="BR647">
        <v>74.3</v>
      </c>
      <c r="BS647" s="151">
        <f t="shared" si="14"/>
        <v>74.507438016528923</v>
      </c>
    </row>
    <row r="648" spans="68:71">
      <c r="BP648">
        <v>647</v>
      </c>
      <c r="BQ648" s="145">
        <v>34981</v>
      </c>
      <c r="BR648">
        <v>76.099999999999994</v>
      </c>
      <c r="BS648" s="151">
        <f t="shared" si="14"/>
        <v>74.514876033057845</v>
      </c>
    </row>
    <row r="649" spans="68:71">
      <c r="BP649">
        <v>648</v>
      </c>
      <c r="BQ649" s="145">
        <v>34982</v>
      </c>
      <c r="BR649">
        <v>82.3</v>
      </c>
      <c r="BS649" s="151">
        <f t="shared" si="14"/>
        <v>74.519834710743808</v>
      </c>
    </row>
    <row r="650" spans="68:71">
      <c r="BP650">
        <v>649</v>
      </c>
      <c r="BQ650" s="145">
        <v>34983</v>
      </c>
      <c r="BR650">
        <v>89.5</v>
      </c>
      <c r="BS650" s="151">
        <f t="shared" si="14"/>
        <v>74.532231404958694</v>
      </c>
    </row>
    <row r="651" spans="68:71">
      <c r="BP651">
        <v>650</v>
      </c>
      <c r="BQ651" s="145">
        <v>34984</v>
      </c>
      <c r="BR651">
        <v>92.2</v>
      </c>
      <c r="BS651" s="151">
        <f t="shared" si="14"/>
        <v>74.544628099173565</v>
      </c>
    </row>
    <row r="652" spans="68:71">
      <c r="BP652">
        <v>651</v>
      </c>
      <c r="BQ652" s="145">
        <v>34985</v>
      </c>
      <c r="BR652">
        <v>87.9</v>
      </c>
      <c r="BS652" s="151">
        <f t="shared" si="14"/>
        <v>74.565289256198341</v>
      </c>
    </row>
    <row r="653" spans="68:71">
      <c r="BP653">
        <v>652</v>
      </c>
      <c r="BQ653" s="145">
        <v>34986</v>
      </c>
      <c r="BR653">
        <v>87.2</v>
      </c>
      <c r="BS653" s="151">
        <f t="shared" si="14"/>
        <v>74.552066115702488</v>
      </c>
    </row>
    <row r="654" spans="68:71">
      <c r="BP654">
        <v>653</v>
      </c>
      <c r="BQ654" s="145">
        <v>34987</v>
      </c>
      <c r="BR654">
        <v>83</v>
      </c>
      <c r="BS654" s="151">
        <f t="shared" si="14"/>
        <v>74.549586776859528</v>
      </c>
    </row>
    <row r="655" spans="68:71">
      <c r="BP655">
        <v>654</v>
      </c>
      <c r="BQ655" s="145">
        <v>34988</v>
      </c>
      <c r="BR655">
        <v>85.6</v>
      </c>
      <c r="BS655" s="151">
        <f t="shared" si="14"/>
        <v>74.550413223140509</v>
      </c>
    </row>
    <row r="656" spans="68:71">
      <c r="BP656">
        <v>655</v>
      </c>
      <c r="BQ656" s="145">
        <v>34989</v>
      </c>
      <c r="BR656">
        <v>84.6</v>
      </c>
      <c r="BS656" s="151">
        <f t="shared" si="14"/>
        <v>74.528925619834737</v>
      </c>
    </row>
    <row r="657" spans="68:71">
      <c r="BP657">
        <v>656</v>
      </c>
      <c r="BQ657" s="145">
        <v>34990</v>
      </c>
      <c r="BR657">
        <v>81.5</v>
      </c>
      <c r="BS657" s="151">
        <f t="shared" si="14"/>
        <v>74.504132231404995</v>
      </c>
    </row>
    <row r="658" spans="68:71">
      <c r="BP658">
        <v>657</v>
      </c>
      <c r="BQ658" s="145">
        <v>34991</v>
      </c>
      <c r="BR658">
        <v>80.5</v>
      </c>
      <c r="BS658" s="151">
        <f t="shared" si="14"/>
        <v>74.486776859504161</v>
      </c>
    </row>
    <row r="659" spans="68:71">
      <c r="BP659">
        <v>658</v>
      </c>
      <c r="BQ659" s="145">
        <v>34992</v>
      </c>
      <c r="BR659">
        <v>82.5</v>
      </c>
      <c r="BS659" s="151">
        <f t="shared" si="14"/>
        <v>74.475206611570272</v>
      </c>
    </row>
    <row r="660" spans="68:71">
      <c r="BP660">
        <v>659</v>
      </c>
      <c r="BQ660" s="145">
        <v>34993</v>
      </c>
      <c r="BR660">
        <v>81</v>
      </c>
      <c r="BS660" s="151">
        <f t="shared" si="14"/>
        <v>74.472727272727298</v>
      </c>
    </row>
    <row r="661" spans="68:71">
      <c r="BP661">
        <v>660</v>
      </c>
      <c r="BQ661" s="145">
        <v>34994</v>
      </c>
      <c r="BR661">
        <v>80.5</v>
      </c>
      <c r="BS661" s="151">
        <f t="shared" si="14"/>
        <v>74.447107438016559</v>
      </c>
    </row>
    <row r="662" spans="68:71">
      <c r="BP662">
        <v>661</v>
      </c>
      <c r="BQ662" s="145">
        <v>34995</v>
      </c>
      <c r="BR662">
        <v>76.7</v>
      </c>
      <c r="BS662" s="151">
        <f t="shared" si="14"/>
        <v>74.407438016528943</v>
      </c>
    </row>
    <row r="663" spans="68:71">
      <c r="BP663">
        <v>662</v>
      </c>
      <c r="BQ663" s="145">
        <v>34996</v>
      </c>
      <c r="BR663">
        <v>74.3</v>
      </c>
      <c r="BS663" s="151">
        <f t="shared" si="14"/>
        <v>74.366942148760373</v>
      </c>
    </row>
    <row r="664" spans="68:71">
      <c r="BP664">
        <v>663</v>
      </c>
      <c r="BQ664" s="145">
        <v>34997</v>
      </c>
      <c r="BR664">
        <v>74</v>
      </c>
      <c r="BS664" s="151">
        <f t="shared" si="14"/>
        <v>74.327272727272771</v>
      </c>
    </row>
    <row r="665" spans="68:71">
      <c r="BP665">
        <v>664</v>
      </c>
      <c r="BQ665" s="145">
        <v>34998</v>
      </c>
      <c r="BR665">
        <v>73.900000000000006</v>
      </c>
      <c r="BS665" s="151">
        <f t="shared" si="14"/>
        <v>74.279338842975264</v>
      </c>
    </row>
    <row r="666" spans="68:71">
      <c r="BP666">
        <v>665</v>
      </c>
      <c r="BQ666" s="145">
        <v>34999</v>
      </c>
      <c r="BR666">
        <v>74</v>
      </c>
      <c r="BS666" s="151">
        <f t="shared" si="14"/>
        <v>74.216528925619883</v>
      </c>
    </row>
    <row r="667" spans="68:71">
      <c r="BP667">
        <v>666</v>
      </c>
      <c r="BQ667" s="145">
        <v>35000</v>
      </c>
      <c r="BR667">
        <v>73.8</v>
      </c>
      <c r="BS667" s="151">
        <f t="shared" si="14"/>
        <v>74.199173553719049</v>
      </c>
    </row>
    <row r="668" spans="68:71">
      <c r="BP668">
        <v>667</v>
      </c>
      <c r="BQ668" s="145">
        <v>35001</v>
      </c>
      <c r="BR668">
        <v>73.8</v>
      </c>
      <c r="BS668" s="151">
        <f t="shared" si="14"/>
        <v>74.190909090909145</v>
      </c>
    </row>
    <row r="669" spans="68:71">
      <c r="BP669">
        <v>668</v>
      </c>
      <c r="BQ669" s="145">
        <v>35002</v>
      </c>
      <c r="BR669">
        <v>73.3</v>
      </c>
      <c r="BS669" s="151">
        <f t="shared" si="14"/>
        <v>74.188429752066156</v>
      </c>
    </row>
    <row r="670" spans="68:71">
      <c r="BP670">
        <v>669</v>
      </c>
      <c r="BQ670" s="145">
        <v>35003</v>
      </c>
      <c r="BR670">
        <v>73.3</v>
      </c>
      <c r="BS670" s="151">
        <f t="shared" si="14"/>
        <v>74.200000000000045</v>
      </c>
    </row>
    <row r="671" spans="68:71">
      <c r="BP671">
        <v>670</v>
      </c>
      <c r="BQ671" s="145">
        <v>35004</v>
      </c>
      <c r="BR671">
        <v>74.5</v>
      </c>
      <c r="BS671" s="151">
        <f t="shared" si="14"/>
        <v>74.214876033057891</v>
      </c>
    </row>
    <row r="672" spans="68:71">
      <c r="BP672">
        <v>671</v>
      </c>
      <c r="BQ672" s="145">
        <v>35005</v>
      </c>
      <c r="BR672">
        <v>73.3</v>
      </c>
      <c r="BS672" s="151">
        <f t="shared" si="14"/>
        <v>74.224793388429788</v>
      </c>
    </row>
    <row r="673" spans="68:71">
      <c r="BP673">
        <v>672</v>
      </c>
      <c r="BQ673" s="145">
        <v>35006</v>
      </c>
      <c r="BR673">
        <v>72.599999999999994</v>
      </c>
      <c r="BS673" s="151">
        <f t="shared" si="14"/>
        <v>74.277685950413257</v>
      </c>
    </row>
    <row r="674" spans="68:71">
      <c r="BP674">
        <v>673</v>
      </c>
      <c r="BQ674" s="145">
        <v>35007</v>
      </c>
      <c r="BR674">
        <v>73.2</v>
      </c>
      <c r="BS674" s="151">
        <f t="shared" si="14"/>
        <v>74.371074380165311</v>
      </c>
    </row>
    <row r="675" spans="68:71">
      <c r="BP675">
        <v>674</v>
      </c>
      <c r="BQ675" s="145">
        <v>35008</v>
      </c>
      <c r="BR675">
        <v>75.099999999999994</v>
      </c>
      <c r="BS675" s="151">
        <f t="shared" si="14"/>
        <v>74.479338842975224</v>
      </c>
    </row>
    <row r="676" spans="68:71">
      <c r="BP676">
        <v>675</v>
      </c>
      <c r="BQ676" s="145">
        <v>35009</v>
      </c>
      <c r="BR676">
        <v>74.8</v>
      </c>
      <c r="BS676" s="151">
        <f t="shared" si="14"/>
        <v>74.582644628099189</v>
      </c>
    </row>
    <row r="677" spans="68:71">
      <c r="BP677">
        <v>676</v>
      </c>
      <c r="BQ677" s="145">
        <v>35010</v>
      </c>
      <c r="BR677">
        <v>74.599999999999994</v>
      </c>
      <c r="BS677" s="151">
        <f t="shared" si="14"/>
        <v>74.69338842975209</v>
      </c>
    </row>
    <row r="678" spans="68:71">
      <c r="BP678">
        <v>677</v>
      </c>
      <c r="BQ678" s="145">
        <v>35011</v>
      </c>
      <c r="BR678">
        <v>76.3</v>
      </c>
      <c r="BS678" s="151">
        <f t="shared" si="14"/>
        <v>74.780991735537199</v>
      </c>
    </row>
    <row r="679" spans="68:71">
      <c r="BP679">
        <v>678</v>
      </c>
      <c r="BQ679" s="145">
        <v>35012</v>
      </c>
      <c r="BR679">
        <v>77.2</v>
      </c>
      <c r="BS679" s="151">
        <f t="shared" si="14"/>
        <v>74.846280991735554</v>
      </c>
    </row>
    <row r="680" spans="68:71">
      <c r="BP680">
        <v>679</v>
      </c>
      <c r="BQ680" s="145">
        <v>35013</v>
      </c>
      <c r="BR680">
        <v>78.099999999999994</v>
      </c>
      <c r="BS680" s="151">
        <f t="shared" si="14"/>
        <v>74.894214876033061</v>
      </c>
    </row>
    <row r="681" spans="68:71">
      <c r="BP681">
        <v>680</v>
      </c>
      <c r="BQ681" s="145">
        <v>35014</v>
      </c>
      <c r="BR681">
        <v>77.400000000000006</v>
      </c>
      <c r="BS681" s="151">
        <f t="shared" si="14"/>
        <v>74.918181818181822</v>
      </c>
    </row>
    <row r="682" spans="68:71">
      <c r="BP682">
        <v>681</v>
      </c>
      <c r="BQ682" s="145">
        <v>35015</v>
      </c>
      <c r="BR682">
        <v>76.2</v>
      </c>
      <c r="BS682" s="151">
        <f t="shared" si="14"/>
        <v>74.920661157024796</v>
      </c>
    </row>
    <row r="683" spans="68:71">
      <c r="BP683">
        <v>682</v>
      </c>
      <c r="BQ683" s="145">
        <v>35016</v>
      </c>
      <c r="BR683">
        <v>73.099999999999994</v>
      </c>
      <c r="BS683" s="151">
        <f t="shared" si="14"/>
        <v>74.916528925619843</v>
      </c>
    </row>
    <row r="684" spans="68:71">
      <c r="BP684">
        <v>683</v>
      </c>
      <c r="BQ684" s="145">
        <v>35017</v>
      </c>
      <c r="BR684">
        <v>75</v>
      </c>
      <c r="BS684" s="151">
        <f t="shared" si="14"/>
        <v>74.913223140495887</v>
      </c>
    </row>
    <row r="685" spans="68:71">
      <c r="BP685">
        <v>684</v>
      </c>
      <c r="BQ685" s="145">
        <v>35018</v>
      </c>
      <c r="BR685">
        <v>76.599999999999994</v>
      </c>
      <c r="BS685" s="151">
        <f t="shared" si="14"/>
        <v>74.91818181818185</v>
      </c>
    </row>
    <row r="686" spans="68:71">
      <c r="BP686">
        <v>685</v>
      </c>
      <c r="BQ686" s="145">
        <v>35019</v>
      </c>
      <c r="BR686">
        <v>75.900000000000006</v>
      </c>
      <c r="BS686" s="151">
        <f t="shared" si="14"/>
        <v>74.919008264462846</v>
      </c>
    </row>
    <row r="687" spans="68:71">
      <c r="BP687">
        <v>686</v>
      </c>
      <c r="BQ687" s="145">
        <v>35020</v>
      </c>
      <c r="BR687">
        <v>75.099999999999994</v>
      </c>
      <c r="BS687" s="151">
        <f t="shared" si="14"/>
        <v>74.909090909090935</v>
      </c>
    </row>
    <row r="688" spans="68:71">
      <c r="BP688">
        <v>687</v>
      </c>
      <c r="BQ688" s="145">
        <v>35021</v>
      </c>
      <c r="BR688">
        <v>75.099999999999994</v>
      </c>
      <c r="BS688" s="151">
        <f t="shared" si="14"/>
        <v>74.887603305785149</v>
      </c>
    </row>
    <row r="689" spans="68:71">
      <c r="BP689">
        <v>688</v>
      </c>
      <c r="BQ689" s="145">
        <v>35022</v>
      </c>
      <c r="BR689">
        <v>74</v>
      </c>
      <c r="BS689" s="151">
        <f t="shared" si="14"/>
        <v>74.848760330578529</v>
      </c>
    </row>
    <row r="690" spans="68:71">
      <c r="BP690">
        <v>689</v>
      </c>
      <c r="BQ690" s="145">
        <v>35023</v>
      </c>
      <c r="BR690">
        <v>73.2</v>
      </c>
      <c r="BS690" s="151">
        <f t="shared" si="14"/>
        <v>74.828099173553724</v>
      </c>
    </row>
    <row r="691" spans="68:71">
      <c r="BP691">
        <v>690</v>
      </c>
      <c r="BQ691" s="145">
        <v>35024</v>
      </c>
      <c r="BR691">
        <v>72.8</v>
      </c>
      <c r="BS691" s="151">
        <f t="shared" si="14"/>
        <v>74.805785123966956</v>
      </c>
    </row>
    <row r="692" spans="68:71">
      <c r="BP692">
        <v>691</v>
      </c>
      <c r="BQ692" s="145">
        <v>35025</v>
      </c>
      <c r="BR692">
        <v>72.8</v>
      </c>
      <c r="BS692" s="151">
        <f t="shared" si="14"/>
        <v>74.783471074380174</v>
      </c>
    </row>
    <row r="693" spans="68:71">
      <c r="BP693">
        <v>692</v>
      </c>
      <c r="BQ693" s="145">
        <v>35026</v>
      </c>
      <c r="BR693">
        <v>72.7</v>
      </c>
      <c r="BS693" s="151">
        <f t="shared" si="14"/>
        <v>74.780165289256189</v>
      </c>
    </row>
    <row r="694" spans="68:71">
      <c r="BP694">
        <v>693</v>
      </c>
      <c r="BQ694" s="145">
        <v>35027</v>
      </c>
      <c r="BR694">
        <v>72.2</v>
      </c>
      <c r="BS694" s="151">
        <f t="shared" si="14"/>
        <v>74.771900826446284</v>
      </c>
    </row>
    <row r="695" spans="68:71">
      <c r="BP695">
        <v>694</v>
      </c>
      <c r="BQ695" s="145">
        <v>35028</v>
      </c>
      <c r="BR695">
        <v>71.8</v>
      </c>
      <c r="BS695" s="151">
        <f t="shared" si="14"/>
        <v>74.775206611570241</v>
      </c>
    </row>
    <row r="696" spans="68:71">
      <c r="BP696">
        <v>695</v>
      </c>
      <c r="BQ696" s="145">
        <v>35029</v>
      </c>
      <c r="BR696">
        <v>72.7</v>
      </c>
      <c r="BS696" s="151">
        <f t="shared" si="14"/>
        <v>74.787603305785098</v>
      </c>
    </row>
    <row r="697" spans="68:71">
      <c r="BP697">
        <v>696</v>
      </c>
      <c r="BQ697" s="145">
        <v>35030</v>
      </c>
      <c r="BR697">
        <v>70.8</v>
      </c>
      <c r="BS697" s="151">
        <f t="shared" si="14"/>
        <v>74.796694214875998</v>
      </c>
    </row>
    <row r="698" spans="68:71">
      <c r="BP698">
        <v>697</v>
      </c>
      <c r="BQ698" s="145">
        <v>35031</v>
      </c>
      <c r="BR698">
        <v>73.5</v>
      </c>
      <c r="BS698" s="151">
        <f t="shared" si="14"/>
        <v>74.795867768595016</v>
      </c>
    </row>
    <row r="699" spans="68:71">
      <c r="BP699">
        <v>698</v>
      </c>
      <c r="BQ699" s="145">
        <v>35032</v>
      </c>
      <c r="BR699">
        <v>72.3</v>
      </c>
      <c r="BS699" s="151">
        <f t="shared" si="14"/>
        <v>74.805785123966913</v>
      </c>
    </row>
    <row r="700" spans="68:71">
      <c r="BP700">
        <v>699</v>
      </c>
      <c r="BQ700" s="145">
        <v>35033</v>
      </c>
      <c r="BR700">
        <v>74.3</v>
      </c>
      <c r="BS700" s="151">
        <f t="shared" si="14"/>
        <v>74.823140495867762</v>
      </c>
    </row>
    <row r="701" spans="68:71">
      <c r="BP701">
        <v>700</v>
      </c>
      <c r="BQ701" s="145">
        <v>35034</v>
      </c>
      <c r="BR701">
        <v>72.7</v>
      </c>
      <c r="BS701" s="151">
        <f t="shared" si="14"/>
        <v>74.857851239669415</v>
      </c>
    </row>
    <row r="702" spans="68:71">
      <c r="BP702">
        <v>701</v>
      </c>
      <c r="BQ702" s="145">
        <v>35035</v>
      </c>
      <c r="BR702">
        <v>73.3</v>
      </c>
      <c r="BS702" s="151">
        <f t="shared" ref="BS702:BS765" si="15">AVERAGE(BR643:BR763)</f>
        <v>74.891735537190073</v>
      </c>
    </row>
    <row r="703" spans="68:71">
      <c r="BP703">
        <v>702</v>
      </c>
      <c r="BQ703" s="145">
        <v>35036</v>
      </c>
      <c r="BR703">
        <v>73.3</v>
      </c>
      <c r="BS703" s="151">
        <f t="shared" si="15"/>
        <v>74.938016528925615</v>
      </c>
    </row>
    <row r="704" spans="68:71">
      <c r="BP704">
        <v>703</v>
      </c>
      <c r="BQ704" s="145">
        <v>35037</v>
      </c>
      <c r="BR704">
        <v>72.8</v>
      </c>
      <c r="BS704" s="151">
        <f t="shared" si="15"/>
        <v>74.972727272727283</v>
      </c>
    </row>
    <row r="705" spans="68:71">
      <c r="BP705">
        <v>704</v>
      </c>
      <c r="BQ705" s="145">
        <v>35038</v>
      </c>
      <c r="BR705">
        <v>73.599999999999994</v>
      </c>
      <c r="BS705" s="151">
        <f t="shared" si="15"/>
        <v>74.993388429752073</v>
      </c>
    </row>
    <row r="706" spans="68:71">
      <c r="BP706">
        <v>705</v>
      </c>
      <c r="BQ706" s="145">
        <v>35039</v>
      </c>
      <c r="BR706">
        <v>74</v>
      </c>
      <c r="BS706" s="151">
        <f t="shared" si="15"/>
        <v>74.980991735537202</v>
      </c>
    </row>
    <row r="707" spans="68:71">
      <c r="BP707">
        <v>706</v>
      </c>
      <c r="BQ707" s="145">
        <v>35040</v>
      </c>
      <c r="BR707">
        <v>74.099999999999994</v>
      </c>
      <c r="BS707" s="151">
        <f t="shared" si="15"/>
        <v>74.955371900826464</v>
      </c>
    </row>
    <row r="708" spans="68:71">
      <c r="BP708">
        <v>707</v>
      </c>
      <c r="BQ708" s="145">
        <v>35041</v>
      </c>
      <c r="BR708">
        <v>74.099999999999994</v>
      </c>
      <c r="BS708" s="151">
        <f t="shared" si="15"/>
        <v>74.905785123966965</v>
      </c>
    </row>
    <row r="709" spans="68:71">
      <c r="BP709">
        <v>708</v>
      </c>
      <c r="BQ709" s="145">
        <v>35042</v>
      </c>
      <c r="BR709">
        <v>73.900000000000006</v>
      </c>
      <c r="BS709" s="151">
        <f t="shared" si="15"/>
        <v>74.783471074380188</v>
      </c>
    </row>
    <row r="710" spans="68:71">
      <c r="BP710">
        <v>709</v>
      </c>
      <c r="BQ710" s="145">
        <v>35043</v>
      </c>
      <c r="BR710">
        <v>73.5</v>
      </c>
      <c r="BS710" s="151">
        <f t="shared" si="15"/>
        <v>74.622314049586805</v>
      </c>
    </row>
    <row r="711" spans="68:71">
      <c r="BP711">
        <v>710</v>
      </c>
      <c r="BQ711" s="145">
        <v>35044</v>
      </c>
      <c r="BR711">
        <v>73.400000000000006</v>
      </c>
      <c r="BS711" s="151">
        <f t="shared" si="15"/>
        <v>74.437190082644634</v>
      </c>
    </row>
    <row r="712" spans="68:71">
      <c r="BP712">
        <v>711</v>
      </c>
      <c r="BQ712" s="145">
        <v>35045</v>
      </c>
      <c r="BR712">
        <v>72.3</v>
      </c>
      <c r="BS712" s="151">
        <f t="shared" si="15"/>
        <v>74.289256198347104</v>
      </c>
    </row>
    <row r="713" spans="68:71">
      <c r="BP713">
        <v>712</v>
      </c>
      <c r="BQ713" s="145">
        <v>35046</v>
      </c>
      <c r="BR713">
        <v>72.599999999999994</v>
      </c>
      <c r="BS713" s="151">
        <f t="shared" si="15"/>
        <v>74.139669421487596</v>
      </c>
    </row>
    <row r="714" spans="68:71">
      <c r="BP714">
        <v>713</v>
      </c>
      <c r="BQ714" s="145">
        <v>35047</v>
      </c>
      <c r="BR714">
        <v>69.8</v>
      </c>
      <c r="BS714" s="151">
        <f t="shared" si="15"/>
        <v>74.021487603305786</v>
      </c>
    </row>
    <row r="715" spans="68:71">
      <c r="BP715">
        <v>714</v>
      </c>
      <c r="BQ715" s="145">
        <v>35048</v>
      </c>
      <c r="BR715">
        <v>70.2</v>
      </c>
      <c r="BS715" s="151">
        <f t="shared" si="15"/>
        <v>73.883471074380182</v>
      </c>
    </row>
    <row r="716" spans="68:71">
      <c r="BP716">
        <v>715</v>
      </c>
      <c r="BQ716" s="145">
        <v>35049</v>
      </c>
      <c r="BR716">
        <v>69.900000000000006</v>
      </c>
      <c r="BS716" s="151">
        <f t="shared" si="15"/>
        <v>73.754545454545465</v>
      </c>
    </row>
    <row r="717" spans="68:71">
      <c r="BP717">
        <v>716</v>
      </c>
      <c r="BQ717" s="145">
        <v>35050</v>
      </c>
      <c r="BR717">
        <v>69.3</v>
      </c>
      <c r="BS717" s="151">
        <f t="shared" si="15"/>
        <v>73.660330578512415</v>
      </c>
    </row>
    <row r="718" spans="68:71">
      <c r="BP718">
        <v>717</v>
      </c>
      <c r="BQ718" s="145">
        <v>35051</v>
      </c>
      <c r="BR718">
        <v>68.599999999999994</v>
      </c>
      <c r="BS718" s="151">
        <f t="shared" si="15"/>
        <v>73.579338842975204</v>
      </c>
    </row>
    <row r="719" spans="68:71">
      <c r="BP719">
        <v>718</v>
      </c>
      <c r="BQ719" s="145">
        <v>35052</v>
      </c>
      <c r="BR719">
        <v>69.2</v>
      </c>
      <c r="BS719" s="151">
        <f t="shared" si="15"/>
        <v>73.477685950413232</v>
      </c>
    </row>
    <row r="720" spans="68:71">
      <c r="BP720">
        <v>719</v>
      </c>
      <c r="BQ720" s="145">
        <v>35053</v>
      </c>
      <c r="BR720">
        <v>69.599999999999994</v>
      </c>
      <c r="BS720" s="151">
        <f t="shared" si="15"/>
        <v>73.395041322314071</v>
      </c>
    </row>
    <row r="721" spans="68:71">
      <c r="BP721">
        <v>720</v>
      </c>
      <c r="BQ721" s="145">
        <v>35054</v>
      </c>
      <c r="BR721">
        <v>70</v>
      </c>
      <c r="BS721" s="151">
        <f t="shared" si="15"/>
        <v>73.32644628099176</v>
      </c>
    </row>
    <row r="722" spans="68:71">
      <c r="BP722">
        <v>721</v>
      </c>
      <c r="BQ722" s="145">
        <v>35055</v>
      </c>
      <c r="BR722">
        <v>71.2</v>
      </c>
      <c r="BS722" s="151">
        <f t="shared" si="15"/>
        <v>73.286776859504158</v>
      </c>
    </row>
    <row r="723" spans="68:71">
      <c r="BP723">
        <v>722</v>
      </c>
      <c r="BQ723" s="145">
        <v>35056</v>
      </c>
      <c r="BR723">
        <v>72.3</v>
      </c>
      <c r="BS723" s="151">
        <f t="shared" si="15"/>
        <v>73.26446280991739</v>
      </c>
    </row>
    <row r="724" spans="68:71">
      <c r="BP724">
        <v>723</v>
      </c>
      <c r="BQ724" s="145">
        <v>35057</v>
      </c>
      <c r="BR724">
        <v>72.2</v>
      </c>
      <c r="BS724" s="151">
        <f t="shared" si="15"/>
        <v>73.263636363636394</v>
      </c>
    </row>
    <row r="725" spans="68:71">
      <c r="BP725">
        <v>724</v>
      </c>
      <c r="BQ725" s="145">
        <v>35058</v>
      </c>
      <c r="BR725">
        <v>72.5</v>
      </c>
      <c r="BS725" s="151">
        <f t="shared" si="15"/>
        <v>73.278512396694239</v>
      </c>
    </row>
    <row r="726" spans="68:71">
      <c r="BP726">
        <v>725</v>
      </c>
      <c r="BQ726" s="145">
        <v>35059</v>
      </c>
      <c r="BR726">
        <v>74.099999999999994</v>
      </c>
      <c r="BS726" s="151">
        <f t="shared" si="15"/>
        <v>73.272727272727295</v>
      </c>
    </row>
    <row r="727" spans="68:71">
      <c r="BP727">
        <v>726</v>
      </c>
      <c r="BQ727" s="145">
        <v>35060</v>
      </c>
      <c r="BR727">
        <v>74</v>
      </c>
      <c r="BS727" s="151">
        <f t="shared" si="15"/>
        <v>73.261157024793391</v>
      </c>
    </row>
    <row r="728" spans="68:71">
      <c r="BP728">
        <v>727</v>
      </c>
      <c r="BQ728" s="145">
        <v>35061</v>
      </c>
      <c r="BR728">
        <v>76</v>
      </c>
      <c r="BS728" s="151">
        <f t="shared" si="15"/>
        <v>73.247107438016542</v>
      </c>
    </row>
    <row r="729" spans="68:71">
      <c r="BP729">
        <v>728</v>
      </c>
      <c r="BQ729" s="145">
        <v>35062</v>
      </c>
      <c r="BR729">
        <v>76.400000000000006</v>
      </c>
      <c r="BS729" s="151">
        <f t="shared" si="15"/>
        <v>73.238016528925627</v>
      </c>
    </row>
    <row r="730" spans="68:71">
      <c r="BP730">
        <v>729</v>
      </c>
      <c r="BQ730" s="145">
        <v>35063</v>
      </c>
      <c r="BR730">
        <v>75.3</v>
      </c>
      <c r="BS730" s="151">
        <f t="shared" si="15"/>
        <v>73.228925619834712</v>
      </c>
    </row>
    <row r="731" spans="68:71">
      <c r="BP731">
        <v>730</v>
      </c>
      <c r="BQ731" s="145">
        <v>35064</v>
      </c>
      <c r="BR731">
        <v>75.099999999999994</v>
      </c>
      <c r="BS731" s="151">
        <f t="shared" si="15"/>
        <v>73.207438016528926</v>
      </c>
    </row>
    <row r="732" spans="68:71">
      <c r="BP732">
        <v>731</v>
      </c>
      <c r="BQ732" s="145">
        <v>35065</v>
      </c>
      <c r="BR732">
        <v>75.099999999999994</v>
      </c>
      <c r="BS732" s="151">
        <f t="shared" si="15"/>
        <v>73.18925619834711</v>
      </c>
    </row>
    <row r="733" spans="68:71">
      <c r="BP733">
        <v>732</v>
      </c>
      <c r="BQ733" s="145">
        <v>35066</v>
      </c>
      <c r="BR733">
        <v>74.8</v>
      </c>
      <c r="BS733" s="151">
        <f t="shared" si="15"/>
        <v>73.169421487603316</v>
      </c>
    </row>
    <row r="734" spans="68:71">
      <c r="BP734">
        <v>733</v>
      </c>
      <c r="BQ734" s="145">
        <v>35067</v>
      </c>
      <c r="BR734">
        <v>80.8</v>
      </c>
      <c r="BS734" s="151">
        <f t="shared" si="15"/>
        <v>73.136363636363654</v>
      </c>
    </row>
    <row r="735" spans="68:71">
      <c r="BP735">
        <v>734</v>
      </c>
      <c r="BQ735" s="145">
        <v>35068</v>
      </c>
      <c r="BR735">
        <v>85.9</v>
      </c>
      <c r="BS735" s="151">
        <f t="shared" si="15"/>
        <v>73.086776859504141</v>
      </c>
    </row>
    <row r="736" spans="68:71">
      <c r="BP736">
        <v>735</v>
      </c>
      <c r="BQ736" s="145">
        <v>35069</v>
      </c>
      <c r="BR736">
        <v>84.9</v>
      </c>
      <c r="BS736" s="151">
        <f t="shared" si="15"/>
        <v>73.042148760330576</v>
      </c>
    </row>
    <row r="737" spans="68:71">
      <c r="BP737">
        <v>736</v>
      </c>
      <c r="BQ737" s="145">
        <v>35070</v>
      </c>
      <c r="BR737">
        <v>82.7</v>
      </c>
      <c r="BS737" s="151">
        <f t="shared" si="15"/>
        <v>72.985950413223136</v>
      </c>
    </row>
    <row r="738" spans="68:71">
      <c r="BP738">
        <v>737</v>
      </c>
      <c r="BQ738" s="145">
        <v>35071</v>
      </c>
      <c r="BR738">
        <v>82.5</v>
      </c>
      <c r="BS738" s="151">
        <f t="shared" si="15"/>
        <v>72.932231404958671</v>
      </c>
    </row>
    <row r="739" spans="68:71">
      <c r="BP739">
        <v>738</v>
      </c>
      <c r="BQ739" s="145">
        <v>35072</v>
      </c>
      <c r="BR739">
        <v>79.3</v>
      </c>
      <c r="BS739" s="151">
        <f t="shared" si="15"/>
        <v>72.85206611570247</v>
      </c>
    </row>
    <row r="740" spans="68:71">
      <c r="BP740">
        <v>739</v>
      </c>
      <c r="BQ740" s="145">
        <v>35073</v>
      </c>
      <c r="BR740">
        <v>75.900000000000006</v>
      </c>
      <c r="BS740" s="151">
        <f t="shared" si="15"/>
        <v>72.777685950413215</v>
      </c>
    </row>
    <row r="741" spans="68:71">
      <c r="BP741">
        <v>740</v>
      </c>
      <c r="BQ741" s="145">
        <v>35074</v>
      </c>
      <c r="BR741">
        <v>73.8</v>
      </c>
      <c r="BS741" s="151">
        <f t="shared" si="15"/>
        <v>72.731404958677672</v>
      </c>
    </row>
    <row r="742" spans="68:71">
      <c r="BP742">
        <v>741</v>
      </c>
      <c r="BQ742" s="145">
        <v>35075</v>
      </c>
      <c r="BR742">
        <v>71.5</v>
      </c>
      <c r="BS742" s="151">
        <f t="shared" si="15"/>
        <v>72.706611570247901</v>
      </c>
    </row>
    <row r="743" spans="68:71">
      <c r="BP743">
        <v>742</v>
      </c>
      <c r="BQ743" s="145">
        <v>35076</v>
      </c>
      <c r="BR743">
        <v>69.5</v>
      </c>
      <c r="BS743" s="151">
        <f t="shared" si="15"/>
        <v>72.691735537190041</v>
      </c>
    </row>
    <row r="744" spans="68:71">
      <c r="BP744">
        <v>743</v>
      </c>
      <c r="BQ744" s="145">
        <v>35077</v>
      </c>
      <c r="BR744">
        <v>69</v>
      </c>
      <c r="BS744" s="151">
        <f t="shared" si="15"/>
        <v>72.657024793388402</v>
      </c>
    </row>
    <row r="745" spans="68:71">
      <c r="BP745">
        <v>744</v>
      </c>
      <c r="BQ745" s="145">
        <v>35078</v>
      </c>
      <c r="BR745">
        <v>69.7</v>
      </c>
      <c r="BS745" s="151">
        <f t="shared" si="15"/>
        <v>72.605785123966911</v>
      </c>
    </row>
    <row r="746" spans="68:71">
      <c r="BP746">
        <v>745</v>
      </c>
      <c r="BQ746" s="145">
        <v>35079</v>
      </c>
      <c r="BR746">
        <v>70.2</v>
      </c>
      <c r="BS746" s="151">
        <f t="shared" si="15"/>
        <v>72.565289256198312</v>
      </c>
    </row>
    <row r="747" spans="68:71">
      <c r="BP747">
        <v>746</v>
      </c>
      <c r="BQ747" s="145">
        <v>35080</v>
      </c>
      <c r="BR747">
        <v>69.900000000000006</v>
      </c>
      <c r="BS747" s="151">
        <f t="shared" si="15"/>
        <v>72.528099173553699</v>
      </c>
    </row>
    <row r="748" spans="68:71">
      <c r="BP748">
        <v>747</v>
      </c>
      <c r="BQ748" s="145">
        <v>35081</v>
      </c>
      <c r="BR748">
        <v>70.400000000000006</v>
      </c>
      <c r="BS748" s="151">
        <f t="shared" si="15"/>
        <v>72.490909090909071</v>
      </c>
    </row>
    <row r="749" spans="68:71">
      <c r="BP749">
        <v>748</v>
      </c>
      <c r="BQ749" s="145">
        <v>35082</v>
      </c>
      <c r="BR749">
        <v>71</v>
      </c>
      <c r="BS749" s="151">
        <f t="shared" si="15"/>
        <v>72.457024793388413</v>
      </c>
    </row>
    <row r="750" spans="68:71">
      <c r="BP750">
        <v>749</v>
      </c>
      <c r="BQ750" s="145">
        <v>35083</v>
      </c>
      <c r="BR750">
        <v>70.8</v>
      </c>
      <c r="BS750" s="151">
        <f t="shared" si="15"/>
        <v>72.424793388429734</v>
      </c>
    </row>
    <row r="751" spans="68:71">
      <c r="BP751">
        <v>750</v>
      </c>
      <c r="BQ751" s="145">
        <v>35084</v>
      </c>
      <c r="BR751">
        <v>71.400000000000006</v>
      </c>
      <c r="BS751" s="151">
        <f t="shared" si="15"/>
        <v>72.404958677685926</v>
      </c>
    </row>
    <row r="752" spans="68:71">
      <c r="BP752">
        <v>751</v>
      </c>
      <c r="BQ752" s="145">
        <v>35085</v>
      </c>
      <c r="BR752">
        <v>71.8</v>
      </c>
      <c r="BS752" s="151">
        <f t="shared" si="15"/>
        <v>72.413223140495859</v>
      </c>
    </row>
    <row r="753" spans="68:71">
      <c r="BP753">
        <v>752</v>
      </c>
      <c r="BQ753" s="145">
        <v>35086</v>
      </c>
      <c r="BR753">
        <v>72.3</v>
      </c>
      <c r="BS753" s="151">
        <f t="shared" si="15"/>
        <v>72.40826446280991</v>
      </c>
    </row>
    <row r="754" spans="68:71">
      <c r="BP754">
        <v>753</v>
      </c>
      <c r="BQ754" s="145">
        <v>35087</v>
      </c>
      <c r="BR754">
        <v>73.3</v>
      </c>
      <c r="BS754" s="151">
        <f t="shared" si="15"/>
        <v>72.399999999999991</v>
      </c>
    </row>
    <row r="755" spans="68:71">
      <c r="BP755">
        <v>754</v>
      </c>
      <c r="BQ755" s="145">
        <v>35088</v>
      </c>
      <c r="BR755">
        <v>73</v>
      </c>
      <c r="BS755" s="151">
        <f t="shared" si="15"/>
        <v>72.40578512396695</v>
      </c>
    </row>
    <row r="756" spans="68:71">
      <c r="BP756">
        <v>755</v>
      </c>
      <c r="BQ756" s="145">
        <v>35089</v>
      </c>
      <c r="BR756">
        <v>73.900000000000006</v>
      </c>
      <c r="BS756" s="151">
        <f t="shared" si="15"/>
        <v>72.399173553719024</v>
      </c>
    </row>
    <row r="757" spans="68:71">
      <c r="BP757">
        <v>756</v>
      </c>
      <c r="BQ757" s="145">
        <v>35090</v>
      </c>
      <c r="BR757">
        <v>73.8</v>
      </c>
      <c r="BS757" s="151">
        <f t="shared" si="15"/>
        <v>72.407438016528914</v>
      </c>
    </row>
    <row r="758" spans="68:71">
      <c r="BP758">
        <v>757</v>
      </c>
      <c r="BQ758" s="145">
        <v>35091</v>
      </c>
      <c r="BR758">
        <v>73.8</v>
      </c>
      <c r="BS758" s="151">
        <f t="shared" si="15"/>
        <v>72.394214876033061</v>
      </c>
    </row>
    <row r="759" spans="68:71">
      <c r="BP759">
        <v>758</v>
      </c>
      <c r="BQ759" s="145">
        <v>35092</v>
      </c>
      <c r="BR759">
        <v>73.599999999999994</v>
      </c>
      <c r="BS759" s="151">
        <f t="shared" si="15"/>
        <v>72.379338842975201</v>
      </c>
    </row>
    <row r="760" spans="68:71">
      <c r="BP760">
        <v>759</v>
      </c>
      <c r="BQ760" s="145">
        <v>35093</v>
      </c>
      <c r="BR760">
        <v>74</v>
      </c>
      <c r="BS760" s="151">
        <f t="shared" si="15"/>
        <v>72.345454545454558</v>
      </c>
    </row>
    <row r="761" spans="68:71">
      <c r="BP761">
        <v>760</v>
      </c>
      <c r="BQ761" s="145">
        <v>35094</v>
      </c>
      <c r="BR761">
        <v>74.7</v>
      </c>
      <c r="BS761" s="151">
        <f t="shared" si="15"/>
        <v>72.323966942148772</v>
      </c>
    </row>
    <row r="762" spans="68:71">
      <c r="BP762">
        <v>761</v>
      </c>
      <c r="BQ762" s="145">
        <v>35095</v>
      </c>
      <c r="BR762">
        <v>76.7</v>
      </c>
      <c r="BS762" s="151">
        <f t="shared" si="15"/>
        <v>72.281818181818181</v>
      </c>
    </row>
    <row r="763" spans="68:71">
      <c r="BP763">
        <v>762</v>
      </c>
      <c r="BQ763" s="145">
        <v>35096</v>
      </c>
      <c r="BR763">
        <v>75.099999999999994</v>
      </c>
      <c r="BS763" s="151">
        <f t="shared" si="15"/>
        <v>72.260330578512423</v>
      </c>
    </row>
    <row r="764" spans="68:71">
      <c r="BP764">
        <v>763</v>
      </c>
      <c r="BQ764" s="145">
        <v>35097</v>
      </c>
      <c r="BR764">
        <v>76.400000000000006</v>
      </c>
      <c r="BS764" s="151">
        <f t="shared" si="15"/>
        <v>72.24628099173556</v>
      </c>
    </row>
    <row r="765" spans="68:71">
      <c r="BP765">
        <v>764</v>
      </c>
      <c r="BQ765" s="145">
        <v>35098</v>
      </c>
      <c r="BR765">
        <v>74</v>
      </c>
      <c r="BS765" s="151">
        <f t="shared" si="15"/>
        <v>72.218181818181861</v>
      </c>
    </row>
    <row r="766" spans="68:71">
      <c r="BP766">
        <v>765</v>
      </c>
      <c r="BQ766" s="145">
        <v>35099</v>
      </c>
      <c r="BR766">
        <v>73.5</v>
      </c>
      <c r="BS766" s="151">
        <f t="shared" ref="BS766:BS829" si="16">AVERAGE(BR707:BR827)</f>
        <v>72.18429752066119</v>
      </c>
    </row>
    <row r="767" spans="68:71">
      <c r="BP767">
        <v>766</v>
      </c>
      <c r="BQ767" s="145">
        <v>35100</v>
      </c>
      <c r="BR767">
        <v>71.400000000000006</v>
      </c>
      <c r="BS767" s="151">
        <f t="shared" si="16"/>
        <v>72.139669421487625</v>
      </c>
    </row>
    <row r="768" spans="68:71">
      <c r="BP768">
        <v>767</v>
      </c>
      <c r="BQ768" s="145">
        <v>35101</v>
      </c>
      <c r="BR768">
        <v>71.2</v>
      </c>
      <c r="BS768" s="151">
        <f t="shared" si="16"/>
        <v>72.0925619834711</v>
      </c>
    </row>
    <row r="769" spans="68:71">
      <c r="BP769">
        <v>768</v>
      </c>
      <c r="BQ769" s="145">
        <v>35102</v>
      </c>
      <c r="BR769">
        <v>70.099999999999994</v>
      </c>
      <c r="BS769" s="151">
        <f t="shared" si="16"/>
        <v>72.047107438016553</v>
      </c>
    </row>
    <row r="770" spans="68:71">
      <c r="BP770">
        <v>769</v>
      </c>
      <c r="BQ770" s="145">
        <v>35103</v>
      </c>
      <c r="BR770">
        <v>67.5</v>
      </c>
      <c r="BS770" s="151">
        <f t="shared" si="16"/>
        <v>72.009917355371911</v>
      </c>
    </row>
    <row r="771" spans="68:71">
      <c r="BP771">
        <v>770</v>
      </c>
      <c r="BQ771" s="145">
        <v>35104</v>
      </c>
      <c r="BR771">
        <v>70</v>
      </c>
      <c r="BS771" s="151">
        <f t="shared" si="16"/>
        <v>71.971900826446287</v>
      </c>
    </row>
    <row r="772" spans="68:71">
      <c r="BP772">
        <v>771</v>
      </c>
      <c r="BQ772" s="145">
        <v>35105</v>
      </c>
      <c r="BR772">
        <v>69.8</v>
      </c>
      <c r="BS772" s="151">
        <f t="shared" si="16"/>
        <v>71.94049586776859</v>
      </c>
    </row>
    <row r="773" spans="68:71">
      <c r="BP773">
        <v>772</v>
      </c>
      <c r="BQ773" s="145">
        <v>35106</v>
      </c>
      <c r="BR773">
        <v>70</v>
      </c>
      <c r="BS773" s="151">
        <f t="shared" si="16"/>
        <v>71.90495867768594</v>
      </c>
    </row>
    <row r="774" spans="68:71">
      <c r="BP774">
        <v>773</v>
      </c>
      <c r="BQ774" s="145">
        <v>35107</v>
      </c>
      <c r="BR774">
        <v>69.099999999999994</v>
      </c>
      <c r="BS774" s="151">
        <f t="shared" si="16"/>
        <v>71.896694214876007</v>
      </c>
    </row>
    <row r="775" spans="68:71">
      <c r="BP775">
        <v>774</v>
      </c>
      <c r="BQ775" s="145">
        <v>35108</v>
      </c>
      <c r="BR775">
        <v>68.7</v>
      </c>
      <c r="BS775" s="151">
        <f t="shared" si="16"/>
        <v>71.884297520661136</v>
      </c>
    </row>
    <row r="776" spans="68:71">
      <c r="BP776">
        <v>775</v>
      </c>
      <c r="BQ776" s="145">
        <v>35109</v>
      </c>
      <c r="BR776">
        <v>68.900000000000006</v>
      </c>
      <c r="BS776" s="151">
        <f t="shared" si="16"/>
        <v>71.868595041322294</v>
      </c>
    </row>
    <row r="777" spans="68:71">
      <c r="BP777">
        <v>776</v>
      </c>
      <c r="BQ777" s="145">
        <v>35110</v>
      </c>
      <c r="BR777">
        <v>69</v>
      </c>
      <c r="BS777" s="151">
        <f t="shared" si="16"/>
        <v>71.860330578512375</v>
      </c>
    </row>
    <row r="778" spans="68:71">
      <c r="BP778">
        <v>777</v>
      </c>
      <c r="BQ778" s="145">
        <v>35111</v>
      </c>
      <c r="BR778">
        <v>70.099999999999994</v>
      </c>
      <c r="BS778" s="151">
        <f t="shared" si="16"/>
        <v>71.866115702479306</v>
      </c>
    </row>
    <row r="779" spans="68:71">
      <c r="BP779">
        <v>778</v>
      </c>
      <c r="BQ779" s="145">
        <v>35112</v>
      </c>
      <c r="BR779">
        <v>70.7</v>
      </c>
      <c r="BS779" s="151">
        <f t="shared" si="16"/>
        <v>71.873553719008243</v>
      </c>
    </row>
    <row r="780" spans="68:71">
      <c r="BP780">
        <v>779</v>
      </c>
      <c r="BQ780" s="145">
        <v>35113</v>
      </c>
      <c r="BR780">
        <v>70.2</v>
      </c>
      <c r="BS780" s="151">
        <f t="shared" si="16"/>
        <v>71.880991735537179</v>
      </c>
    </row>
    <row r="781" spans="68:71">
      <c r="BP781">
        <v>780</v>
      </c>
      <c r="BQ781" s="145">
        <v>35114</v>
      </c>
      <c r="BR781">
        <v>71</v>
      </c>
      <c r="BS781" s="151">
        <f t="shared" si="16"/>
        <v>71.893388429752051</v>
      </c>
    </row>
    <row r="782" spans="68:71">
      <c r="BP782">
        <v>781</v>
      </c>
      <c r="BQ782" s="145">
        <v>35115</v>
      </c>
      <c r="BR782">
        <v>72.2</v>
      </c>
      <c r="BS782" s="151">
        <f t="shared" si="16"/>
        <v>71.916528925619815</v>
      </c>
    </row>
    <row r="783" spans="68:71">
      <c r="BP783">
        <v>782</v>
      </c>
      <c r="BQ783" s="145">
        <v>35116</v>
      </c>
      <c r="BR783">
        <v>71.900000000000006</v>
      </c>
      <c r="BS783" s="151">
        <f t="shared" si="16"/>
        <v>71.917355371900797</v>
      </c>
    </row>
    <row r="784" spans="68:71">
      <c r="BP784">
        <v>783</v>
      </c>
      <c r="BQ784" s="145">
        <v>35117</v>
      </c>
      <c r="BR784">
        <v>71.599999999999994</v>
      </c>
      <c r="BS784" s="151">
        <f t="shared" si="16"/>
        <v>71.908264462809896</v>
      </c>
    </row>
    <row r="785" spans="68:71">
      <c r="BP785">
        <v>784</v>
      </c>
      <c r="BQ785" s="145">
        <v>35118</v>
      </c>
      <c r="BR785">
        <v>73.900000000000006</v>
      </c>
      <c r="BS785" s="151">
        <f t="shared" si="16"/>
        <v>71.876033057851245</v>
      </c>
    </row>
    <row r="786" spans="68:71">
      <c r="BP786">
        <v>785</v>
      </c>
      <c r="BQ786" s="145">
        <v>35119</v>
      </c>
      <c r="BR786">
        <v>75.7</v>
      </c>
      <c r="BS786" s="151">
        <f t="shared" si="16"/>
        <v>71.823966942148758</v>
      </c>
    </row>
    <row r="787" spans="68:71">
      <c r="BP787">
        <v>786</v>
      </c>
      <c r="BQ787" s="145">
        <v>35120</v>
      </c>
      <c r="BR787">
        <v>73.3</v>
      </c>
      <c r="BS787" s="151">
        <f t="shared" si="16"/>
        <v>71.776033057851237</v>
      </c>
    </row>
    <row r="788" spans="68:71">
      <c r="BP788">
        <v>787</v>
      </c>
      <c r="BQ788" s="145">
        <v>35121</v>
      </c>
      <c r="BR788">
        <v>72.400000000000006</v>
      </c>
      <c r="BS788" s="151">
        <f t="shared" si="16"/>
        <v>71.711570247933892</v>
      </c>
    </row>
    <row r="789" spans="68:71">
      <c r="BP789">
        <v>788</v>
      </c>
      <c r="BQ789" s="145">
        <v>35122</v>
      </c>
      <c r="BR789">
        <v>72.099999999999994</v>
      </c>
      <c r="BS789" s="151">
        <f t="shared" si="16"/>
        <v>71.639669421487611</v>
      </c>
    </row>
    <row r="790" spans="68:71">
      <c r="BP790">
        <v>789</v>
      </c>
      <c r="BQ790" s="145">
        <v>35123</v>
      </c>
      <c r="BR790">
        <v>72.2</v>
      </c>
      <c r="BS790" s="151">
        <f t="shared" si="16"/>
        <v>71.582644628099175</v>
      </c>
    </row>
    <row r="791" spans="68:71">
      <c r="BP791">
        <v>790</v>
      </c>
      <c r="BQ791" s="145">
        <v>35124</v>
      </c>
      <c r="BR791">
        <v>72.2</v>
      </c>
      <c r="BS791" s="151">
        <f t="shared" si="16"/>
        <v>71.528099173553713</v>
      </c>
    </row>
    <row r="792" spans="68:71">
      <c r="BP792">
        <v>791</v>
      </c>
      <c r="BQ792" s="145">
        <v>35125</v>
      </c>
      <c r="BR792">
        <v>71.900000000000006</v>
      </c>
      <c r="BS792" s="151">
        <f t="shared" si="16"/>
        <v>71.468595041322317</v>
      </c>
    </row>
    <row r="793" spans="68:71">
      <c r="BP793">
        <v>792</v>
      </c>
      <c r="BQ793" s="145">
        <v>35126</v>
      </c>
      <c r="BR793">
        <v>71.099999999999994</v>
      </c>
      <c r="BS793" s="151">
        <f t="shared" si="16"/>
        <v>71.411570247933895</v>
      </c>
    </row>
    <row r="794" spans="68:71">
      <c r="BP794">
        <v>793</v>
      </c>
      <c r="BQ794" s="145">
        <v>35127</v>
      </c>
      <c r="BR794">
        <v>70.2</v>
      </c>
      <c r="BS794" s="151">
        <f t="shared" si="16"/>
        <v>71.308264462809916</v>
      </c>
    </row>
    <row r="795" spans="68:71">
      <c r="BP795">
        <v>794</v>
      </c>
      <c r="BQ795" s="145">
        <v>35128</v>
      </c>
      <c r="BR795">
        <v>69.2</v>
      </c>
      <c r="BS795" s="151">
        <f t="shared" si="16"/>
        <v>71.171900826446262</v>
      </c>
    </row>
    <row r="796" spans="68:71">
      <c r="BP796">
        <v>795</v>
      </c>
      <c r="BQ796" s="145">
        <v>35129</v>
      </c>
      <c r="BR796">
        <v>69.099999999999994</v>
      </c>
      <c r="BS796" s="151">
        <f t="shared" si="16"/>
        <v>71.055371900826401</v>
      </c>
    </row>
    <row r="797" spans="68:71">
      <c r="BP797">
        <v>796</v>
      </c>
      <c r="BQ797" s="145">
        <v>35130</v>
      </c>
      <c r="BR797">
        <v>69.400000000000006</v>
      </c>
      <c r="BS797" s="151">
        <f t="shared" si="16"/>
        <v>70.988429752066082</v>
      </c>
    </row>
    <row r="798" spans="68:71">
      <c r="BP798">
        <v>797</v>
      </c>
      <c r="BQ798" s="145">
        <v>35131</v>
      </c>
      <c r="BR798">
        <v>67.8</v>
      </c>
      <c r="BS798" s="151">
        <f t="shared" si="16"/>
        <v>70.925619834710716</v>
      </c>
    </row>
    <row r="799" spans="68:71">
      <c r="BP799">
        <v>798</v>
      </c>
      <c r="BQ799" s="145">
        <v>35132</v>
      </c>
      <c r="BR799">
        <v>69.8</v>
      </c>
      <c r="BS799" s="151">
        <f t="shared" si="16"/>
        <v>70.899173553718981</v>
      </c>
    </row>
    <row r="800" spans="68:71">
      <c r="BP800">
        <v>799</v>
      </c>
      <c r="BQ800" s="145">
        <v>35133</v>
      </c>
      <c r="BR800">
        <v>67.5</v>
      </c>
      <c r="BS800" s="151">
        <f t="shared" si="16"/>
        <v>70.90165289256197</v>
      </c>
    </row>
    <row r="801" spans="68:71">
      <c r="BP801">
        <v>800</v>
      </c>
      <c r="BQ801" s="145">
        <v>35134</v>
      </c>
      <c r="BR801">
        <v>69.099999999999994</v>
      </c>
      <c r="BS801" s="151">
        <f t="shared" si="16"/>
        <v>70.932231404958671</v>
      </c>
    </row>
    <row r="802" spans="68:71">
      <c r="BP802">
        <v>801</v>
      </c>
      <c r="BQ802" s="145">
        <v>35135</v>
      </c>
      <c r="BR802">
        <v>71.8</v>
      </c>
      <c r="BS802" s="151">
        <f t="shared" si="16"/>
        <v>70.973553719008265</v>
      </c>
    </row>
    <row r="803" spans="68:71">
      <c r="BP803">
        <v>802</v>
      </c>
      <c r="BQ803" s="145">
        <v>35136</v>
      </c>
      <c r="BR803">
        <v>73.2</v>
      </c>
      <c r="BS803" s="151">
        <f t="shared" si="16"/>
        <v>71.007438016528923</v>
      </c>
    </row>
    <row r="804" spans="68:71">
      <c r="BP804">
        <v>803</v>
      </c>
      <c r="BQ804" s="145">
        <v>35137</v>
      </c>
      <c r="BR804">
        <v>71.3</v>
      </c>
      <c r="BS804" s="151">
        <f t="shared" si="16"/>
        <v>71.03801652892561</v>
      </c>
    </row>
    <row r="805" spans="68:71">
      <c r="BP805">
        <v>804</v>
      </c>
      <c r="BQ805" s="145">
        <v>35138</v>
      </c>
      <c r="BR805">
        <v>70.8</v>
      </c>
      <c r="BS805" s="151">
        <f t="shared" si="16"/>
        <v>71.055371900826444</v>
      </c>
    </row>
    <row r="806" spans="68:71">
      <c r="BP806">
        <v>805</v>
      </c>
      <c r="BQ806" s="145">
        <v>35139</v>
      </c>
      <c r="BR806">
        <v>70.400000000000006</v>
      </c>
      <c r="BS806" s="151">
        <f t="shared" si="16"/>
        <v>71.061157024793374</v>
      </c>
    </row>
    <row r="807" spans="68:71">
      <c r="BP807">
        <v>806</v>
      </c>
      <c r="BQ807" s="145">
        <v>35140</v>
      </c>
      <c r="BR807">
        <v>71</v>
      </c>
      <c r="BS807" s="151">
        <f t="shared" si="16"/>
        <v>71.070247933884261</v>
      </c>
    </row>
    <row r="808" spans="68:71">
      <c r="BP808">
        <v>807</v>
      </c>
      <c r="BQ808" s="145">
        <v>35141</v>
      </c>
      <c r="BR808">
        <v>70.599999999999994</v>
      </c>
      <c r="BS808" s="151">
        <f t="shared" si="16"/>
        <v>71.07685950413223</v>
      </c>
    </row>
    <row r="809" spans="68:71">
      <c r="BP809">
        <v>808</v>
      </c>
      <c r="BQ809" s="145">
        <v>35142</v>
      </c>
      <c r="BR809">
        <v>70.599999999999994</v>
      </c>
      <c r="BS809" s="151">
        <f t="shared" si="16"/>
        <v>71.071074380165271</v>
      </c>
    </row>
    <row r="810" spans="68:71">
      <c r="BP810">
        <v>809</v>
      </c>
      <c r="BQ810" s="145">
        <v>35143</v>
      </c>
      <c r="BR810">
        <v>69.900000000000006</v>
      </c>
      <c r="BS810" s="151">
        <f t="shared" si="16"/>
        <v>71.054545454545433</v>
      </c>
    </row>
    <row r="811" spans="68:71">
      <c r="BP811">
        <v>810</v>
      </c>
      <c r="BQ811" s="145">
        <v>35144</v>
      </c>
      <c r="BR811">
        <v>69.3</v>
      </c>
      <c r="BS811" s="151">
        <f t="shared" si="16"/>
        <v>71.026446280991706</v>
      </c>
    </row>
    <row r="812" spans="68:71">
      <c r="BP812">
        <v>811</v>
      </c>
      <c r="BQ812" s="145">
        <v>35145</v>
      </c>
      <c r="BR812">
        <v>70.400000000000006</v>
      </c>
      <c r="BS812" s="151">
        <f t="shared" si="16"/>
        <v>70.985950413223122</v>
      </c>
    </row>
    <row r="813" spans="68:71">
      <c r="BP813">
        <v>812</v>
      </c>
      <c r="BQ813" s="145">
        <v>35146</v>
      </c>
      <c r="BR813">
        <v>73.8</v>
      </c>
      <c r="BS813" s="151">
        <f t="shared" si="16"/>
        <v>70.937190082644591</v>
      </c>
    </row>
    <row r="814" spans="68:71">
      <c r="BP814">
        <v>813</v>
      </c>
      <c r="BQ814" s="145">
        <v>35147</v>
      </c>
      <c r="BR814">
        <v>72.099999999999994</v>
      </c>
      <c r="BS814" s="151">
        <f t="shared" si="16"/>
        <v>70.88677685950411</v>
      </c>
    </row>
    <row r="815" spans="68:71">
      <c r="BP815">
        <v>814</v>
      </c>
      <c r="BQ815" s="145">
        <v>35148</v>
      </c>
      <c r="BR815">
        <v>71.2</v>
      </c>
      <c r="BS815" s="151">
        <f t="shared" si="16"/>
        <v>70.838842975206617</v>
      </c>
    </row>
    <row r="816" spans="68:71">
      <c r="BP816">
        <v>815</v>
      </c>
      <c r="BQ816" s="145">
        <v>35149</v>
      </c>
      <c r="BR816">
        <v>72.5</v>
      </c>
      <c r="BS816" s="151">
        <f t="shared" si="16"/>
        <v>70.780991735537171</v>
      </c>
    </row>
    <row r="817" spans="68:71">
      <c r="BP817">
        <v>816</v>
      </c>
      <c r="BQ817" s="145">
        <v>35150</v>
      </c>
      <c r="BR817">
        <v>71.900000000000006</v>
      </c>
      <c r="BS817" s="151">
        <f t="shared" si="16"/>
        <v>70.723966942148763</v>
      </c>
    </row>
    <row r="818" spans="68:71">
      <c r="BP818">
        <v>817</v>
      </c>
      <c r="BQ818" s="145">
        <v>35151</v>
      </c>
      <c r="BR818">
        <v>71.8</v>
      </c>
      <c r="BS818" s="151">
        <f t="shared" si="16"/>
        <v>70.664462809917353</v>
      </c>
    </row>
    <row r="819" spans="68:71">
      <c r="BP819">
        <v>818</v>
      </c>
      <c r="BQ819" s="145">
        <v>35152</v>
      </c>
      <c r="BR819">
        <v>71.900000000000006</v>
      </c>
      <c r="BS819" s="151">
        <f t="shared" si="16"/>
        <v>70.601652892561972</v>
      </c>
    </row>
    <row r="820" spans="68:71">
      <c r="BP820">
        <v>819</v>
      </c>
      <c r="BQ820" s="145">
        <v>35153</v>
      </c>
      <c r="BR820">
        <v>70.5</v>
      </c>
      <c r="BS820" s="151">
        <f t="shared" si="16"/>
        <v>70.539669421487588</v>
      </c>
    </row>
    <row r="821" spans="68:71">
      <c r="BP821">
        <v>820</v>
      </c>
      <c r="BQ821" s="145">
        <v>35154</v>
      </c>
      <c r="BR821">
        <v>70.2</v>
      </c>
      <c r="BS821" s="151">
        <f t="shared" si="16"/>
        <v>70.471900826446273</v>
      </c>
    </row>
    <row r="822" spans="68:71">
      <c r="BP822">
        <v>821</v>
      </c>
      <c r="BQ822" s="145">
        <v>35155</v>
      </c>
      <c r="BR822">
        <v>70.099999999999994</v>
      </c>
      <c r="BS822" s="151">
        <f t="shared" si="16"/>
        <v>70.399999999999977</v>
      </c>
    </row>
    <row r="823" spans="68:71">
      <c r="BP823">
        <v>822</v>
      </c>
      <c r="BQ823" s="145">
        <v>35156</v>
      </c>
      <c r="BR823">
        <v>68.2</v>
      </c>
      <c r="BS823" s="151">
        <f t="shared" si="16"/>
        <v>70.345454545454544</v>
      </c>
    </row>
    <row r="824" spans="68:71">
      <c r="BP824">
        <v>823</v>
      </c>
      <c r="BQ824" s="145">
        <v>35157</v>
      </c>
      <c r="BR824">
        <v>70.7</v>
      </c>
      <c r="BS824" s="151">
        <f t="shared" si="16"/>
        <v>70.277685950413215</v>
      </c>
    </row>
    <row r="825" spans="68:71">
      <c r="BP825">
        <v>824</v>
      </c>
      <c r="BQ825" s="145">
        <v>35158</v>
      </c>
      <c r="BR825">
        <v>71.099999999999994</v>
      </c>
      <c r="BS825" s="151">
        <f t="shared" si="16"/>
        <v>70.237190082644616</v>
      </c>
    </row>
    <row r="826" spans="68:71">
      <c r="BP826">
        <v>825</v>
      </c>
      <c r="BQ826" s="145">
        <v>35159</v>
      </c>
      <c r="BR826">
        <v>70.2</v>
      </c>
      <c r="BS826" s="151">
        <f t="shared" si="16"/>
        <v>70.201652892561981</v>
      </c>
    </row>
    <row r="827" spans="68:71">
      <c r="BP827">
        <v>826</v>
      </c>
      <c r="BQ827" s="145">
        <v>35160</v>
      </c>
      <c r="BR827">
        <v>69.900000000000006</v>
      </c>
      <c r="BS827" s="151">
        <f t="shared" si="16"/>
        <v>70.195867768595065</v>
      </c>
    </row>
    <row r="828" spans="68:71">
      <c r="BP828">
        <v>827</v>
      </c>
      <c r="BQ828" s="145">
        <v>35161</v>
      </c>
      <c r="BR828">
        <v>68.7</v>
      </c>
      <c r="BS828" s="151">
        <f t="shared" si="16"/>
        <v>70.199173553719007</v>
      </c>
    </row>
    <row r="829" spans="68:71">
      <c r="BP829">
        <v>828</v>
      </c>
      <c r="BQ829" s="145">
        <v>35162</v>
      </c>
      <c r="BR829">
        <v>68.400000000000006</v>
      </c>
      <c r="BS829" s="151">
        <f t="shared" si="16"/>
        <v>70.224793388429759</v>
      </c>
    </row>
    <row r="830" spans="68:71">
      <c r="BP830">
        <v>829</v>
      </c>
      <c r="BQ830" s="145">
        <v>35163</v>
      </c>
      <c r="BR830">
        <v>68.400000000000006</v>
      </c>
      <c r="BS830" s="151">
        <f t="shared" ref="BS830:BS893" si="17">AVERAGE(BR771:BR891)</f>
        <v>70.247107438016542</v>
      </c>
    </row>
    <row r="831" spans="68:71">
      <c r="BP831">
        <v>830</v>
      </c>
      <c r="BQ831" s="145">
        <v>35164</v>
      </c>
      <c r="BR831">
        <v>69</v>
      </c>
      <c r="BS831" s="151">
        <f t="shared" si="17"/>
        <v>70.245454545454535</v>
      </c>
    </row>
    <row r="832" spans="68:71">
      <c r="BP832">
        <v>831</v>
      </c>
      <c r="BQ832" s="145">
        <v>35165</v>
      </c>
      <c r="BR832">
        <v>68.8</v>
      </c>
      <c r="BS832" s="151">
        <f t="shared" si="17"/>
        <v>70.238016528925613</v>
      </c>
    </row>
    <row r="833" spans="68:71">
      <c r="BP833">
        <v>832</v>
      </c>
      <c r="BQ833" s="145">
        <v>35166</v>
      </c>
      <c r="BR833">
        <v>68.5</v>
      </c>
      <c r="BS833" s="151">
        <f t="shared" si="17"/>
        <v>70.221487603305775</v>
      </c>
    </row>
    <row r="834" spans="68:71">
      <c r="BP834">
        <v>833</v>
      </c>
      <c r="BQ834" s="145">
        <v>35167</v>
      </c>
      <c r="BR834">
        <v>68.3</v>
      </c>
      <c r="BS834" s="151">
        <f t="shared" si="17"/>
        <v>70.207438016528897</v>
      </c>
    </row>
    <row r="835" spans="68:71">
      <c r="BP835">
        <v>834</v>
      </c>
      <c r="BQ835" s="145">
        <v>35168</v>
      </c>
      <c r="BR835">
        <v>68.8</v>
      </c>
      <c r="BS835" s="151">
        <f t="shared" si="17"/>
        <v>70.202479338842963</v>
      </c>
    </row>
    <row r="836" spans="68:71">
      <c r="BP836">
        <v>835</v>
      </c>
      <c r="BQ836" s="145">
        <v>35169</v>
      </c>
      <c r="BR836">
        <v>68.7</v>
      </c>
      <c r="BS836" s="151">
        <f t="shared" si="17"/>
        <v>70.192561983471066</v>
      </c>
    </row>
    <row r="837" spans="68:71">
      <c r="BP837">
        <v>836</v>
      </c>
      <c r="BQ837" s="145">
        <v>35170</v>
      </c>
      <c r="BR837">
        <v>68</v>
      </c>
      <c r="BS837" s="151">
        <f t="shared" si="17"/>
        <v>70.178512396694202</v>
      </c>
    </row>
    <row r="838" spans="68:71">
      <c r="BP838">
        <v>837</v>
      </c>
      <c r="BQ838" s="145">
        <v>35171</v>
      </c>
      <c r="BR838">
        <v>68.3</v>
      </c>
      <c r="BS838" s="151">
        <f t="shared" si="17"/>
        <v>70.152066115702468</v>
      </c>
    </row>
    <row r="839" spans="68:71">
      <c r="BP839">
        <v>838</v>
      </c>
      <c r="BQ839" s="145">
        <v>35172</v>
      </c>
      <c r="BR839">
        <v>69.3</v>
      </c>
      <c r="BS839" s="151">
        <f t="shared" si="17"/>
        <v>70.124793388429723</v>
      </c>
    </row>
    <row r="840" spans="68:71">
      <c r="BP840">
        <v>839</v>
      </c>
      <c r="BQ840" s="145">
        <v>35173</v>
      </c>
      <c r="BR840">
        <v>70.099999999999994</v>
      </c>
      <c r="BS840" s="151">
        <f t="shared" si="17"/>
        <v>70.104132231404932</v>
      </c>
    </row>
    <row r="841" spans="68:71">
      <c r="BP841">
        <v>840</v>
      </c>
      <c r="BQ841" s="145">
        <v>35174</v>
      </c>
      <c r="BR841">
        <v>70.5</v>
      </c>
      <c r="BS841" s="151">
        <f t="shared" si="17"/>
        <v>70.083471074380142</v>
      </c>
    </row>
    <row r="842" spans="68:71">
      <c r="BP842">
        <v>841</v>
      </c>
      <c r="BQ842" s="145">
        <v>35175</v>
      </c>
      <c r="BR842">
        <v>71.5</v>
      </c>
      <c r="BS842" s="151">
        <f t="shared" si="17"/>
        <v>70.062809917355366</v>
      </c>
    </row>
    <row r="843" spans="68:71">
      <c r="BP843">
        <v>842</v>
      </c>
      <c r="BQ843" s="145">
        <v>35176</v>
      </c>
      <c r="BR843">
        <v>74</v>
      </c>
      <c r="BS843" s="151">
        <f t="shared" si="17"/>
        <v>70.049586776859485</v>
      </c>
    </row>
    <row r="844" spans="68:71">
      <c r="BP844">
        <v>843</v>
      </c>
      <c r="BQ844" s="145">
        <v>35177</v>
      </c>
      <c r="BR844">
        <v>72.400000000000006</v>
      </c>
      <c r="BS844" s="151">
        <f t="shared" si="17"/>
        <v>70.033884297520643</v>
      </c>
    </row>
    <row r="845" spans="68:71">
      <c r="BP845">
        <v>844</v>
      </c>
      <c r="BQ845" s="145">
        <v>35178</v>
      </c>
      <c r="BR845">
        <v>71.099999999999994</v>
      </c>
      <c r="BS845" s="151">
        <f t="shared" si="17"/>
        <v>69.990082644628075</v>
      </c>
    </row>
    <row r="846" spans="68:71">
      <c r="BP846">
        <v>845</v>
      </c>
      <c r="BQ846" s="145">
        <v>35179</v>
      </c>
      <c r="BR846">
        <v>68.599999999999994</v>
      </c>
      <c r="BS846" s="151">
        <f t="shared" si="17"/>
        <v>69.961983471074348</v>
      </c>
    </row>
    <row r="847" spans="68:71">
      <c r="BP847">
        <v>846</v>
      </c>
      <c r="BQ847" s="145">
        <v>35180</v>
      </c>
      <c r="BR847">
        <v>67.8</v>
      </c>
      <c r="BS847" s="151">
        <f t="shared" si="17"/>
        <v>69.950413223140472</v>
      </c>
    </row>
    <row r="848" spans="68:71">
      <c r="BP848">
        <v>847</v>
      </c>
      <c r="BQ848" s="145">
        <v>35181</v>
      </c>
      <c r="BR848">
        <v>68.2</v>
      </c>
      <c r="BS848" s="151">
        <f t="shared" si="17"/>
        <v>69.945454545454496</v>
      </c>
    </row>
    <row r="849" spans="68:71">
      <c r="BP849">
        <v>848</v>
      </c>
      <c r="BQ849" s="145">
        <v>35182</v>
      </c>
      <c r="BR849">
        <v>68.2</v>
      </c>
      <c r="BS849" s="151">
        <f t="shared" si="17"/>
        <v>69.939669421487565</v>
      </c>
    </row>
    <row r="850" spans="68:71">
      <c r="BP850">
        <v>849</v>
      </c>
      <c r="BQ850" s="145">
        <v>35183</v>
      </c>
      <c r="BR850">
        <v>67.7</v>
      </c>
      <c r="BS850" s="151">
        <f t="shared" si="17"/>
        <v>69.933057851239624</v>
      </c>
    </row>
    <row r="851" spans="68:71">
      <c r="BP851">
        <v>850</v>
      </c>
      <c r="BQ851" s="145">
        <v>35184</v>
      </c>
      <c r="BR851">
        <v>68.400000000000006</v>
      </c>
      <c r="BS851" s="151">
        <f t="shared" si="17"/>
        <v>69.922314049586731</v>
      </c>
    </row>
    <row r="852" spans="68:71">
      <c r="BP852">
        <v>851</v>
      </c>
      <c r="BQ852" s="145">
        <v>35185</v>
      </c>
      <c r="BR852">
        <v>68.5</v>
      </c>
      <c r="BS852" s="151">
        <f t="shared" si="17"/>
        <v>69.912396694214848</v>
      </c>
    </row>
    <row r="853" spans="68:71">
      <c r="BP853">
        <v>852</v>
      </c>
      <c r="BQ853" s="145">
        <v>35186</v>
      </c>
      <c r="BR853">
        <v>67.900000000000006</v>
      </c>
      <c r="BS853" s="151">
        <f t="shared" si="17"/>
        <v>69.903305785123948</v>
      </c>
    </row>
    <row r="854" spans="68:71">
      <c r="BP854">
        <v>853</v>
      </c>
      <c r="BQ854" s="145">
        <v>35187</v>
      </c>
      <c r="BR854">
        <v>67.900000000000006</v>
      </c>
      <c r="BS854" s="151">
        <f t="shared" si="17"/>
        <v>69.904958677685926</v>
      </c>
    </row>
    <row r="855" spans="68:71">
      <c r="BP855">
        <v>854</v>
      </c>
      <c r="BQ855" s="145">
        <v>35188</v>
      </c>
      <c r="BR855">
        <v>68.3</v>
      </c>
      <c r="BS855" s="151">
        <f t="shared" si="17"/>
        <v>69.903305785123948</v>
      </c>
    </row>
    <row r="856" spans="68:71">
      <c r="BP856">
        <v>855</v>
      </c>
      <c r="BQ856" s="145">
        <v>35189</v>
      </c>
      <c r="BR856">
        <v>69.400000000000006</v>
      </c>
      <c r="BS856" s="151">
        <f t="shared" si="17"/>
        <v>69.903305785123933</v>
      </c>
    </row>
    <row r="857" spans="68:71">
      <c r="BP857">
        <v>856</v>
      </c>
      <c r="BQ857" s="145">
        <v>35190</v>
      </c>
      <c r="BR857">
        <v>70.8</v>
      </c>
      <c r="BS857" s="151">
        <f t="shared" si="17"/>
        <v>69.896694214876021</v>
      </c>
    </row>
    <row r="858" spans="68:71">
      <c r="BP858">
        <v>857</v>
      </c>
      <c r="BQ858" s="145">
        <v>35191</v>
      </c>
      <c r="BR858">
        <v>74.599999999999994</v>
      </c>
      <c r="BS858" s="151">
        <f t="shared" si="17"/>
        <v>69.899999999999977</v>
      </c>
    </row>
    <row r="859" spans="68:71">
      <c r="BP859">
        <v>858</v>
      </c>
      <c r="BQ859" s="145">
        <v>35192</v>
      </c>
      <c r="BR859">
        <v>74.900000000000006</v>
      </c>
      <c r="BS859" s="151">
        <f t="shared" si="17"/>
        <v>69.917355371900811</v>
      </c>
    </row>
    <row r="860" spans="68:71">
      <c r="BP860">
        <v>859</v>
      </c>
      <c r="BQ860" s="145">
        <v>35193</v>
      </c>
      <c r="BR860">
        <v>76.099999999999994</v>
      </c>
      <c r="BS860" s="151">
        <f t="shared" si="17"/>
        <v>70.033884297520643</v>
      </c>
    </row>
    <row r="861" spans="68:71">
      <c r="BP861">
        <v>860</v>
      </c>
      <c r="BQ861" s="145">
        <v>35194</v>
      </c>
      <c r="BR861">
        <v>76.2</v>
      </c>
      <c r="BS861" s="151">
        <f t="shared" si="17"/>
        <v>70.153719008264446</v>
      </c>
    </row>
    <row r="862" spans="68:71">
      <c r="BP862">
        <v>861</v>
      </c>
      <c r="BQ862" s="145">
        <v>35195</v>
      </c>
      <c r="BR862">
        <v>77.5</v>
      </c>
      <c r="BS862" s="151">
        <f t="shared" si="17"/>
        <v>70.219834710743783</v>
      </c>
    </row>
    <row r="863" spans="68:71">
      <c r="BP863">
        <v>862</v>
      </c>
      <c r="BQ863" s="145">
        <v>35196</v>
      </c>
      <c r="BR863">
        <v>76.5</v>
      </c>
      <c r="BS863" s="151">
        <f t="shared" si="17"/>
        <v>70.251239669421452</v>
      </c>
    </row>
    <row r="864" spans="68:71">
      <c r="BP864">
        <v>863</v>
      </c>
      <c r="BQ864" s="145">
        <v>35197</v>
      </c>
      <c r="BR864">
        <v>73.599999999999994</v>
      </c>
      <c r="BS864" s="151">
        <f t="shared" si="17"/>
        <v>70.271074380165274</v>
      </c>
    </row>
    <row r="865" spans="68:71">
      <c r="BP865">
        <v>864</v>
      </c>
      <c r="BQ865" s="145">
        <v>35198</v>
      </c>
      <c r="BR865">
        <v>72.7</v>
      </c>
      <c r="BS865" s="151">
        <f t="shared" si="17"/>
        <v>70.266115702479311</v>
      </c>
    </row>
    <row r="866" spans="68:71">
      <c r="BP866">
        <v>865</v>
      </c>
      <c r="BQ866" s="145">
        <v>35199</v>
      </c>
      <c r="BR866">
        <v>71.8</v>
      </c>
      <c r="BS866" s="151">
        <f t="shared" si="17"/>
        <v>70.244628099173525</v>
      </c>
    </row>
    <row r="867" spans="68:71">
      <c r="BP867">
        <v>866</v>
      </c>
      <c r="BQ867" s="145">
        <v>35200</v>
      </c>
      <c r="BR867">
        <v>70.900000000000006</v>
      </c>
      <c r="BS867" s="151">
        <f t="shared" si="17"/>
        <v>70.211570247933878</v>
      </c>
    </row>
    <row r="868" spans="68:71">
      <c r="BP868">
        <v>867</v>
      </c>
      <c r="BQ868" s="145">
        <v>35201</v>
      </c>
      <c r="BR868">
        <v>71</v>
      </c>
      <c r="BS868" s="151">
        <f t="shared" si="17"/>
        <v>70.180991735537177</v>
      </c>
    </row>
    <row r="869" spans="68:71">
      <c r="BP869">
        <v>868</v>
      </c>
      <c r="BQ869" s="145">
        <v>35202</v>
      </c>
      <c r="BR869">
        <v>71.2</v>
      </c>
      <c r="BS869" s="151">
        <f t="shared" si="17"/>
        <v>70.149586776859465</v>
      </c>
    </row>
    <row r="870" spans="68:71">
      <c r="BP870">
        <v>869</v>
      </c>
      <c r="BQ870" s="145">
        <v>35203</v>
      </c>
      <c r="BR870">
        <v>70.3</v>
      </c>
      <c r="BS870" s="151">
        <f t="shared" si="17"/>
        <v>70.108264462809871</v>
      </c>
    </row>
    <row r="871" spans="68:71">
      <c r="BP871">
        <v>870</v>
      </c>
      <c r="BQ871" s="145">
        <v>35204</v>
      </c>
      <c r="BR871">
        <v>68.8</v>
      </c>
      <c r="BS871" s="151">
        <f t="shared" si="17"/>
        <v>70.08181818181815</v>
      </c>
    </row>
    <row r="872" spans="68:71">
      <c r="BP872">
        <v>871</v>
      </c>
      <c r="BQ872" s="145">
        <v>35205</v>
      </c>
      <c r="BR872">
        <v>68</v>
      </c>
      <c r="BS872" s="151">
        <f t="shared" si="17"/>
        <v>70.040495867768556</v>
      </c>
    </row>
    <row r="873" spans="68:71">
      <c r="BP873">
        <v>872</v>
      </c>
      <c r="BQ873" s="145">
        <v>35206</v>
      </c>
      <c r="BR873">
        <v>66.900000000000006</v>
      </c>
      <c r="BS873" s="151">
        <f t="shared" si="17"/>
        <v>69.968595041322288</v>
      </c>
    </row>
    <row r="874" spans="68:71">
      <c r="BP874">
        <v>873</v>
      </c>
      <c r="BQ874" s="145">
        <v>35207</v>
      </c>
      <c r="BR874">
        <v>66.400000000000006</v>
      </c>
      <c r="BS874" s="151">
        <f t="shared" si="17"/>
        <v>69.918181818181793</v>
      </c>
    </row>
    <row r="875" spans="68:71">
      <c r="BP875">
        <v>874</v>
      </c>
      <c r="BQ875" s="145">
        <v>35208</v>
      </c>
      <c r="BR875">
        <v>67.2</v>
      </c>
      <c r="BS875" s="151">
        <f t="shared" si="17"/>
        <v>69.880991735537179</v>
      </c>
    </row>
    <row r="876" spans="68:71">
      <c r="BP876">
        <v>875</v>
      </c>
      <c r="BQ876" s="145">
        <v>35209</v>
      </c>
      <c r="BR876">
        <v>67.2</v>
      </c>
      <c r="BS876" s="151">
        <f t="shared" si="17"/>
        <v>69.828925619834706</v>
      </c>
    </row>
    <row r="877" spans="68:71">
      <c r="BP877">
        <v>876</v>
      </c>
      <c r="BQ877" s="145">
        <v>35210</v>
      </c>
      <c r="BR877">
        <v>66.900000000000006</v>
      </c>
      <c r="BS877" s="151">
        <f t="shared" si="17"/>
        <v>69.798347107438005</v>
      </c>
    </row>
    <row r="878" spans="68:71">
      <c r="BP878">
        <v>877</v>
      </c>
      <c r="BQ878" s="145">
        <v>35211</v>
      </c>
      <c r="BR878">
        <v>66.900000000000006</v>
      </c>
      <c r="BS878" s="151">
        <f t="shared" si="17"/>
        <v>69.785123966942152</v>
      </c>
    </row>
    <row r="879" spans="68:71">
      <c r="BP879">
        <v>878</v>
      </c>
      <c r="BQ879" s="145">
        <v>35212</v>
      </c>
      <c r="BR879">
        <v>66.599999999999994</v>
      </c>
      <c r="BS879" s="151">
        <f t="shared" si="17"/>
        <v>69.796694214876027</v>
      </c>
    </row>
    <row r="880" spans="68:71">
      <c r="BP880">
        <v>879</v>
      </c>
      <c r="BQ880" s="145">
        <v>35213</v>
      </c>
      <c r="BR880">
        <v>66</v>
      </c>
      <c r="BS880" s="151">
        <f t="shared" si="17"/>
        <v>69.838016528925607</v>
      </c>
    </row>
    <row r="881" spans="68:71">
      <c r="BP881">
        <v>880</v>
      </c>
      <c r="BQ881" s="145">
        <v>35214</v>
      </c>
      <c r="BR881">
        <v>66.5</v>
      </c>
      <c r="BS881" s="151">
        <f t="shared" si="17"/>
        <v>69.901652892561955</v>
      </c>
    </row>
    <row r="882" spans="68:71">
      <c r="BP882">
        <v>881</v>
      </c>
      <c r="BQ882" s="145">
        <v>35215</v>
      </c>
      <c r="BR882">
        <v>66.5</v>
      </c>
      <c r="BS882" s="151">
        <f t="shared" si="17"/>
        <v>69.982644628099138</v>
      </c>
    </row>
    <row r="883" spans="68:71">
      <c r="BP883">
        <v>882</v>
      </c>
      <c r="BQ883" s="145">
        <v>35216</v>
      </c>
      <c r="BR883">
        <v>68</v>
      </c>
      <c r="BS883" s="151">
        <f t="shared" si="17"/>
        <v>70.081818181818164</v>
      </c>
    </row>
    <row r="884" spans="68:71">
      <c r="BP884">
        <v>883</v>
      </c>
      <c r="BQ884" s="145">
        <v>35217</v>
      </c>
      <c r="BR884">
        <v>68.5</v>
      </c>
      <c r="BS884" s="151">
        <f t="shared" si="17"/>
        <v>70.16198347107435</v>
      </c>
    </row>
    <row r="885" spans="68:71">
      <c r="BP885">
        <v>884</v>
      </c>
      <c r="BQ885" s="145">
        <v>35218</v>
      </c>
      <c r="BR885">
        <v>68.2</v>
      </c>
      <c r="BS885" s="151">
        <f t="shared" si="17"/>
        <v>70.232231404958668</v>
      </c>
    </row>
    <row r="886" spans="68:71">
      <c r="BP886">
        <v>885</v>
      </c>
      <c r="BQ886" s="145">
        <v>35219</v>
      </c>
      <c r="BR886">
        <v>69.099999999999994</v>
      </c>
      <c r="BS886" s="151">
        <f t="shared" si="17"/>
        <v>70.307438016528906</v>
      </c>
    </row>
    <row r="887" spans="68:71">
      <c r="BP887">
        <v>886</v>
      </c>
      <c r="BQ887" s="145">
        <v>35220</v>
      </c>
      <c r="BR887">
        <v>69.2</v>
      </c>
      <c r="BS887" s="151">
        <f t="shared" si="17"/>
        <v>70.371074380165254</v>
      </c>
    </row>
    <row r="888" spans="68:71">
      <c r="BP888">
        <v>887</v>
      </c>
      <c r="BQ888" s="145">
        <v>35221</v>
      </c>
      <c r="BR888">
        <v>70.7</v>
      </c>
      <c r="BS888" s="151">
        <f t="shared" si="17"/>
        <v>70.415702479338819</v>
      </c>
    </row>
    <row r="889" spans="68:71">
      <c r="BP889">
        <v>888</v>
      </c>
      <c r="BQ889" s="145">
        <v>35222</v>
      </c>
      <c r="BR889">
        <v>71.599999999999994</v>
      </c>
      <c r="BS889" s="151">
        <f t="shared" si="17"/>
        <v>70.453719008264429</v>
      </c>
    </row>
    <row r="890" spans="68:71">
      <c r="BP890">
        <v>889</v>
      </c>
      <c r="BQ890" s="145">
        <v>35223</v>
      </c>
      <c r="BR890">
        <v>73.2</v>
      </c>
      <c r="BS890" s="151">
        <f t="shared" si="17"/>
        <v>70.480165289256178</v>
      </c>
    </row>
    <row r="891" spans="68:71">
      <c r="BP891">
        <v>890</v>
      </c>
      <c r="BQ891" s="145">
        <v>35224</v>
      </c>
      <c r="BR891">
        <v>70.2</v>
      </c>
      <c r="BS891" s="151">
        <f t="shared" si="17"/>
        <v>70.486776859504104</v>
      </c>
    </row>
    <row r="892" spans="68:71">
      <c r="BP892">
        <v>891</v>
      </c>
      <c r="BQ892" s="145">
        <v>35225</v>
      </c>
      <c r="BR892">
        <v>69.8</v>
      </c>
      <c r="BS892" s="151">
        <f t="shared" si="17"/>
        <v>70.498347107437993</v>
      </c>
    </row>
    <row r="893" spans="68:71">
      <c r="BP893">
        <v>892</v>
      </c>
      <c r="BQ893" s="145">
        <v>35226</v>
      </c>
      <c r="BR893">
        <v>68.900000000000006</v>
      </c>
      <c r="BS893" s="151">
        <f t="shared" si="17"/>
        <v>70.523966942148746</v>
      </c>
    </row>
    <row r="894" spans="68:71">
      <c r="BP894">
        <v>893</v>
      </c>
      <c r="BQ894" s="145">
        <v>35227</v>
      </c>
      <c r="BR894">
        <v>68</v>
      </c>
      <c r="BS894" s="151">
        <f t="shared" ref="BS894:BS957" si="18">AVERAGE(BR835:BR955)</f>
        <v>70.561983471074356</v>
      </c>
    </row>
    <row r="895" spans="68:71">
      <c r="BP895">
        <v>894</v>
      </c>
      <c r="BQ895" s="145">
        <v>35228</v>
      </c>
      <c r="BR895">
        <v>67.400000000000006</v>
      </c>
      <c r="BS895" s="151">
        <f t="shared" si="18"/>
        <v>70.572727272727263</v>
      </c>
    </row>
    <row r="896" spans="68:71">
      <c r="BP896">
        <v>895</v>
      </c>
      <c r="BQ896" s="145">
        <v>35229</v>
      </c>
      <c r="BR896">
        <v>68.099999999999994</v>
      </c>
      <c r="BS896" s="151">
        <f t="shared" si="18"/>
        <v>70.580165289256186</v>
      </c>
    </row>
    <row r="897" spans="68:71">
      <c r="BP897">
        <v>896</v>
      </c>
      <c r="BQ897" s="145">
        <v>35230</v>
      </c>
      <c r="BR897">
        <v>67.7</v>
      </c>
      <c r="BS897" s="151">
        <f t="shared" si="18"/>
        <v>70.586776859504113</v>
      </c>
    </row>
    <row r="898" spans="68:71">
      <c r="BP898">
        <v>897</v>
      </c>
      <c r="BQ898" s="145">
        <v>35231</v>
      </c>
      <c r="BR898">
        <v>67.3</v>
      </c>
      <c r="BS898" s="151">
        <f t="shared" si="18"/>
        <v>70.580991735537182</v>
      </c>
    </row>
    <row r="899" spans="68:71">
      <c r="BP899">
        <v>898</v>
      </c>
      <c r="BQ899" s="145">
        <v>35232</v>
      </c>
      <c r="BR899">
        <v>66.900000000000006</v>
      </c>
      <c r="BS899" s="151">
        <f t="shared" si="18"/>
        <v>70.566942148760319</v>
      </c>
    </row>
    <row r="900" spans="68:71">
      <c r="BP900">
        <v>899</v>
      </c>
      <c r="BQ900" s="145">
        <v>35233</v>
      </c>
      <c r="BR900">
        <v>67.400000000000006</v>
      </c>
      <c r="BS900" s="151">
        <f t="shared" si="18"/>
        <v>70.547933884297493</v>
      </c>
    </row>
    <row r="901" spans="68:71">
      <c r="BP901">
        <v>900</v>
      </c>
      <c r="BQ901" s="145">
        <v>35234</v>
      </c>
      <c r="BR901">
        <v>67.7</v>
      </c>
      <c r="BS901" s="151">
        <f t="shared" si="18"/>
        <v>70.516528925619824</v>
      </c>
    </row>
    <row r="902" spans="68:71">
      <c r="BP902">
        <v>901</v>
      </c>
      <c r="BQ902" s="145">
        <v>35235</v>
      </c>
      <c r="BR902">
        <v>68.5</v>
      </c>
      <c r="BS902" s="151">
        <f t="shared" si="18"/>
        <v>70.485123966942155</v>
      </c>
    </row>
    <row r="903" spans="68:71">
      <c r="BP903">
        <v>902</v>
      </c>
      <c r="BQ903" s="145">
        <v>35236</v>
      </c>
      <c r="BR903">
        <v>69.7</v>
      </c>
      <c r="BS903" s="151">
        <f t="shared" si="18"/>
        <v>70.439669421487608</v>
      </c>
    </row>
    <row r="904" spans="68:71">
      <c r="BP904">
        <v>903</v>
      </c>
      <c r="BQ904" s="145">
        <v>35237</v>
      </c>
      <c r="BR904">
        <v>70.3</v>
      </c>
      <c r="BS904" s="151">
        <f t="shared" si="18"/>
        <v>70.41735537190084</v>
      </c>
    </row>
    <row r="905" spans="68:71">
      <c r="BP905">
        <v>904</v>
      </c>
      <c r="BQ905" s="145">
        <v>35238</v>
      </c>
      <c r="BR905">
        <v>69.7</v>
      </c>
      <c r="BS905" s="151">
        <f t="shared" si="18"/>
        <v>70.431404958677689</v>
      </c>
    </row>
    <row r="906" spans="68:71">
      <c r="BP906">
        <v>905</v>
      </c>
      <c r="BQ906" s="145">
        <v>35239</v>
      </c>
      <c r="BR906">
        <v>68.599999999999994</v>
      </c>
      <c r="BS906" s="151">
        <f t="shared" si="18"/>
        <v>70.477685950413232</v>
      </c>
    </row>
    <row r="907" spans="68:71">
      <c r="BP907">
        <v>906</v>
      </c>
      <c r="BQ907" s="145">
        <v>35240</v>
      </c>
      <c r="BR907">
        <v>72.3</v>
      </c>
      <c r="BS907" s="151">
        <f t="shared" si="18"/>
        <v>70.533884297520657</v>
      </c>
    </row>
    <row r="908" spans="68:71">
      <c r="BP908">
        <v>907</v>
      </c>
      <c r="BQ908" s="145">
        <v>35241</v>
      </c>
      <c r="BR908">
        <v>71.900000000000006</v>
      </c>
      <c r="BS908" s="151">
        <f t="shared" si="18"/>
        <v>70.587603305785123</v>
      </c>
    </row>
    <row r="909" spans="68:71">
      <c r="BP909">
        <v>908</v>
      </c>
      <c r="BQ909" s="145">
        <v>35242</v>
      </c>
      <c r="BR909">
        <v>71.8</v>
      </c>
      <c r="BS909" s="151">
        <f t="shared" si="18"/>
        <v>70.637190082644651</v>
      </c>
    </row>
    <row r="910" spans="68:71">
      <c r="BP910">
        <v>909</v>
      </c>
      <c r="BQ910" s="145">
        <v>35243</v>
      </c>
      <c r="BR910">
        <v>71.400000000000006</v>
      </c>
      <c r="BS910" s="151">
        <f t="shared" si="18"/>
        <v>70.691735537190084</v>
      </c>
    </row>
    <row r="911" spans="68:71">
      <c r="BP911">
        <v>910</v>
      </c>
      <c r="BQ911" s="145">
        <v>35244</v>
      </c>
      <c r="BR911">
        <v>71.400000000000006</v>
      </c>
      <c r="BS911" s="151">
        <f t="shared" si="18"/>
        <v>70.732231404958682</v>
      </c>
    </row>
    <row r="912" spans="68:71">
      <c r="BP912">
        <v>911</v>
      </c>
      <c r="BQ912" s="145">
        <v>35245</v>
      </c>
      <c r="BR912">
        <v>70.900000000000006</v>
      </c>
      <c r="BS912" s="151">
        <f t="shared" si="18"/>
        <v>70.773553719008262</v>
      </c>
    </row>
    <row r="913" spans="68:71">
      <c r="BP913">
        <v>912</v>
      </c>
      <c r="BQ913" s="145">
        <v>35246</v>
      </c>
      <c r="BR913">
        <v>70.7</v>
      </c>
      <c r="BS913" s="151">
        <f t="shared" si="18"/>
        <v>70.818181818181813</v>
      </c>
    </row>
    <row r="914" spans="68:71">
      <c r="BP914">
        <v>913</v>
      </c>
      <c r="BQ914" s="145">
        <v>35247</v>
      </c>
      <c r="BR914">
        <v>70</v>
      </c>
      <c r="BS914" s="151">
        <f t="shared" si="18"/>
        <v>70.886776859504138</v>
      </c>
    </row>
    <row r="915" spans="68:71">
      <c r="BP915">
        <v>914</v>
      </c>
      <c r="BQ915" s="145">
        <v>35248</v>
      </c>
      <c r="BR915">
        <v>70.400000000000006</v>
      </c>
      <c r="BS915" s="151">
        <f t="shared" si="18"/>
        <v>70.929752066115697</v>
      </c>
    </row>
    <row r="916" spans="68:71">
      <c r="BP916">
        <v>915</v>
      </c>
      <c r="BQ916" s="145">
        <v>35249</v>
      </c>
      <c r="BR916">
        <v>69</v>
      </c>
      <c r="BS916" s="151">
        <f t="shared" si="18"/>
        <v>70.953719008264471</v>
      </c>
    </row>
    <row r="917" spans="68:71">
      <c r="BP917">
        <v>916</v>
      </c>
      <c r="BQ917" s="145">
        <v>35250</v>
      </c>
      <c r="BR917">
        <v>69.099999999999994</v>
      </c>
      <c r="BS917" s="151">
        <f t="shared" si="18"/>
        <v>70.957024793388456</v>
      </c>
    </row>
    <row r="918" spans="68:71">
      <c r="BP918">
        <v>917</v>
      </c>
      <c r="BQ918" s="145">
        <v>35251</v>
      </c>
      <c r="BR918">
        <v>68.599999999999994</v>
      </c>
      <c r="BS918" s="151">
        <f t="shared" si="18"/>
        <v>70.925619834710758</v>
      </c>
    </row>
    <row r="919" spans="68:71">
      <c r="BP919">
        <v>918</v>
      </c>
      <c r="BQ919" s="145">
        <v>35252</v>
      </c>
      <c r="BR919">
        <v>68.2</v>
      </c>
      <c r="BS919" s="151">
        <f t="shared" si="18"/>
        <v>70.887603305785134</v>
      </c>
    </row>
    <row r="920" spans="68:71">
      <c r="BP920">
        <v>919</v>
      </c>
      <c r="BQ920" s="145">
        <v>35253</v>
      </c>
      <c r="BR920">
        <v>71.900000000000006</v>
      </c>
      <c r="BS920" s="151">
        <f t="shared" si="18"/>
        <v>70.834710743801651</v>
      </c>
    </row>
    <row r="921" spans="68:71">
      <c r="BP921">
        <v>920</v>
      </c>
      <c r="BQ921" s="145">
        <v>35254</v>
      </c>
      <c r="BR921">
        <v>81.599999999999994</v>
      </c>
      <c r="BS921" s="151">
        <f t="shared" si="18"/>
        <v>70.779338842975221</v>
      </c>
    </row>
    <row r="922" spans="68:71">
      <c r="BP922">
        <v>921</v>
      </c>
      <c r="BQ922" s="145">
        <v>35255</v>
      </c>
      <c r="BR922">
        <v>83.6</v>
      </c>
      <c r="BS922" s="151">
        <f t="shared" si="18"/>
        <v>70.702479338842991</v>
      </c>
    </row>
    <row r="923" spans="68:71">
      <c r="BP923">
        <v>922</v>
      </c>
      <c r="BQ923" s="145">
        <v>35256</v>
      </c>
      <c r="BR923">
        <v>79.8</v>
      </c>
      <c r="BS923" s="151">
        <f t="shared" si="18"/>
        <v>70.631404958677692</v>
      </c>
    </row>
    <row r="924" spans="68:71">
      <c r="BP924">
        <v>923</v>
      </c>
      <c r="BQ924" s="145">
        <v>35257</v>
      </c>
      <c r="BR924">
        <v>77</v>
      </c>
      <c r="BS924" s="151">
        <f t="shared" si="18"/>
        <v>70.585123966942163</v>
      </c>
    </row>
    <row r="925" spans="68:71">
      <c r="BP925">
        <v>924</v>
      </c>
      <c r="BQ925" s="145">
        <v>35258</v>
      </c>
      <c r="BR925">
        <v>73.7</v>
      </c>
      <c r="BS925" s="151">
        <f t="shared" si="18"/>
        <v>70.542975206611587</v>
      </c>
    </row>
    <row r="926" spans="68:71">
      <c r="BP926">
        <v>925</v>
      </c>
      <c r="BQ926" s="145">
        <v>35259</v>
      </c>
      <c r="BR926">
        <v>70.2</v>
      </c>
      <c r="BS926" s="151">
        <f t="shared" si="18"/>
        <v>70.509917355371911</v>
      </c>
    </row>
    <row r="927" spans="68:71">
      <c r="BP927">
        <v>926</v>
      </c>
      <c r="BQ927" s="145">
        <v>35260</v>
      </c>
      <c r="BR927">
        <v>67.8</v>
      </c>
      <c r="BS927" s="151">
        <f t="shared" si="18"/>
        <v>70.480165289256206</v>
      </c>
    </row>
    <row r="928" spans="68:71">
      <c r="BP928">
        <v>927</v>
      </c>
      <c r="BQ928" s="145">
        <v>35261</v>
      </c>
      <c r="BR928">
        <v>67</v>
      </c>
      <c r="BS928" s="151">
        <f t="shared" si="18"/>
        <v>70.447933884297527</v>
      </c>
    </row>
    <row r="929" spans="68:71">
      <c r="BP929">
        <v>928</v>
      </c>
      <c r="BQ929" s="145">
        <v>35262</v>
      </c>
      <c r="BR929">
        <v>66.900000000000006</v>
      </c>
      <c r="BS929" s="151">
        <f t="shared" si="18"/>
        <v>70.40826446280991</v>
      </c>
    </row>
    <row r="930" spans="68:71">
      <c r="BP930">
        <v>929</v>
      </c>
      <c r="BQ930" s="145">
        <v>35263</v>
      </c>
      <c r="BR930">
        <v>66.8</v>
      </c>
      <c r="BS930" s="151">
        <f t="shared" si="18"/>
        <v>70.389256198347113</v>
      </c>
    </row>
    <row r="931" spans="68:71">
      <c r="BP931">
        <v>930</v>
      </c>
      <c r="BQ931" s="145">
        <v>35264</v>
      </c>
      <c r="BR931">
        <v>64.900000000000006</v>
      </c>
      <c r="BS931" s="151">
        <f t="shared" si="18"/>
        <v>70.390909090909105</v>
      </c>
    </row>
    <row r="932" spans="68:71">
      <c r="BP932">
        <v>931</v>
      </c>
      <c r="BQ932" s="145">
        <v>35265</v>
      </c>
      <c r="BR932">
        <v>66.099999999999994</v>
      </c>
      <c r="BS932" s="151">
        <f t="shared" si="18"/>
        <v>70.398347107438042</v>
      </c>
    </row>
    <row r="933" spans="68:71">
      <c r="BP933">
        <v>932</v>
      </c>
      <c r="BQ933" s="145">
        <v>35266</v>
      </c>
      <c r="BR933">
        <v>65.400000000000006</v>
      </c>
      <c r="BS933" s="151">
        <f t="shared" si="18"/>
        <v>70.417355371900854</v>
      </c>
    </row>
    <row r="934" spans="68:71">
      <c r="BP934">
        <v>933</v>
      </c>
      <c r="BQ934" s="145">
        <v>35267</v>
      </c>
      <c r="BR934">
        <v>65.099999999999994</v>
      </c>
      <c r="BS934" s="151">
        <f t="shared" si="18"/>
        <v>70.440495867768632</v>
      </c>
    </row>
    <row r="935" spans="68:71">
      <c r="BP935">
        <v>934</v>
      </c>
      <c r="BQ935" s="145">
        <v>35268</v>
      </c>
      <c r="BR935">
        <v>66</v>
      </c>
      <c r="BS935" s="151">
        <f t="shared" si="18"/>
        <v>70.461983471074404</v>
      </c>
    </row>
    <row r="936" spans="68:71">
      <c r="BP936">
        <v>935</v>
      </c>
      <c r="BQ936" s="145">
        <v>35269</v>
      </c>
      <c r="BR936">
        <v>66.7</v>
      </c>
      <c r="BS936" s="151">
        <f t="shared" si="18"/>
        <v>70.473553719008294</v>
      </c>
    </row>
    <row r="937" spans="68:71">
      <c r="BP937">
        <v>936</v>
      </c>
      <c r="BQ937" s="145">
        <v>35270</v>
      </c>
      <c r="BR937">
        <v>66.2</v>
      </c>
      <c r="BS937" s="151">
        <f t="shared" si="18"/>
        <v>70.498347107438036</v>
      </c>
    </row>
    <row r="938" spans="68:71">
      <c r="BP938">
        <v>937</v>
      </c>
      <c r="BQ938" s="145">
        <v>35271</v>
      </c>
      <c r="BR938">
        <v>68.2</v>
      </c>
      <c r="BS938" s="151">
        <f t="shared" si="18"/>
        <v>70.523966942148775</v>
      </c>
    </row>
    <row r="939" spans="68:71">
      <c r="BP939">
        <v>938</v>
      </c>
      <c r="BQ939" s="145">
        <v>35272</v>
      </c>
      <c r="BR939">
        <v>70.2</v>
      </c>
      <c r="BS939" s="151">
        <f t="shared" si="18"/>
        <v>70.558677685950414</v>
      </c>
    </row>
    <row r="940" spans="68:71">
      <c r="BP940">
        <v>939</v>
      </c>
      <c r="BQ940" s="145">
        <v>35273</v>
      </c>
      <c r="BR940">
        <v>73.3</v>
      </c>
      <c r="BS940" s="151">
        <f t="shared" si="18"/>
        <v>70.59173553719009</v>
      </c>
    </row>
    <row r="941" spans="68:71">
      <c r="BP941">
        <v>940</v>
      </c>
      <c r="BQ941" s="145">
        <v>35274</v>
      </c>
      <c r="BR941">
        <v>75.5</v>
      </c>
      <c r="BS941" s="151">
        <f t="shared" si="18"/>
        <v>70.619008264462806</v>
      </c>
    </row>
    <row r="942" spans="68:71">
      <c r="BP942">
        <v>941</v>
      </c>
      <c r="BQ942" s="145">
        <v>35275</v>
      </c>
      <c r="BR942">
        <v>77.900000000000006</v>
      </c>
      <c r="BS942" s="151">
        <f t="shared" si="18"/>
        <v>70.656198347107434</v>
      </c>
    </row>
    <row r="943" spans="68:71">
      <c r="BP943">
        <v>942</v>
      </c>
      <c r="BQ943" s="145">
        <v>35276</v>
      </c>
      <c r="BR943">
        <v>79.900000000000006</v>
      </c>
      <c r="BS943" s="151">
        <f t="shared" si="18"/>
        <v>70.673553719008282</v>
      </c>
    </row>
    <row r="944" spans="68:71">
      <c r="BP944">
        <v>943</v>
      </c>
      <c r="BQ944" s="145">
        <v>35277</v>
      </c>
      <c r="BR944">
        <v>80.2</v>
      </c>
      <c r="BS944" s="151">
        <f t="shared" si="18"/>
        <v>70.681818181818201</v>
      </c>
    </row>
    <row r="945" spans="68:71">
      <c r="BP945">
        <v>944</v>
      </c>
      <c r="BQ945" s="145">
        <v>35278</v>
      </c>
      <c r="BR945">
        <v>80.400000000000006</v>
      </c>
      <c r="BS945" s="151">
        <f t="shared" si="18"/>
        <v>70.69256198347108</v>
      </c>
    </row>
    <row r="946" spans="68:71">
      <c r="BP946">
        <v>945</v>
      </c>
      <c r="BQ946" s="145">
        <v>35279</v>
      </c>
      <c r="BR946">
        <v>79.599999999999994</v>
      </c>
      <c r="BS946" s="151">
        <f t="shared" si="18"/>
        <v>70.697520661157057</v>
      </c>
    </row>
    <row r="947" spans="68:71">
      <c r="BP947">
        <v>946</v>
      </c>
      <c r="BQ947" s="145">
        <v>35280</v>
      </c>
      <c r="BR947">
        <v>79.3</v>
      </c>
      <c r="BS947" s="151">
        <f t="shared" si="18"/>
        <v>70.700826446281027</v>
      </c>
    </row>
    <row r="948" spans="68:71">
      <c r="BP948">
        <v>947</v>
      </c>
      <c r="BQ948" s="145">
        <v>35281</v>
      </c>
      <c r="BR948">
        <v>77.599999999999994</v>
      </c>
      <c r="BS948" s="151">
        <f t="shared" si="18"/>
        <v>70.690082644628134</v>
      </c>
    </row>
    <row r="949" spans="68:71">
      <c r="BP949">
        <v>948</v>
      </c>
      <c r="BQ949" s="145">
        <v>35282</v>
      </c>
      <c r="BR949">
        <v>74.099999999999994</v>
      </c>
      <c r="BS949" s="151">
        <f t="shared" si="18"/>
        <v>70.664462809917396</v>
      </c>
    </row>
    <row r="950" spans="68:71">
      <c r="BP950">
        <v>949</v>
      </c>
      <c r="BQ950" s="145">
        <v>35283</v>
      </c>
      <c r="BR950">
        <v>73</v>
      </c>
      <c r="BS950" s="151">
        <f t="shared" si="18"/>
        <v>70.62809917355375</v>
      </c>
    </row>
    <row r="951" spans="68:71">
      <c r="BP951">
        <v>950</v>
      </c>
      <c r="BQ951" s="145">
        <v>35284</v>
      </c>
      <c r="BR951">
        <v>71.599999999999994</v>
      </c>
      <c r="BS951" s="151">
        <f t="shared" si="18"/>
        <v>70.612396694214894</v>
      </c>
    </row>
    <row r="952" spans="68:71">
      <c r="BP952">
        <v>951</v>
      </c>
      <c r="BQ952" s="145">
        <v>35285</v>
      </c>
      <c r="BR952">
        <v>69.8</v>
      </c>
      <c r="BS952" s="151">
        <f t="shared" si="18"/>
        <v>70.596694214876038</v>
      </c>
    </row>
    <row r="953" spans="68:71">
      <c r="BP953">
        <v>952</v>
      </c>
      <c r="BQ953" s="145">
        <v>35286</v>
      </c>
      <c r="BR953">
        <v>70.2</v>
      </c>
      <c r="BS953" s="151">
        <f t="shared" si="18"/>
        <v>70.588429752066119</v>
      </c>
    </row>
    <row r="954" spans="68:71">
      <c r="BP954">
        <v>953</v>
      </c>
      <c r="BQ954" s="145">
        <v>35287</v>
      </c>
      <c r="BR954">
        <v>71.599999999999994</v>
      </c>
      <c r="BS954" s="151">
        <f t="shared" si="18"/>
        <v>70.585123966942149</v>
      </c>
    </row>
    <row r="955" spans="68:71">
      <c r="BP955">
        <v>954</v>
      </c>
      <c r="BQ955" s="145">
        <v>35288</v>
      </c>
      <c r="BR955">
        <v>72.900000000000006</v>
      </c>
      <c r="BS955" s="151">
        <f t="shared" si="18"/>
        <v>70.579338842975204</v>
      </c>
    </row>
    <row r="956" spans="68:71">
      <c r="BP956">
        <v>955</v>
      </c>
      <c r="BQ956" s="145">
        <v>35289</v>
      </c>
      <c r="BR956">
        <v>70.099999999999994</v>
      </c>
      <c r="BS956" s="151">
        <f t="shared" si="18"/>
        <v>70.571900826446296</v>
      </c>
    </row>
    <row r="957" spans="68:71">
      <c r="BP957">
        <v>956</v>
      </c>
      <c r="BQ957" s="145">
        <v>35290</v>
      </c>
      <c r="BR957">
        <v>69.599999999999994</v>
      </c>
      <c r="BS957" s="151">
        <f t="shared" si="18"/>
        <v>70.571074380165328</v>
      </c>
    </row>
    <row r="958" spans="68:71">
      <c r="BP958">
        <v>957</v>
      </c>
      <c r="BQ958" s="145">
        <v>35291</v>
      </c>
      <c r="BR958">
        <v>68.8</v>
      </c>
      <c r="BS958" s="151">
        <f t="shared" ref="BS958:BS1021" si="19">AVERAGE(BR899:BR1019)</f>
        <v>70.581818181818207</v>
      </c>
    </row>
    <row r="959" spans="68:71">
      <c r="BP959">
        <v>958</v>
      </c>
      <c r="BQ959" s="145">
        <v>35292</v>
      </c>
      <c r="BR959">
        <v>67.599999999999994</v>
      </c>
      <c r="BS959" s="151">
        <f t="shared" si="19"/>
        <v>70.599173553719027</v>
      </c>
    </row>
    <row r="960" spans="68:71">
      <c r="BP960">
        <v>959</v>
      </c>
      <c r="BQ960" s="145">
        <v>35293</v>
      </c>
      <c r="BR960">
        <v>67.599999999999994</v>
      </c>
      <c r="BS960" s="151">
        <f t="shared" si="19"/>
        <v>70.609090909090924</v>
      </c>
    </row>
    <row r="961" spans="68:71">
      <c r="BP961">
        <v>960</v>
      </c>
      <c r="BQ961" s="145">
        <v>35294</v>
      </c>
      <c r="BR961">
        <v>67.8</v>
      </c>
      <c r="BS961" s="151">
        <f t="shared" si="19"/>
        <v>70.615702479338864</v>
      </c>
    </row>
    <row r="962" spans="68:71">
      <c r="BP962">
        <v>961</v>
      </c>
      <c r="BQ962" s="145">
        <v>35295</v>
      </c>
      <c r="BR962">
        <v>66.7</v>
      </c>
      <c r="BS962" s="151">
        <f t="shared" si="19"/>
        <v>70.624793388429751</v>
      </c>
    </row>
    <row r="963" spans="68:71">
      <c r="BP963">
        <v>962</v>
      </c>
      <c r="BQ963" s="145">
        <v>35296</v>
      </c>
      <c r="BR963">
        <v>67.7</v>
      </c>
      <c r="BS963" s="151">
        <f t="shared" si="19"/>
        <v>70.635537190082644</v>
      </c>
    </row>
    <row r="964" spans="68:71">
      <c r="BP964">
        <v>963</v>
      </c>
      <c r="BQ964" s="145">
        <v>35297</v>
      </c>
      <c r="BR964">
        <v>68.5</v>
      </c>
      <c r="BS964" s="151">
        <f t="shared" si="19"/>
        <v>70.643801652892563</v>
      </c>
    </row>
    <row r="965" spans="68:71">
      <c r="BP965">
        <v>964</v>
      </c>
      <c r="BQ965" s="145">
        <v>35298</v>
      </c>
      <c r="BR965">
        <v>69.7</v>
      </c>
      <c r="BS965" s="151">
        <f t="shared" si="19"/>
        <v>70.643801652892563</v>
      </c>
    </row>
    <row r="966" spans="68:71">
      <c r="BP966">
        <v>965</v>
      </c>
      <c r="BQ966" s="145">
        <v>35299</v>
      </c>
      <c r="BR966">
        <v>72.8</v>
      </c>
      <c r="BS966" s="151">
        <f t="shared" si="19"/>
        <v>70.65371900826446</v>
      </c>
    </row>
    <row r="967" spans="68:71">
      <c r="BP967">
        <v>966</v>
      </c>
      <c r="BQ967" s="145">
        <v>35300</v>
      </c>
      <c r="BR967">
        <v>74.2</v>
      </c>
      <c r="BS967" s="151">
        <f t="shared" si="19"/>
        <v>70.616528925619818</v>
      </c>
    </row>
    <row r="968" spans="68:71">
      <c r="BP968">
        <v>967</v>
      </c>
      <c r="BQ968" s="145">
        <v>35301</v>
      </c>
      <c r="BR968">
        <v>74.599999999999994</v>
      </c>
      <c r="BS968" s="151">
        <f t="shared" si="19"/>
        <v>70.600000000000009</v>
      </c>
    </row>
    <row r="969" spans="68:71">
      <c r="BP969">
        <v>968</v>
      </c>
      <c r="BQ969" s="145">
        <v>35302</v>
      </c>
      <c r="BR969">
        <v>74.7</v>
      </c>
      <c r="BS969" s="151">
        <f t="shared" si="19"/>
        <v>70.584297520661167</v>
      </c>
    </row>
    <row r="970" spans="68:71">
      <c r="BP970">
        <v>969</v>
      </c>
      <c r="BQ970" s="145">
        <v>35303</v>
      </c>
      <c r="BR970">
        <v>74.2</v>
      </c>
      <c r="BS970" s="151">
        <f t="shared" si="19"/>
        <v>70.581818181818178</v>
      </c>
    </row>
    <row r="971" spans="68:71">
      <c r="BP971">
        <v>970</v>
      </c>
      <c r="BQ971" s="145">
        <v>35304</v>
      </c>
      <c r="BR971">
        <v>74.3</v>
      </c>
      <c r="BS971" s="151">
        <f t="shared" si="19"/>
        <v>70.587603305785123</v>
      </c>
    </row>
    <row r="972" spans="68:71">
      <c r="BP972">
        <v>971</v>
      </c>
      <c r="BQ972" s="145">
        <v>35305</v>
      </c>
      <c r="BR972">
        <v>73.3</v>
      </c>
      <c r="BS972" s="151">
        <f t="shared" si="19"/>
        <v>70.566942148760347</v>
      </c>
    </row>
    <row r="973" spans="68:71">
      <c r="BP973">
        <v>972</v>
      </c>
      <c r="BQ973" s="145">
        <v>35306</v>
      </c>
      <c r="BR973">
        <v>73.5</v>
      </c>
      <c r="BS973" s="151">
        <f t="shared" si="19"/>
        <v>70.564462809917359</v>
      </c>
    </row>
    <row r="974" spans="68:71">
      <c r="BP974">
        <v>973</v>
      </c>
      <c r="BQ974" s="145">
        <v>35307</v>
      </c>
      <c r="BR974">
        <v>73.3</v>
      </c>
      <c r="BS974" s="151">
        <f t="shared" si="19"/>
        <v>70.570247933884303</v>
      </c>
    </row>
    <row r="975" spans="68:71">
      <c r="BP975">
        <v>974</v>
      </c>
      <c r="BQ975" s="145">
        <v>35308</v>
      </c>
      <c r="BR975">
        <v>76.2</v>
      </c>
      <c r="BS975" s="151">
        <f t="shared" si="19"/>
        <v>70.564462809917359</v>
      </c>
    </row>
    <row r="976" spans="68:71">
      <c r="BP976">
        <v>975</v>
      </c>
      <c r="BQ976" s="145">
        <v>35309</v>
      </c>
      <c r="BR976">
        <v>73.5</v>
      </c>
      <c r="BS976" s="151">
        <f t="shared" si="19"/>
        <v>70.569421487603336</v>
      </c>
    </row>
    <row r="977" spans="68:71">
      <c r="BP977">
        <v>976</v>
      </c>
      <c r="BQ977" s="145">
        <v>35310</v>
      </c>
      <c r="BR977">
        <v>72.3</v>
      </c>
      <c r="BS977" s="151">
        <f t="shared" si="19"/>
        <v>70.56859504132234</v>
      </c>
    </row>
    <row r="978" spans="68:71">
      <c r="BP978">
        <v>977</v>
      </c>
      <c r="BQ978" s="145">
        <v>35311</v>
      </c>
      <c r="BR978">
        <v>71.2</v>
      </c>
      <c r="BS978" s="151">
        <f t="shared" si="19"/>
        <v>70.576033057851262</v>
      </c>
    </row>
    <row r="979" spans="68:71">
      <c r="BP979">
        <v>978</v>
      </c>
      <c r="BQ979" s="145">
        <v>35312</v>
      </c>
      <c r="BR979">
        <v>70.8</v>
      </c>
      <c r="BS979" s="151">
        <f t="shared" si="19"/>
        <v>70.582644628099189</v>
      </c>
    </row>
    <row r="980" spans="68:71">
      <c r="BP980">
        <v>979</v>
      </c>
      <c r="BQ980" s="145">
        <v>35313</v>
      </c>
      <c r="BR980">
        <v>70.3</v>
      </c>
      <c r="BS980" s="151">
        <f t="shared" si="19"/>
        <v>70.552892561983469</v>
      </c>
    </row>
    <row r="981" spans="68:71">
      <c r="BP981">
        <v>980</v>
      </c>
      <c r="BQ981" s="145">
        <v>35314</v>
      </c>
      <c r="BR981">
        <v>69.7</v>
      </c>
      <c r="BS981" s="151">
        <f t="shared" si="19"/>
        <v>70.450413223140501</v>
      </c>
    </row>
    <row r="982" spans="68:71">
      <c r="BP982">
        <v>981</v>
      </c>
      <c r="BQ982" s="145">
        <v>35315</v>
      </c>
      <c r="BR982">
        <v>69.5</v>
      </c>
      <c r="BS982" s="151">
        <f t="shared" si="19"/>
        <v>70.32561983471075</v>
      </c>
    </row>
    <row r="983" spans="68:71">
      <c r="BP983">
        <v>982</v>
      </c>
      <c r="BQ983" s="145">
        <v>35316</v>
      </c>
      <c r="BR983">
        <v>68.2</v>
      </c>
      <c r="BS983" s="151">
        <f t="shared" si="19"/>
        <v>70.237190082644631</v>
      </c>
    </row>
    <row r="984" spans="68:71">
      <c r="BP984">
        <v>983</v>
      </c>
      <c r="BQ984" s="145">
        <v>35317</v>
      </c>
      <c r="BR984">
        <v>67.900000000000006</v>
      </c>
      <c r="BS984" s="151">
        <f t="shared" si="19"/>
        <v>70.180991735537205</v>
      </c>
    </row>
    <row r="985" spans="68:71">
      <c r="BP985">
        <v>984</v>
      </c>
      <c r="BQ985" s="145">
        <v>35318</v>
      </c>
      <c r="BR985">
        <v>68</v>
      </c>
      <c r="BS985" s="151">
        <f t="shared" si="19"/>
        <v>70.158677685950437</v>
      </c>
    </row>
    <row r="986" spans="68:71">
      <c r="BP986">
        <v>985</v>
      </c>
      <c r="BQ986" s="145">
        <v>35319</v>
      </c>
      <c r="BR986">
        <v>67.599999999999994</v>
      </c>
      <c r="BS986" s="151">
        <f t="shared" si="19"/>
        <v>70.169421487603316</v>
      </c>
    </row>
    <row r="987" spans="68:71">
      <c r="BP987">
        <v>986</v>
      </c>
      <c r="BQ987" s="145">
        <v>35320</v>
      </c>
      <c r="BR987">
        <v>67.8</v>
      </c>
      <c r="BS987" s="151">
        <f t="shared" si="19"/>
        <v>70.205785123966976</v>
      </c>
    </row>
    <row r="988" spans="68:71">
      <c r="BP988">
        <v>987</v>
      </c>
      <c r="BQ988" s="145">
        <v>35321</v>
      </c>
      <c r="BR988">
        <v>67.3</v>
      </c>
      <c r="BS988" s="151">
        <f t="shared" si="19"/>
        <v>70.256198347107457</v>
      </c>
    </row>
    <row r="989" spans="68:71">
      <c r="BP989">
        <v>988</v>
      </c>
      <c r="BQ989" s="145">
        <v>35322</v>
      </c>
      <c r="BR989">
        <v>67.099999999999994</v>
      </c>
      <c r="BS989" s="151">
        <f t="shared" si="19"/>
        <v>70.312396694214883</v>
      </c>
    </row>
    <row r="990" spans="68:71">
      <c r="BP990">
        <v>989</v>
      </c>
      <c r="BQ990" s="145">
        <v>35323</v>
      </c>
      <c r="BR990">
        <v>66.400000000000006</v>
      </c>
      <c r="BS990" s="151">
        <f t="shared" si="19"/>
        <v>70.368595041322337</v>
      </c>
    </row>
    <row r="991" spans="68:71">
      <c r="BP991">
        <v>990</v>
      </c>
      <c r="BQ991" s="145">
        <v>35324</v>
      </c>
      <c r="BR991">
        <v>68</v>
      </c>
      <c r="BS991" s="151">
        <f t="shared" si="19"/>
        <v>70.442975206611578</v>
      </c>
    </row>
    <row r="992" spans="68:71">
      <c r="BP992">
        <v>991</v>
      </c>
      <c r="BQ992" s="145">
        <v>35325</v>
      </c>
      <c r="BR992">
        <v>69</v>
      </c>
      <c r="BS992" s="151">
        <f t="shared" si="19"/>
        <v>70.491735537190081</v>
      </c>
    </row>
    <row r="993" spans="68:71">
      <c r="BP993">
        <v>992</v>
      </c>
      <c r="BQ993" s="145">
        <v>35326</v>
      </c>
      <c r="BR993">
        <v>68.900000000000006</v>
      </c>
      <c r="BS993" s="151">
        <f t="shared" si="19"/>
        <v>70.563636363636363</v>
      </c>
    </row>
    <row r="994" spans="68:71">
      <c r="BP994">
        <v>993</v>
      </c>
      <c r="BQ994" s="145">
        <v>35327</v>
      </c>
      <c r="BR994">
        <v>69.2</v>
      </c>
      <c r="BS994" s="151">
        <f t="shared" si="19"/>
        <v>70.640495867768593</v>
      </c>
    </row>
    <row r="995" spans="68:71">
      <c r="BP995">
        <v>994</v>
      </c>
      <c r="BQ995" s="145">
        <v>35328</v>
      </c>
      <c r="BR995">
        <v>69.2</v>
      </c>
      <c r="BS995" s="151">
        <f t="shared" si="19"/>
        <v>70.71074380165291</v>
      </c>
    </row>
    <row r="996" spans="68:71">
      <c r="BP996">
        <v>995</v>
      </c>
      <c r="BQ996" s="145">
        <v>35329</v>
      </c>
      <c r="BR996">
        <v>69.8</v>
      </c>
      <c r="BS996" s="151">
        <f t="shared" si="19"/>
        <v>70.774380165289259</v>
      </c>
    </row>
    <row r="997" spans="68:71">
      <c r="BP997">
        <v>996</v>
      </c>
      <c r="BQ997" s="145">
        <v>35330</v>
      </c>
      <c r="BR997">
        <v>68.599999999999994</v>
      </c>
      <c r="BS997" s="151">
        <f t="shared" si="19"/>
        <v>70.909917355371917</v>
      </c>
    </row>
    <row r="998" spans="68:71">
      <c r="BP998">
        <v>997</v>
      </c>
      <c r="BQ998" s="145">
        <v>35331</v>
      </c>
      <c r="BR998">
        <v>69.900000000000006</v>
      </c>
      <c r="BS998" s="151">
        <f t="shared" si="19"/>
        <v>71.09834710743803</v>
      </c>
    </row>
    <row r="999" spans="68:71">
      <c r="BP999">
        <v>998</v>
      </c>
      <c r="BQ999" s="145">
        <v>35332</v>
      </c>
      <c r="BR999">
        <v>70</v>
      </c>
      <c r="BS999" s="151">
        <f t="shared" si="19"/>
        <v>71.342975206611584</v>
      </c>
    </row>
    <row r="1000" spans="68:71">
      <c r="BP1000">
        <v>999</v>
      </c>
      <c r="BQ1000" s="145">
        <v>35333</v>
      </c>
      <c r="BR1000">
        <v>70.8</v>
      </c>
      <c r="BS1000" s="151">
        <f t="shared" si="19"/>
        <v>71.600000000000009</v>
      </c>
    </row>
    <row r="1001" spans="68:71">
      <c r="BP1001">
        <v>1000</v>
      </c>
      <c r="BQ1001" s="145">
        <v>35334</v>
      </c>
      <c r="BR1001">
        <v>70</v>
      </c>
      <c r="BS1001" s="151">
        <f t="shared" si="19"/>
        <v>71.832231404958691</v>
      </c>
    </row>
    <row r="1002" spans="68:71">
      <c r="BP1002">
        <v>1001</v>
      </c>
      <c r="BQ1002" s="145">
        <v>35335</v>
      </c>
      <c r="BR1002">
        <v>69.8</v>
      </c>
      <c r="BS1002" s="151">
        <f t="shared" si="19"/>
        <v>72.037190082644642</v>
      </c>
    </row>
    <row r="1003" spans="68:71">
      <c r="BP1003">
        <v>1002</v>
      </c>
      <c r="BQ1003" s="145">
        <v>35336</v>
      </c>
      <c r="BR1003">
        <v>71</v>
      </c>
      <c r="BS1003" s="151">
        <f t="shared" si="19"/>
        <v>72.187603305785146</v>
      </c>
    </row>
    <row r="1004" spans="68:71">
      <c r="BP1004">
        <v>1003</v>
      </c>
      <c r="BQ1004" s="145">
        <v>35337</v>
      </c>
      <c r="BR1004">
        <v>70.099999999999994</v>
      </c>
      <c r="BS1004" s="151">
        <f t="shared" si="19"/>
        <v>72.276859504132247</v>
      </c>
    </row>
    <row r="1005" spans="68:71">
      <c r="BP1005">
        <v>1004</v>
      </c>
      <c r="BQ1005" s="145">
        <v>35338</v>
      </c>
      <c r="BR1005">
        <v>69.5</v>
      </c>
      <c r="BS1005" s="151">
        <f t="shared" si="19"/>
        <v>72.335537190082675</v>
      </c>
    </row>
    <row r="1006" spans="68:71">
      <c r="BP1006">
        <v>1005</v>
      </c>
      <c r="BQ1006" s="145">
        <v>35339</v>
      </c>
      <c r="BR1006">
        <v>69.5</v>
      </c>
      <c r="BS1006" s="151">
        <f t="shared" si="19"/>
        <v>72.36446280991737</v>
      </c>
    </row>
    <row r="1007" spans="68:71">
      <c r="BP1007">
        <v>1006</v>
      </c>
      <c r="BQ1007" s="145">
        <v>35340</v>
      </c>
      <c r="BR1007">
        <v>69.7</v>
      </c>
      <c r="BS1007" s="151">
        <f t="shared" si="19"/>
        <v>72.353719008264491</v>
      </c>
    </row>
    <row r="1008" spans="68:71">
      <c r="BP1008">
        <v>1007</v>
      </c>
      <c r="BQ1008" s="145">
        <v>35341</v>
      </c>
      <c r="BR1008">
        <v>69.599999999999994</v>
      </c>
      <c r="BS1008" s="151">
        <f t="shared" si="19"/>
        <v>72.314049586776875</v>
      </c>
    </row>
    <row r="1009" spans="68:71">
      <c r="BP1009">
        <v>1008</v>
      </c>
      <c r="BQ1009" s="145">
        <v>35342</v>
      </c>
      <c r="BR1009">
        <v>69.400000000000006</v>
      </c>
      <c r="BS1009" s="151">
        <f t="shared" si="19"/>
        <v>72.285950413223148</v>
      </c>
    </row>
    <row r="1010" spans="68:71">
      <c r="BP1010">
        <v>1009</v>
      </c>
      <c r="BQ1010" s="145">
        <v>35343</v>
      </c>
      <c r="BR1010">
        <v>68.5</v>
      </c>
      <c r="BS1010" s="151">
        <f t="shared" si="19"/>
        <v>72.257851239669421</v>
      </c>
    </row>
    <row r="1011" spans="68:71">
      <c r="BP1011">
        <v>1010</v>
      </c>
      <c r="BQ1011" s="145">
        <v>35344</v>
      </c>
      <c r="BR1011">
        <v>68.8</v>
      </c>
      <c r="BS1011" s="151">
        <f t="shared" si="19"/>
        <v>72.242148760330608</v>
      </c>
    </row>
    <row r="1012" spans="68:71">
      <c r="BP1012">
        <v>1011</v>
      </c>
      <c r="BQ1012" s="145">
        <v>35345</v>
      </c>
      <c r="BR1012">
        <v>68.3</v>
      </c>
      <c r="BS1012" s="151">
        <f t="shared" si="19"/>
        <v>72.237190082644659</v>
      </c>
    </row>
    <row r="1013" spans="68:71">
      <c r="BP1013">
        <v>1012</v>
      </c>
      <c r="BQ1013" s="145">
        <v>35346</v>
      </c>
      <c r="BR1013">
        <v>67.900000000000006</v>
      </c>
      <c r="BS1013" s="151">
        <f t="shared" si="19"/>
        <v>72.223966942148792</v>
      </c>
    </row>
    <row r="1014" spans="68:71">
      <c r="BP1014">
        <v>1013</v>
      </c>
      <c r="BQ1014" s="145">
        <v>35347</v>
      </c>
      <c r="BR1014">
        <v>67.900000000000006</v>
      </c>
      <c r="BS1014" s="151">
        <f t="shared" si="19"/>
        <v>72.241322314049626</v>
      </c>
    </row>
    <row r="1015" spans="68:71">
      <c r="BP1015">
        <v>1014</v>
      </c>
      <c r="BQ1015" s="145">
        <v>35348</v>
      </c>
      <c r="BR1015">
        <v>67.599999999999994</v>
      </c>
      <c r="BS1015" s="151">
        <f t="shared" si="19"/>
        <v>72.237190082644673</v>
      </c>
    </row>
    <row r="1016" spans="68:71">
      <c r="BP1016">
        <v>1015</v>
      </c>
      <c r="BQ1016" s="145">
        <v>35349</v>
      </c>
      <c r="BR1016">
        <v>66.7</v>
      </c>
      <c r="BS1016" s="151">
        <f t="shared" si="19"/>
        <v>72.299173553719058</v>
      </c>
    </row>
    <row r="1017" spans="68:71">
      <c r="BP1017">
        <v>1016</v>
      </c>
      <c r="BQ1017" s="145">
        <v>35350</v>
      </c>
      <c r="BR1017">
        <v>67.2</v>
      </c>
      <c r="BS1017" s="151">
        <f t="shared" si="19"/>
        <v>72.394214876033104</v>
      </c>
    </row>
    <row r="1018" spans="68:71">
      <c r="BP1018">
        <v>1017</v>
      </c>
      <c r="BQ1018" s="145">
        <v>35351</v>
      </c>
      <c r="BR1018">
        <v>67.599999999999994</v>
      </c>
      <c r="BS1018" s="151">
        <f t="shared" si="19"/>
        <v>72.500826446281039</v>
      </c>
    </row>
    <row r="1019" spans="68:71">
      <c r="BP1019">
        <v>1018</v>
      </c>
      <c r="BQ1019" s="145">
        <v>35352</v>
      </c>
      <c r="BR1019">
        <v>68.599999999999994</v>
      </c>
      <c r="BS1019" s="151">
        <f t="shared" si="19"/>
        <v>72.623966942148812</v>
      </c>
    </row>
    <row r="1020" spans="68:71">
      <c r="BP1020">
        <v>1019</v>
      </c>
      <c r="BQ1020" s="145">
        <v>35353</v>
      </c>
      <c r="BR1020">
        <v>69</v>
      </c>
      <c r="BS1020" s="151">
        <f t="shared" si="19"/>
        <v>72.767768595041346</v>
      </c>
    </row>
    <row r="1021" spans="68:71">
      <c r="BP1021">
        <v>1020</v>
      </c>
      <c r="BQ1021" s="145">
        <v>35354</v>
      </c>
      <c r="BR1021">
        <v>68.599999999999994</v>
      </c>
      <c r="BS1021" s="151">
        <f t="shared" si="19"/>
        <v>72.919834710743828</v>
      </c>
    </row>
    <row r="1022" spans="68:71">
      <c r="BP1022">
        <v>1021</v>
      </c>
      <c r="BQ1022" s="145">
        <v>35355</v>
      </c>
      <c r="BR1022">
        <v>68.5</v>
      </c>
      <c r="BS1022" s="151">
        <f t="shared" ref="BS1022:BS1085" si="20">AVERAGE(BR963:BR1083)</f>
        <v>73.082644628099203</v>
      </c>
    </row>
    <row r="1023" spans="68:71">
      <c r="BP1023">
        <v>1022</v>
      </c>
      <c r="BQ1023" s="145">
        <v>35356</v>
      </c>
      <c r="BR1023">
        <v>69.599999999999994</v>
      </c>
      <c r="BS1023" s="151">
        <f t="shared" si="20"/>
        <v>73.253719008264483</v>
      </c>
    </row>
    <row r="1024" spans="68:71">
      <c r="BP1024">
        <v>1023</v>
      </c>
      <c r="BQ1024" s="145">
        <v>35357</v>
      </c>
      <c r="BR1024">
        <v>71</v>
      </c>
      <c r="BS1024" s="151">
        <f t="shared" si="20"/>
        <v>73.409917355371903</v>
      </c>
    </row>
    <row r="1025" spans="68:71">
      <c r="BP1025">
        <v>1024</v>
      </c>
      <c r="BQ1025" s="145">
        <v>35358</v>
      </c>
      <c r="BR1025">
        <v>71.3</v>
      </c>
      <c r="BS1025" s="151">
        <f t="shared" si="20"/>
        <v>73.519834710743808</v>
      </c>
    </row>
    <row r="1026" spans="68:71">
      <c r="BP1026">
        <v>1025</v>
      </c>
      <c r="BQ1026" s="145">
        <v>35359</v>
      </c>
      <c r="BR1026">
        <v>69.7</v>
      </c>
      <c r="BS1026" s="151">
        <f t="shared" si="20"/>
        <v>73.609917355371906</v>
      </c>
    </row>
    <row r="1027" spans="68:71">
      <c r="BP1027">
        <v>1026</v>
      </c>
      <c r="BQ1027" s="145">
        <v>35360</v>
      </c>
      <c r="BR1027">
        <v>69.8</v>
      </c>
      <c r="BS1027" s="151">
        <f t="shared" si="20"/>
        <v>73.670247933884298</v>
      </c>
    </row>
    <row r="1028" spans="68:71">
      <c r="BP1028">
        <v>1027</v>
      </c>
      <c r="BQ1028" s="145">
        <v>35361</v>
      </c>
      <c r="BR1028">
        <v>67.8</v>
      </c>
      <c r="BS1028" s="151">
        <f t="shared" si="20"/>
        <v>73.71074380165291</v>
      </c>
    </row>
    <row r="1029" spans="68:71">
      <c r="BP1029">
        <v>1028</v>
      </c>
      <c r="BQ1029" s="145">
        <v>35362</v>
      </c>
      <c r="BR1029">
        <v>69.900000000000006</v>
      </c>
      <c r="BS1029" s="151">
        <f t="shared" si="20"/>
        <v>73.746280991735546</v>
      </c>
    </row>
    <row r="1030" spans="68:71">
      <c r="BP1030">
        <v>1029</v>
      </c>
      <c r="BQ1030" s="145">
        <v>35363</v>
      </c>
      <c r="BR1030">
        <v>69.900000000000006</v>
      </c>
      <c r="BS1030" s="151">
        <f t="shared" si="20"/>
        <v>73.771900826446284</v>
      </c>
    </row>
    <row r="1031" spans="68:71">
      <c r="BP1031">
        <v>1030</v>
      </c>
      <c r="BQ1031" s="145">
        <v>35364</v>
      </c>
      <c r="BR1031">
        <v>71.099999999999994</v>
      </c>
      <c r="BS1031" s="151">
        <f t="shared" si="20"/>
        <v>73.781818181818181</v>
      </c>
    </row>
    <row r="1032" spans="68:71">
      <c r="BP1032">
        <v>1031</v>
      </c>
      <c r="BQ1032" s="145">
        <v>35365</v>
      </c>
      <c r="BR1032">
        <v>72.099999999999994</v>
      </c>
      <c r="BS1032" s="151">
        <f t="shared" si="20"/>
        <v>73.792561983471089</v>
      </c>
    </row>
    <row r="1033" spans="68:71">
      <c r="BP1033">
        <v>1032</v>
      </c>
      <c r="BQ1033" s="145">
        <v>35366</v>
      </c>
      <c r="BR1033">
        <v>68.400000000000006</v>
      </c>
      <c r="BS1033" s="151">
        <f t="shared" si="20"/>
        <v>73.798347107438019</v>
      </c>
    </row>
    <row r="1034" spans="68:71">
      <c r="BP1034">
        <v>1033</v>
      </c>
      <c r="BQ1034" s="145">
        <v>35367</v>
      </c>
      <c r="BR1034">
        <v>70.400000000000006</v>
      </c>
      <c r="BS1034" s="151">
        <f t="shared" si="20"/>
        <v>73.802479338842971</v>
      </c>
    </row>
    <row r="1035" spans="68:71">
      <c r="BP1035">
        <v>1034</v>
      </c>
      <c r="BQ1035" s="145">
        <v>35368</v>
      </c>
      <c r="BR1035">
        <v>70.7</v>
      </c>
      <c r="BS1035" s="151">
        <f t="shared" si="20"/>
        <v>73.771900826446284</v>
      </c>
    </row>
    <row r="1036" spans="68:71">
      <c r="BP1036">
        <v>1035</v>
      </c>
      <c r="BQ1036" s="145">
        <v>35369</v>
      </c>
      <c r="BR1036">
        <v>69.7</v>
      </c>
      <c r="BS1036" s="151">
        <f t="shared" si="20"/>
        <v>73.761157024793391</v>
      </c>
    </row>
    <row r="1037" spans="68:71">
      <c r="BP1037">
        <v>1036</v>
      </c>
      <c r="BQ1037" s="145">
        <v>35370</v>
      </c>
      <c r="BR1037">
        <v>69.599999999999994</v>
      </c>
      <c r="BS1037" s="151">
        <f t="shared" si="20"/>
        <v>73.761983471074387</v>
      </c>
    </row>
    <row r="1038" spans="68:71">
      <c r="BP1038">
        <v>1037</v>
      </c>
      <c r="BQ1038" s="145">
        <v>35371</v>
      </c>
      <c r="BR1038">
        <v>69</v>
      </c>
      <c r="BS1038" s="151">
        <f t="shared" si="20"/>
        <v>73.76942148760331</v>
      </c>
    </row>
    <row r="1039" spans="68:71">
      <c r="BP1039">
        <v>1038</v>
      </c>
      <c r="BQ1039" s="145">
        <v>35372</v>
      </c>
      <c r="BR1039">
        <v>69.5</v>
      </c>
      <c r="BS1039" s="151">
        <f t="shared" si="20"/>
        <v>73.7900826446281</v>
      </c>
    </row>
    <row r="1040" spans="68:71">
      <c r="BP1040">
        <v>1039</v>
      </c>
      <c r="BQ1040" s="145">
        <v>35373</v>
      </c>
      <c r="BR1040">
        <v>69</v>
      </c>
      <c r="BS1040" s="151">
        <f t="shared" si="20"/>
        <v>73.819008264462795</v>
      </c>
    </row>
    <row r="1041" spans="68:71">
      <c r="BP1041">
        <v>1040</v>
      </c>
      <c r="BQ1041" s="145">
        <v>35374</v>
      </c>
      <c r="BR1041">
        <v>68.3</v>
      </c>
      <c r="BS1041" s="151">
        <f t="shared" si="20"/>
        <v>73.857851239669415</v>
      </c>
    </row>
    <row r="1042" spans="68:71">
      <c r="BP1042">
        <v>1041</v>
      </c>
      <c r="BQ1042" s="145">
        <v>35375</v>
      </c>
      <c r="BR1042">
        <v>69.2</v>
      </c>
      <c r="BS1042" s="151">
        <f t="shared" si="20"/>
        <v>73.88760330578512</v>
      </c>
    </row>
    <row r="1043" spans="68:71">
      <c r="BP1043">
        <v>1042</v>
      </c>
      <c r="BQ1043" s="145">
        <v>35376</v>
      </c>
      <c r="BR1043">
        <v>68.5</v>
      </c>
      <c r="BS1043" s="151">
        <f t="shared" si="20"/>
        <v>73.929752066115682</v>
      </c>
    </row>
    <row r="1044" spans="68:71">
      <c r="BP1044">
        <v>1043</v>
      </c>
      <c r="BQ1044" s="145">
        <v>35377</v>
      </c>
      <c r="BR1044">
        <v>69.099999999999994</v>
      </c>
      <c r="BS1044" s="151">
        <f t="shared" si="20"/>
        <v>73.978512396694185</v>
      </c>
    </row>
    <row r="1045" spans="68:71">
      <c r="BP1045">
        <v>1044</v>
      </c>
      <c r="BQ1045" s="145">
        <v>35378</v>
      </c>
      <c r="BR1045">
        <v>70.2</v>
      </c>
      <c r="BS1045" s="151">
        <f t="shared" si="20"/>
        <v>74.025619834710739</v>
      </c>
    </row>
    <row r="1046" spans="68:71">
      <c r="BP1046">
        <v>1045</v>
      </c>
      <c r="BQ1046" s="145">
        <v>35379</v>
      </c>
      <c r="BR1046">
        <v>71</v>
      </c>
      <c r="BS1046" s="151">
        <f t="shared" si="20"/>
        <v>74.090082644628069</v>
      </c>
    </row>
    <row r="1047" spans="68:71">
      <c r="BP1047">
        <v>1046</v>
      </c>
      <c r="BQ1047" s="145">
        <v>35380</v>
      </c>
      <c r="BR1047">
        <v>71.5</v>
      </c>
      <c r="BS1047" s="151">
        <f t="shared" si="20"/>
        <v>74.14132231404956</v>
      </c>
    </row>
    <row r="1048" spans="68:71">
      <c r="BP1048">
        <v>1047</v>
      </c>
      <c r="BQ1048" s="145">
        <v>35381</v>
      </c>
      <c r="BR1048">
        <v>72.2</v>
      </c>
      <c r="BS1048" s="151">
        <f t="shared" si="20"/>
        <v>74.200826446280971</v>
      </c>
    </row>
    <row r="1049" spans="68:71">
      <c r="BP1049">
        <v>1048</v>
      </c>
      <c r="BQ1049" s="145">
        <v>35382</v>
      </c>
      <c r="BR1049">
        <v>73.099999999999994</v>
      </c>
      <c r="BS1049" s="151">
        <f t="shared" si="20"/>
        <v>74.262809917355355</v>
      </c>
    </row>
    <row r="1050" spans="68:71">
      <c r="BP1050">
        <v>1049</v>
      </c>
      <c r="BQ1050" s="145">
        <v>35383</v>
      </c>
      <c r="BR1050">
        <v>73.7</v>
      </c>
      <c r="BS1050" s="151">
        <f t="shared" si="20"/>
        <v>74.333057851239644</v>
      </c>
    </row>
    <row r="1051" spans="68:71">
      <c r="BP1051">
        <v>1050</v>
      </c>
      <c r="BQ1051" s="145">
        <v>35384</v>
      </c>
      <c r="BR1051">
        <v>73.599999999999994</v>
      </c>
      <c r="BS1051" s="151">
        <f t="shared" si="20"/>
        <v>74.397520661157017</v>
      </c>
    </row>
    <row r="1052" spans="68:71">
      <c r="BP1052">
        <v>1051</v>
      </c>
      <c r="BQ1052" s="145">
        <v>35385</v>
      </c>
      <c r="BR1052">
        <v>73.900000000000006</v>
      </c>
      <c r="BS1052" s="151">
        <f t="shared" si="20"/>
        <v>74.44545454545451</v>
      </c>
    </row>
    <row r="1053" spans="68:71">
      <c r="BP1053">
        <v>1052</v>
      </c>
      <c r="BQ1053" s="145">
        <v>35386</v>
      </c>
      <c r="BR1053">
        <v>72</v>
      </c>
      <c r="BS1053" s="151">
        <f t="shared" si="20"/>
        <v>74.488429752066082</v>
      </c>
    </row>
    <row r="1054" spans="68:71">
      <c r="BP1054">
        <v>1053</v>
      </c>
      <c r="BQ1054" s="145">
        <v>35387</v>
      </c>
      <c r="BR1054">
        <v>74.099999999999994</v>
      </c>
      <c r="BS1054" s="151">
        <f t="shared" si="20"/>
        <v>74.533057851239661</v>
      </c>
    </row>
    <row r="1055" spans="68:71">
      <c r="BP1055">
        <v>1054</v>
      </c>
      <c r="BQ1055" s="145">
        <v>35388</v>
      </c>
      <c r="BR1055">
        <v>74.400000000000006</v>
      </c>
      <c r="BS1055" s="151">
        <f t="shared" si="20"/>
        <v>74.583471074380157</v>
      </c>
    </row>
    <row r="1056" spans="68:71">
      <c r="BP1056">
        <v>1055</v>
      </c>
      <c r="BQ1056" s="145">
        <v>35389</v>
      </c>
      <c r="BR1056">
        <v>74.5</v>
      </c>
      <c r="BS1056" s="151">
        <f t="shared" si="20"/>
        <v>74.64132231404956</v>
      </c>
    </row>
    <row r="1057" spans="68:71">
      <c r="BP1057">
        <v>1056</v>
      </c>
      <c r="BQ1057" s="145">
        <v>35390</v>
      </c>
      <c r="BR1057">
        <v>74.400000000000006</v>
      </c>
      <c r="BS1057" s="151">
        <f t="shared" si="20"/>
        <v>74.686776859504121</v>
      </c>
    </row>
    <row r="1058" spans="68:71">
      <c r="BP1058">
        <v>1057</v>
      </c>
      <c r="BQ1058" s="145">
        <v>35391</v>
      </c>
      <c r="BR1058">
        <v>82.6</v>
      </c>
      <c r="BS1058" s="151">
        <f t="shared" si="20"/>
        <v>74.712396694214846</v>
      </c>
    </row>
    <row r="1059" spans="68:71">
      <c r="BP1059">
        <v>1058</v>
      </c>
      <c r="BQ1059" s="145">
        <v>35392</v>
      </c>
      <c r="BR1059">
        <v>91</v>
      </c>
      <c r="BS1059" s="151">
        <f t="shared" si="20"/>
        <v>74.740495867768573</v>
      </c>
    </row>
    <row r="1060" spans="68:71">
      <c r="BP1060">
        <v>1059</v>
      </c>
      <c r="BQ1060" s="145">
        <v>35393</v>
      </c>
      <c r="BR1060">
        <v>99.8</v>
      </c>
      <c r="BS1060" s="151">
        <f t="shared" si="20"/>
        <v>74.768595041322286</v>
      </c>
    </row>
    <row r="1061" spans="68:71">
      <c r="BP1061">
        <v>1060</v>
      </c>
      <c r="BQ1061" s="145">
        <v>35394</v>
      </c>
      <c r="BR1061">
        <v>104.4</v>
      </c>
      <c r="BS1061" s="151">
        <f t="shared" si="20"/>
        <v>74.794214876033053</v>
      </c>
    </row>
    <row r="1062" spans="68:71">
      <c r="BP1062">
        <v>1061</v>
      </c>
      <c r="BQ1062" s="145">
        <v>35395</v>
      </c>
      <c r="BR1062">
        <v>103.6</v>
      </c>
      <c r="BS1062" s="151">
        <f t="shared" si="20"/>
        <v>74.829752066115688</v>
      </c>
    </row>
    <row r="1063" spans="68:71">
      <c r="BP1063">
        <v>1062</v>
      </c>
      <c r="BQ1063" s="145">
        <v>35396</v>
      </c>
      <c r="BR1063">
        <v>102.7</v>
      </c>
      <c r="BS1063" s="151">
        <f t="shared" si="20"/>
        <v>74.850413223140492</v>
      </c>
    </row>
    <row r="1064" spans="68:71">
      <c r="BP1064">
        <v>1063</v>
      </c>
      <c r="BQ1064" s="145">
        <v>35397</v>
      </c>
      <c r="BR1064">
        <v>98.1</v>
      </c>
      <c r="BS1064" s="151">
        <f t="shared" si="20"/>
        <v>74.873553719008257</v>
      </c>
    </row>
    <row r="1065" spans="68:71">
      <c r="BP1065">
        <v>1064</v>
      </c>
      <c r="BQ1065" s="145">
        <v>35398</v>
      </c>
      <c r="BR1065">
        <v>91</v>
      </c>
      <c r="BS1065" s="151">
        <f t="shared" si="20"/>
        <v>74.915702479338833</v>
      </c>
    </row>
    <row r="1066" spans="68:71">
      <c r="BP1066">
        <v>1065</v>
      </c>
      <c r="BQ1066" s="145">
        <v>35399</v>
      </c>
      <c r="BR1066">
        <v>87.5</v>
      </c>
      <c r="BS1066" s="151">
        <f t="shared" si="20"/>
        <v>74.949586776859519</v>
      </c>
    </row>
    <row r="1067" spans="68:71">
      <c r="BP1067">
        <v>1066</v>
      </c>
      <c r="BQ1067" s="145">
        <v>35400</v>
      </c>
      <c r="BR1067">
        <v>83.1</v>
      </c>
      <c r="BS1067" s="151">
        <f t="shared" si="20"/>
        <v>74.971900826446301</v>
      </c>
    </row>
    <row r="1068" spans="68:71">
      <c r="BP1068">
        <v>1067</v>
      </c>
      <c r="BQ1068" s="145">
        <v>35401</v>
      </c>
      <c r="BR1068">
        <v>78</v>
      </c>
      <c r="BS1068" s="151">
        <f t="shared" si="20"/>
        <v>74.985950413223151</v>
      </c>
    </row>
    <row r="1069" spans="68:71">
      <c r="BP1069">
        <v>1068</v>
      </c>
      <c r="BQ1069" s="145">
        <v>35402</v>
      </c>
      <c r="BR1069">
        <v>72.8</v>
      </c>
      <c r="BS1069" s="151">
        <f t="shared" si="20"/>
        <v>75.060330578512406</v>
      </c>
    </row>
    <row r="1070" spans="68:71">
      <c r="BP1070">
        <v>1069</v>
      </c>
      <c r="BQ1070" s="145">
        <v>35403</v>
      </c>
      <c r="BR1070">
        <v>70.7</v>
      </c>
      <c r="BS1070" s="151">
        <f t="shared" si="20"/>
        <v>75.152066115702496</v>
      </c>
    </row>
    <row r="1071" spans="68:71">
      <c r="BP1071">
        <v>1070</v>
      </c>
      <c r="BQ1071" s="145">
        <v>35404</v>
      </c>
      <c r="BR1071">
        <v>69.599999999999994</v>
      </c>
      <c r="BS1071" s="151">
        <f t="shared" si="20"/>
        <v>75.250413223140526</v>
      </c>
    </row>
    <row r="1072" spans="68:71">
      <c r="BP1072">
        <v>1071</v>
      </c>
      <c r="BQ1072" s="145">
        <v>35405</v>
      </c>
      <c r="BR1072">
        <v>69.7</v>
      </c>
      <c r="BS1072" s="151">
        <f t="shared" si="20"/>
        <v>75.30826446280993</v>
      </c>
    </row>
    <row r="1073" spans="68:71">
      <c r="BP1073">
        <v>1072</v>
      </c>
      <c r="BQ1073" s="145">
        <v>35406</v>
      </c>
      <c r="BR1073">
        <v>69.2</v>
      </c>
      <c r="BS1073" s="151">
        <f t="shared" si="20"/>
        <v>75.360330578512404</v>
      </c>
    </row>
    <row r="1074" spans="68:71">
      <c r="BP1074">
        <v>1073</v>
      </c>
      <c r="BQ1074" s="145">
        <v>35407</v>
      </c>
      <c r="BR1074">
        <v>68.599999999999994</v>
      </c>
      <c r="BS1074" s="151">
        <f t="shared" si="20"/>
        <v>75.424793388429762</v>
      </c>
    </row>
    <row r="1075" spans="68:71">
      <c r="BP1075">
        <v>1074</v>
      </c>
      <c r="BQ1075" s="145">
        <v>35408</v>
      </c>
      <c r="BR1075">
        <v>73.7</v>
      </c>
      <c r="BS1075" s="151">
        <f t="shared" si="20"/>
        <v>75.487603305785157</v>
      </c>
    </row>
    <row r="1076" spans="68:71">
      <c r="BP1076">
        <v>1075</v>
      </c>
      <c r="BQ1076" s="145">
        <v>35409</v>
      </c>
      <c r="BR1076">
        <v>72.400000000000006</v>
      </c>
      <c r="BS1076" s="151">
        <f t="shared" si="20"/>
        <v>75.541322314049623</v>
      </c>
    </row>
    <row r="1077" spans="68:71">
      <c r="BP1077">
        <v>1076</v>
      </c>
      <c r="BQ1077" s="145">
        <v>35410</v>
      </c>
      <c r="BR1077">
        <v>77.599999999999994</v>
      </c>
      <c r="BS1077" s="151">
        <f t="shared" si="20"/>
        <v>75.583471074380185</v>
      </c>
    </row>
    <row r="1078" spans="68:71">
      <c r="BP1078">
        <v>1077</v>
      </c>
      <c r="BQ1078" s="145">
        <v>35411</v>
      </c>
      <c r="BR1078">
        <v>81.099999999999994</v>
      </c>
      <c r="BS1078" s="151">
        <f t="shared" si="20"/>
        <v>75.612396694214894</v>
      </c>
    </row>
    <row r="1079" spans="68:71">
      <c r="BP1079">
        <v>1078</v>
      </c>
      <c r="BQ1079" s="145">
        <v>35412</v>
      </c>
      <c r="BR1079">
        <v>81.7</v>
      </c>
      <c r="BS1079" s="151">
        <f t="shared" si="20"/>
        <v>75.631404958677692</v>
      </c>
    </row>
    <row r="1080" spans="68:71">
      <c r="BP1080">
        <v>1079</v>
      </c>
      <c r="BQ1080" s="145">
        <v>35413</v>
      </c>
      <c r="BR1080">
        <v>82.5</v>
      </c>
      <c r="BS1080" s="151">
        <f t="shared" si="20"/>
        <v>75.648760330578526</v>
      </c>
    </row>
    <row r="1081" spans="68:71">
      <c r="BP1081">
        <v>1080</v>
      </c>
      <c r="BQ1081" s="145">
        <v>35414</v>
      </c>
      <c r="BR1081">
        <v>85</v>
      </c>
      <c r="BS1081" s="151">
        <f t="shared" si="20"/>
        <v>75.671074380165308</v>
      </c>
    </row>
    <row r="1082" spans="68:71">
      <c r="BP1082">
        <v>1081</v>
      </c>
      <c r="BQ1082" s="145">
        <v>35415</v>
      </c>
      <c r="BR1082">
        <v>86.2</v>
      </c>
      <c r="BS1082" s="151">
        <f t="shared" si="20"/>
        <v>75.698347107438025</v>
      </c>
    </row>
    <row r="1083" spans="68:71">
      <c r="BP1083">
        <v>1082</v>
      </c>
      <c r="BQ1083" s="145">
        <v>35416</v>
      </c>
      <c r="BR1083">
        <v>86.4</v>
      </c>
      <c r="BS1083" s="151">
        <f t="shared" si="20"/>
        <v>75.718181818181833</v>
      </c>
    </row>
    <row r="1084" spans="68:71">
      <c r="BP1084">
        <v>1083</v>
      </c>
      <c r="BQ1084" s="145">
        <v>35417</v>
      </c>
      <c r="BR1084">
        <v>88.4</v>
      </c>
      <c r="BS1084" s="151">
        <f t="shared" si="20"/>
        <v>75.735537190082653</v>
      </c>
    </row>
    <row r="1085" spans="68:71">
      <c r="BP1085">
        <v>1084</v>
      </c>
      <c r="BQ1085" s="145">
        <v>35418</v>
      </c>
      <c r="BR1085">
        <v>87.4</v>
      </c>
      <c r="BS1085" s="151">
        <f t="shared" si="20"/>
        <v>75.74876033057852</v>
      </c>
    </row>
    <row r="1086" spans="68:71">
      <c r="BP1086">
        <v>1085</v>
      </c>
      <c r="BQ1086" s="145">
        <v>35419</v>
      </c>
      <c r="BR1086">
        <v>83</v>
      </c>
      <c r="BS1086" s="151">
        <f t="shared" ref="BS1086:BS1149" si="21">AVERAGE(BR1027:BR1147)</f>
        <v>75.767768595041318</v>
      </c>
    </row>
    <row r="1087" spans="68:71">
      <c r="BP1087">
        <v>1086</v>
      </c>
      <c r="BQ1087" s="145">
        <v>35420</v>
      </c>
      <c r="BR1087">
        <v>83.7</v>
      </c>
      <c r="BS1087" s="151">
        <f t="shared" si="21"/>
        <v>75.790909090909096</v>
      </c>
    </row>
    <row r="1088" spans="68:71">
      <c r="BP1088">
        <v>1087</v>
      </c>
      <c r="BQ1088" s="145">
        <v>35421</v>
      </c>
      <c r="BR1088">
        <v>81.5</v>
      </c>
      <c r="BS1088" s="151">
        <f t="shared" si="21"/>
        <v>75.835537190082647</v>
      </c>
    </row>
    <row r="1089" spans="68:71">
      <c r="BP1089">
        <v>1088</v>
      </c>
      <c r="BQ1089" s="145">
        <v>35422</v>
      </c>
      <c r="BR1089">
        <v>79.5</v>
      </c>
      <c r="BS1089" s="151">
        <f t="shared" si="21"/>
        <v>75.865289256198338</v>
      </c>
    </row>
    <row r="1090" spans="68:71">
      <c r="BP1090">
        <v>1089</v>
      </c>
      <c r="BQ1090" s="145">
        <v>35423</v>
      </c>
      <c r="BR1090">
        <v>79</v>
      </c>
      <c r="BS1090" s="151">
        <f t="shared" si="21"/>
        <v>75.904132231404958</v>
      </c>
    </row>
    <row r="1091" spans="68:71">
      <c r="BP1091">
        <v>1090</v>
      </c>
      <c r="BQ1091" s="145">
        <v>35424</v>
      </c>
      <c r="BR1091">
        <v>77.3</v>
      </c>
      <c r="BS1091" s="151">
        <f t="shared" si="21"/>
        <v>75.933057851239667</v>
      </c>
    </row>
    <row r="1092" spans="68:71">
      <c r="BP1092">
        <v>1091</v>
      </c>
      <c r="BQ1092" s="145">
        <v>35425</v>
      </c>
      <c r="BR1092">
        <v>75.5</v>
      </c>
      <c r="BS1092" s="151">
        <f t="shared" si="21"/>
        <v>75.949586776859519</v>
      </c>
    </row>
    <row r="1093" spans="68:71">
      <c r="BP1093">
        <v>1092</v>
      </c>
      <c r="BQ1093" s="145">
        <v>35426</v>
      </c>
      <c r="BR1093">
        <v>74.599999999999994</v>
      </c>
      <c r="BS1093" s="151">
        <f t="shared" si="21"/>
        <v>75.99421487603307</v>
      </c>
    </row>
    <row r="1094" spans="68:71">
      <c r="BP1094">
        <v>1093</v>
      </c>
      <c r="BQ1094" s="145">
        <v>35427</v>
      </c>
      <c r="BR1094">
        <v>74.2</v>
      </c>
      <c r="BS1094" s="151">
        <f t="shared" si="21"/>
        <v>76.022314049586782</v>
      </c>
    </row>
    <row r="1095" spans="68:71">
      <c r="BP1095">
        <v>1094</v>
      </c>
      <c r="BQ1095" s="145">
        <v>35428</v>
      </c>
      <c r="BR1095">
        <v>73.8</v>
      </c>
      <c r="BS1095" s="151">
        <f t="shared" si="21"/>
        <v>76.039669421487616</v>
      </c>
    </row>
    <row r="1096" spans="68:71">
      <c r="BP1096">
        <v>1095</v>
      </c>
      <c r="BQ1096" s="145">
        <v>35429</v>
      </c>
      <c r="BR1096">
        <v>72.5</v>
      </c>
      <c r="BS1096" s="151">
        <f t="shared" si="21"/>
        <v>76.057024793388436</v>
      </c>
    </row>
    <row r="1097" spans="68:71">
      <c r="BP1097">
        <v>1096</v>
      </c>
      <c r="BQ1097" s="145">
        <v>35430</v>
      </c>
      <c r="BR1097">
        <v>72.2</v>
      </c>
      <c r="BS1097" s="151">
        <f t="shared" si="21"/>
        <v>76.079338842975204</v>
      </c>
    </row>
    <row r="1098" spans="68:71">
      <c r="BP1098">
        <v>1097</v>
      </c>
      <c r="BQ1098" s="145">
        <v>35431</v>
      </c>
      <c r="BR1098">
        <v>72.400000000000006</v>
      </c>
      <c r="BS1098" s="151">
        <f t="shared" si="21"/>
        <v>76.120661157024799</v>
      </c>
    </row>
    <row r="1099" spans="68:71">
      <c r="BP1099">
        <v>1098</v>
      </c>
      <c r="BQ1099" s="145">
        <v>35432</v>
      </c>
      <c r="BR1099">
        <v>72.099999999999994</v>
      </c>
      <c r="BS1099" s="151">
        <f t="shared" si="21"/>
        <v>76.157851239669426</v>
      </c>
    </row>
    <row r="1100" spans="68:71">
      <c r="BP1100">
        <v>1099</v>
      </c>
      <c r="BQ1100" s="145">
        <v>35433</v>
      </c>
      <c r="BR1100">
        <v>73.3</v>
      </c>
      <c r="BS1100" s="151">
        <f t="shared" si="21"/>
        <v>76.204132231404969</v>
      </c>
    </row>
    <row r="1101" spans="68:71">
      <c r="BP1101">
        <v>1100</v>
      </c>
      <c r="BQ1101" s="145">
        <v>35434</v>
      </c>
      <c r="BR1101">
        <v>73.8</v>
      </c>
      <c r="BS1101" s="151">
        <f t="shared" si="21"/>
        <v>76.262809917355369</v>
      </c>
    </row>
    <row r="1102" spans="68:71">
      <c r="BP1102">
        <v>1101</v>
      </c>
      <c r="BQ1102" s="145">
        <v>35435</v>
      </c>
      <c r="BR1102">
        <v>74.400000000000006</v>
      </c>
      <c r="BS1102" s="151">
        <f t="shared" si="21"/>
        <v>76.303305785123968</v>
      </c>
    </row>
    <row r="1103" spans="68:71">
      <c r="BP1103">
        <v>1102</v>
      </c>
      <c r="BQ1103" s="145">
        <v>35436</v>
      </c>
      <c r="BR1103">
        <v>73.099999999999994</v>
      </c>
      <c r="BS1103" s="151">
        <f t="shared" si="21"/>
        <v>76.354545454545445</v>
      </c>
    </row>
    <row r="1104" spans="68:71">
      <c r="BP1104">
        <v>1103</v>
      </c>
      <c r="BQ1104" s="145">
        <v>35437</v>
      </c>
      <c r="BR1104">
        <v>73.3</v>
      </c>
      <c r="BS1104" s="151">
        <f t="shared" si="21"/>
        <v>76.404132231404958</v>
      </c>
    </row>
    <row r="1105" spans="68:71">
      <c r="BP1105">
        <v>1104</v>
      </c>
      <c r="BQ1105" s="145">
        <v>35438</v>
      </c>
      <c r="BR1105">
        <v>73.8</v>
      </c>
      <c r="BS1105" s="151">
        <f t="shared" si="21"/>
        <v>76.4413223140496</v>
      </c>
    </row>
    <row r="1106" spans="68:71">
      <c r="BP1106">
        <v>1105</v>
      </c>
      <c r="BQ1106" s="145">
        <v>35439</v>
      </c>
      <c r="BR1106">
        <v>73.7</v>
      </c>
      <c r="BS1106" s="151">
        <f t="shared" si="21"/>
        <v>76.468595041322317</v>
      </c>
    </row>
    <row r="1107" spans="68:71">
      <c r="BP1107">
        <v>1106</v>
      </c>
      <c r="BQ1107" s="145">
        <v>35440</v>
      </c>
      <c r="BR1107">
        <v>75.400000000000006</v>
      </c>
      <c r="BS1107" s="151">
        <f t="shared" si="21"/>
        <v>76.491735537190081</v>
      </c>
    </row>
    <row r="1108" spans="68:71">
      <c r="BP1108">
        <v>1107</v>
      </c>
      <c r="BQ1108" s="145">
        <v>35441</v>
      </c>
      <c r="BR1108">
        <v>74</v>
      </c>
      <c r="BS1108" s="151">
        <f t="shared" si="21"/>
        <v>76.507438016528937</v>
      </c>
    </row>
    <row r="1109" spans="68:71">
      <c r="BP1109">
        <v>1108</v>
      </c>
      <c r="BQ1109" s="145">
        <v>35442</v>
      </c>
      <c r="BR1109">
        <v>74.5</v>
      </c>
      <c r="BS1109" s="151">
        <f t="shared" si="21"/>
        <v>76.527272727272745</v>
      </c>
    </row>
    <row r="1110" spans="68:71">
      <c r="BP1110">
        <v>1109</v>
      </c>
      <c r="BQ1110" s="145">
        <v>35443</v>
      </c>
      <c r="BR1110">
        <v>74.599999999999994</v>
      </c>
      <c r="BS1110" s="151">
        <f t="shared" si="21"/>
        <v>76.544628099173579</v>
      </c>
    </row>
    <row r="1111" spans="68:71">
      <c r="BP1111">
        <v>1110</v>
      </c>
      <c r="BQ1111" s="145">
        <v>35444</v>
      </c>
      <c r="BR1111">
        <v>74.900000000000006</v>
      </c>
      <c r="BS1111" s="151">
        <f t="shared" si="21"/>
        <v>76.561983471074427</v>
      </c>
    </row>
    <row r="1112" spans="68:71">
      <c r="BP1112">
        <v>1111</v>
      </c>
      <c r="BQ1112" s="145">
        <v>35445</v>
      </c>
      <c r="BR1112">
        <v>75.8</v>
      </c>
      <c r="BS1112" s="151">
        <f t="shared" si="21"/>
        <v>76.571900826446324</v>
      </c>
    </row>
    <row r="1113" spans="68:71">
      <c r="BP1113">
        <v>1112</v>
      </c>
      <c r="BQ1113" s="145">
        <v>35446</v>
      </c>
      <c r="BR1113">
        <v>74.8</v>
      </c>
      <c r="BS1113" s="151">
        <f t="shared" si="21"/>
        <v>76.590909090909122</v>
      </c>
    </row>
    <row r="1114" spans="68:71">
      <c r="BP1114">
        <v>1113</v>
      </c>
      <c r="BQ1114" s="145">
        <v>35447</v>
      </c>
      <c r="BR1114">
        <v>74.099999999999994</v>
      </c>
      <c r="BS1114" s="151">
        <f t="shared" si="21"/>
        <v>76.587603305785166</v>
      </c>
    </row>
    <row r="1115" spans="68:71">
      <c r="BP1115">
        <v>1114</v>
      </c>
      <c r="BQ1115" s="145">
        <v>35448</v>
      </c>
      <c r="BR1115">
        <v>74.599999999999994</v>
      </c>
      <c r="BS1115" s="151">
        <f t="shared" si="21"/>
        <v>76.563636363636419</v>
      </c>
    </row>
    <row r="1116" spans="68:71">
      <c r="BP1116">
        <v>1115</v>
      </c>
      <c r="BQ1116" s="145">
        <v>35449</v>
      </c>
      <c r="BR1116">
        <v>75.3</v>
      </c>
      <c r="BS1116" s="151">
        <f t="shared" si="21"/>
        <v>76.530578512396744</v>
      </c>
    </row>
    <row r="1117" spans="68:71">
      <c r="BP1117">
        <v>1116</v>
      </c>
      <c r="BQ1117" s="145">
        <v>35450</v>
      </c>
      <c r="BR1117">
        <v>76.8</v>
      </c>
      <c r="BS1117" s="151">
        <f t="shared" si="21"/>
        <v>76.499173553719061</v>
      </c>
    </row>
    <row r="1118" spans="68:71">
      <c r="BP1118">
        <v>1117</v>
      </c>
      <c r="BQ1118" s="145">
        <v>35451</v>
      </c>
      <c r="BR1118">
        <v>74.099999999999994</v>
      </c>
      <c r="BS1118" s="151">
        <f t="shared" si="21"/>
        <v>76.40082644628103</v>
      </c>
    </row>
    <row r="1119" spans="68:71">
      <c r="BP1119">
        <v>1118</v>
      </c>
      <c r="BQ1119" s="145">
        <v>35452</v>
      </c>
      <c r="BR1119">
        <v>73</v>
      </c>
      <c r="BS1119" s="151">
        <f t="shared" si="21"/>
        <v>76.235537190082695</v>
      </c>
    </row>
    <row r="1120" spans="68:71">
      <c r="BP1120">
        <v>1119</v>
      </c>
      <c r="BQ1120" s="145">
        <v>35453</v>
      </c>
      <c r="BR1120">
        <v>73.400000000000006</v>
      </c>
      <c r="BS1120" s="151">
        <f t="shared" si="21"/>
        <v>75.994214876033112</v>
      </c>
    </row>
    <row r="1121" spans="68:71">
      <c r="BP1121">
        <v>1120</v>
      </c>
      <c r="BQ1121" s="145">
        <v>35454</v>
      </c>
      <c r="BR1121">
        <v>74.2</v>
      </c>
      <c r="BS1121" s="151">
        <f t="shared" si="21"/>
        <v>75.708264462809964</v>
      </c>
    </row>
    <row r="1122" spans="68:71">
      <c r="BP1122">
        <v>1121</v>
      </c>
      <c r="BQ1122" s="145">
        <v>35455</v>
      </c>
      <c r="BR1122">
        <v>73.099999999999994</v>
      </c>
      <c r="BS1122" s="151">
        <f t="shared" si="21"/>
        <v>75.44876033057858</v>
      </c>
    </row>
    <row r="1123" spans="68:71">
      <c r="BP1123">
        <v>1122</v>
      </c>
      <c r="BQ1123" s="145">
        <v>35456</v>
      </c>
      <c r="BR1123">
        <v>74.099999999999994</v>
      </c>
      <c r="BS1123" s="151">
        <f t="shared" si="21"/>
        <v>75.204958677686022</v>
      </c>
    </row>
    <row r="1124" spans="68:71">
      <c r="BP1124">
        <v>1123</v>
      </c>
      <c r="BQ1124" s="145">
        <v>35457</v>
      </c>
      <c r="BR1124">
        <v>73.5</v>
      </c>
      <c r="BS1124" s="151">
        <f t="shared" si="21"/>
        <v>75.016528925619895</v>
      </c>
    </row>
    <row r="1125" spans="68:71">
      <c r="BP1125">
        <v>1124</v>
      </c>
      <c r="BQ1125" s="145">
        <v>35458</v>
      </c>
      <c r="BR1125">
        <v>72.900000000000006</v>
      </c>
      <c r="BS1125" s="151">
        <f t="shared" si="21"/>
        <v>74.876033057851302</v>
      </c>
    </row>
    <row r="1126" spans="68:71">
      <c r="BP1126">
        <v>1125</v>
      </c>
      <c r="BQ1126" s="145">
        <v>35459</v>
      </c>
      <c r="BR1126">
        <v>74.599999999999994</v>
      </c>
      <c r="BS1126" s="151">
        <f t="shared" si="21"/>
        <v>74.770247933884363</v>
      </c>
    </row>
    <row r="1127" spans="68:71">
      <c r="BP1127">
        <v>1126</v>
      </c>
      <c r="BQ1127" s="145">
        <v>35460</v>
      </c>
      <c r="BR1127">
        <v>73.599999999999994</v>
      </c>
      <c r="BS1127" s="151">
        <f t="shared" si="21"/>
        <v>74.714049586776937</v>
      </c>
    </row>
    <row r="1128" spans="68:71">
      <c r="BP1128">
        <v>1127</v>
      </c>
      <c r="BQ1128" s="145">
        <v>35461</v>
      </c>
      <c r="BR1128">
        <v>72.400000000000006</v>
      </c>
      <c r="BS1128" s="151">
        <f t="shared" si="21"/>
        <v>74.734710743801713</v>
      </c>
    </row>
    <row r="1129" spans="68:71">
      <c r="BP1129">
        <v>1128</v>
      </c>
      <c r="BQ1129" s="145">
        <v>35462</v>
      </c>
      <c r="BR1129">
        <v>71.3</v>
      </c>
      <c r="BS1129" s="151">
        <f t="shared" si="21"/>
        <v>74.784297520661198</v>
      </c>
    </row>
    <row r="1130" spans="68:71">
      <c r="BP1130">
        <v>1129</v>
      </c>
      <c r="BQ1130" s="145">
        <v>35463</v>
      </c>
      <c r="BR1130">
        <v>78.400000000000006</v>
      </c>
      <c r="BS1130" s="151">
        <f t="shared" si="21"/>
        <v>74.848760330578557</v>
      </c>
    </row>
    <row r="1131" spans="68:71">
      <c r="BP1131">
        <v>1130</v>
      </c>
      <c r="BQ1131" s="145">
        <v>35464</v>
      </c>
      <c r="BR1131">
        <v>79.599999999999994</v>
      </c>
      <c r="BS1131" s="151">
        <f t="shared" si="21"/>
        <v>74.93636363636368</v>
      </c>
    </row>
    <row r="1132" spans="68:71">
      <c r="BP1132">
        <v>1131</v>
      </c>
      <c r="BQ1132" s="145">
        <v>35465</v>
      </c>
      <c r="BR1132">
        <v>80.7</v>
      </c>
      <c r="BS1132" s="151">
        <f t="shared" si="21"/>
        <v>75.005785123966987</v>
      </c>
    </row>
    <row r="1133" spans="68:71">
      <c r="BP1133">
        <v>1132</v>
      </c>
      <c r="BQ1133" s="145">
        <v>35466</v>
      </c>
      <c r="BR1133">
        <v>75.3</v>
      </c>
      <c r="BS1133" s="151">
        <f t="shared" si="21"/>
        <v>75.068595041322354</v>
      </c>
    </row>
    <row r="1134" spans="68:71">
      <c r="BP1134">
        <v>1133</v>
      </c>
      <c r="BQ1134" s="145">
        <v>35467</v>
      </c>
      <c r="BR1134">
        <v>74.2</v>
      </c>
      <c r="BS1134" s="151">
        <f t="shared" si="21"/>
        <v>75.130578512396738</v>
      </c>
    </row>
    <row r="1135" spans="68:71">
      <c r="BP1135">
        <v>1134</v>
      </c>
      <c r="BQ1135" s="145">
        <v>35468</v>
      </c>
      <c r="BR1135">
        <v>75.7</v>
      </c>
      <c r="BS1135" s="151">
        <f t="shared" si="21"/>
        <v>75.16694214876037</v>
      </c>
    </row>
    <row r="1136" spans="68:71">
      <c r="BP1136">
        <v>1135</v>
      </c>
      <c r="BQ1136" s="145">
        <v>35469</v>
      </c>
      <c r="BR1136">
        <v>75.2</v>
      </c>
      <c r="BS1136" s="151">
        <f t="shared" si="21"/>
        <v>75.209917355371942</v>
      </c>
    </row>
    <row r="1137" spans="68:71">
      <c r="BP1137">
        <v>1136</v>
      </c>
      <c r="BQ1137" s="145">
        <v>35470</v>
      </c>
      <c r="BR1137">
        <v>73.2</v>
      </c>
      <c r="BS1137" s="151">
        <f t="shared" si="21"/>
        <v>75.20578512396699</v>
      </c>
    </row>
    <row r="1138" spans="68:71">
      <c r="BP1138">
        <v>1137</v>
      </c>
      <c r="BQ1138" s="145">
        <v>35471</v>
      </c>
      <c r="BR1138">
        <v>72.3</v>
      </c>
      <c r="BS1138" s="151">
        <f t="shared" si="21"/>
        <v>75.16694214876037</v>
      </c>
    </row>
    <row r="1139" spans="68:71">
      <c r="BP1139">
        <v>1138</v>
      </c>
      <c r="BQ1139" s="145">
        <v>35472</v>
      </c>
      <c r="BR1139">
        <v>71.099999999999994</v>
      </c>
      <c r="BS1139" s="151">
        <f t="shared" si="21"/>
        <v>75.142975206611609</v>
      </c>
    </row>
    <row r="1140" spans="68:71">
      <c r="BP1140">
        <v>1139</v>
      </c>
      <c r="BQ1140" s="145">
        <v>35473</v>
      </c>
      <c r="BR1140">
        <v>70.900000000000006</v>
      </c>
      <c r="BS1140" s="151">
        <f t="shared" si="21"/>
        <v>75.100826446281033</v>
      </c>
    </row>
    <row r="1141" spans="68:71">
      <c r="BP1141">
        <v>1140</v>
      </c>
      <c r="BQ1141" s="145">
        <v>35474</v>
      </c>
      <c r="BR1141">
        <v>71.099999999999994</v>
      </c>
      <c r="BS1141" s="151">
        <f t="shared" si="21"/>
        <v>75.048760330578574</v>
      </c>
    </row>
    <row r="1142" spans="68:71">
      <c r="BP1142">
        <v>1141</v>
      </c>
      <c r="BQ1142" s="145">
        <v>35475</v>
      </c>
      <c r="BR1142">
        <v>71.3</v>
      </c>
      <c r="BS1142" s="151">
        <f t="shared" si="21"/>
        <v>74.956198347107488</v>
      </c>
    </row>
    <row r="1143" spans="68:71">
      <c r="BP1143">
        <v>1142</v>
      </c>
      <c r="BQ1143" s="145">
        <v>35476</v>
      </c>
      <c r="BR1143">
        <v>71.8</v>
      </c>
      <c r="BS1143" s="151">
        <f t="shared" si="21"/>
        <v>74.834710743801693</v>
      </c>
    </row>
    <row r="1144" spans="68:71">
      <c r="BP1144">
        <v>1143</v>
      </c>
      <c r="BQ1144" s="145">
        <v>35477</v>
      </c>
      <c r="BR1144">
        <v>72</v>
      </c>
      <c r="BS1144" s="151">
        <f t="shared" si="21"/>
        <v>74.683471074380222</v>
      </c>
    </row>
    <row r="1145" spans="68:71">
      <c r="BP1145">
        <v>1144</v>
      </c>
      <c r="BQ1145" s="145">
        <v>35478</v>
      </c>
      <c r="BR1145">
        <v>73.099999999999994</v>
      </c>
      <c r="BS1145" s="151">
        <f t="shared" si="21"/>
        <v>74.538842975206663</v>
      </c>
    </row>
    <row r="1146" spans="68:71">
      <c r="BP1146">
        <v>1145</v>
      </c>
      <c r="BQ1146" s="145">
        <v>35479</v>
      </c>
      <c r="BR1146">
        <v>72.900000000000006</v>
      </c>
      <c r="BS1146" s="151">
        <f t="shared" si="21"/>
        <v>74.428925619834772</v>
      </c>
    </row>
    <row r="1147" spans="68:71">
      <c r="BP1147">
        <v>1146</v>
      </c>
      <c r="BQ1147" s="145">
        <v>35480</v>
      </c>
      <c r="BR1147">
        <v>72</v>
      </c>
      <c r="BS1147" s="151">
        <f t="shared" si="21"/>
        <v>74.316528925619892</v>
      </c>
    </row>
    <row r="1148" spans="68:71">
      <c r="BP1148">
        <v>1147</v>
      </c>
      <c r="BQ1148" s="145">
        <v>35481</v>
      </c>
      <c r="BR1148">
        <v>72.599999999999994</v>
      </c>
      <c r="BS1148" s="151">
        <f t="shared" si="21"/>
        <v>74.227272727272791</v>
      </c>
    </row>
    <row r="1149" spans="68:71">
      <c r="BP1149">
        <v>1148</v>
      </c>
      <c r="BQ1149" s="145">
        <v>35482</v>
      </c>
      <c r="BR1149">
        <v>73.2</v>
      </c>
      <c r="BS1149" s="151">
        <f t="shared" si="21"/>
        <v>74.139669421487667</v>
      </c>
    </row>
    <row r="1150" spans="68:71">
      <c r="BP1150">
        <v>1149</v>
      </c>
      <c r="BQ1150" s="145">
        <v>35483</v>
      </c>
      <c r="BR1150">
        <v>73.5</v>
      </c>
      <c r="BS1150" s="151">
        <f t="shared" ref="BS1150:BS1213" si="22">AVERAGE(BR1091:BR1211)</f>
        <v>74.063636363636434</v>
      </c>
    </row>
    <row r="1151" spans="68:71">
      <c r="BP1151">
        <v>1150</v>
      </c>
      <c r="BQ1151" s="145">
        <v>35484</v>
      </c>
      <c r="BR1151">
        <v>74.599999999999994</v>
      </c>
      <c r="BS1151" s="151">
        <f t="shared" si="22"/>
        <v>73.992561983471134</v>
      </c>
    </row>
    <row r="1152" spans="68:71">
      <c r="BP1152">
        <v>1151</v>
      </c>
      <c r="BQ1152" s="145">
        <v>35485</v>
      </c>
      <c r="BR1152">
        <v>74.599999999999994</v>
      </c>
      <c r="BS1152" s="151">
        <f t="shared" si="22"/>
        <v>73.954545454545496</v>
      </c>
    </row>
    <row r="1153" spans="68:71">
      <c r="BP1153">
        <v>1152</v>
      </c>
      <c r="BQ1153" s="145">
        <v>35486</v>
      </c>
      <c r="BR1153">
        <v>74.099999999999994</v>
      </c>
      <c r="BS1153" s="151">
        <f t="shared" si="22"/>
        <v>73.942148760330625</v>
      </c>
    </row>
    <row r="1154" spans="68:71">
      <c r="BP1154">
        <v>1153</v>
      </c>
      <c r="BQ1154" s="145">
        <v>35487</v>
      </c>
      <c r="BR1154">
        <v>73.8</v>
      </c>
      <c r="BS1154" s="151">
        <f t="shared" si="22"/>
        <v>73.927272727272765</v>
      </c>
    </row>
    <row r="1155" spans="68:71">
      <c r="BP1155">
        <v>1154</v>
      </c>
      <c r="BQ1155" s="145">
        <v>35488</v>
      </c>
      <c r="BR1155">
        <v>73.8</v>
      </c>
      <c r="BS1155" s="151">
        <f t="shared" si="22"/>
        <v>73.911570247933923</v>
      </c>
    </row>
    <row r="1156" spans="68:71">
      <c r="BP1156">
        <v>1155</v>
      </c>
      <c r="BQ1156" s="145">
        <v>35489</v>
      </c>
      <c r="BR1156">
        <v>72.8</v>
      </c>
      <c r="BS1156" s="151">
        <f t="shared" si="22"/>
        <v>73.912396694214905</v>
      </c>
    </row>
    <row r="1157" spans="68:71">
      <c r="BP1157">
        <v>1156</v>
      </c>
      <c r="BQ1157" s="145">
        <v>35490</v>
      </c>
      <c r="BR1157">
        <v>71.8</v>
      </c>
      <c r="BS1157" s="151">
        <f t="shared" si="22"/>
        <v>73.912396694214905</v>
      </c>
    </row>
    <row r="1158" spans="68:71">
      <c r="BP1158">
        <v>1157</v>
      </c>
      <c r="BQ1158" s="145">
        <v>35491</v>
      </c>
      <c r="BR1158">
        <v>72.3</v>
      </c>
      <c r="BS1158" s="151">
        <f t="shared" si="22"/>
        <v>73.909917355371931</v>
      </c>
    </row>
    <row r="1159" spans="68:71">
      <c r="BP1159">
        <v>1158</v>
      </c>
      <c r="BQ1159" s="145">
        <v>35492</v>
      </c>
      <c r="BR1159">
        <v>74</v>
      </c>
      <c r="BS1159" s="151">
        <f t="shared" si="22"/>
        <v>73.901652892562012</v>
      </c>
    </row>
    <row r="1160" spans="68:71">
      <c r="BP1160">
        <v>1159</v>
      </c>
      <c r="BQ1160" s="145">
        <v>35493</v>
      </c>
      <c r="BR1160">
        <v>74</v>
      </c>
      <c r="BS1160" s="151">
        <f t="shared" si="22"/>
        <v>73.881818181818204</v>
      </c>
    </row>
    <row r="1161" spans="68:71">
      <c r="BP1161">
        <v>1160</v>
      </c>
      <c r="BQ1161" s="145">
        <v>35494</v>
      </c>
      <c r="BR1161">
        <v>74.599999999999994</v>
      </c>
      <c r="BS1161" s="151">
        <f t="shared" si="22"/>
        <v>73.869421487603333</v>
      </c>
    </row>
    <row r="1162" spans="68:71">
      <c r="BP1162">
        <v>1161</v>
      </c>
      <c r="BQ1162" s="145">
        <v>35495</v>
      </c>
      <c r="BR1162">
        <v>75.400000000000006</v>
      </c>
      <c r="BS1162" s="151">
        <f t="shared" si="22"/>
        <v>73.850413223140521</v>
      </c>
    </row>
    <row r="1163" spans="68:71">
      <c r="BP1163">
        <v>1162</v>
      </c>
      <c r="BQ1163" s="145">
        <v>35496</v>
      </c>
      <c r="BR1163">
        <v>74.099999999999994</v>
      </c>
      <c r="BS1163" s="151">
        <f t="shared" si="22"/>
        <v>73.841322314049606</v>
      </c>
    </row>
    <row r="1164" spans="68:71">
      <c r="BP1164">
        <v>1163</v>
      </c>
      <c r="BQ1164" s="145">
        <v>35497</v>
      </c>
      <c r="BR1164">
        <v>74.7</v>
      </c>
      <c r="BS1164" s="151">
        <f t="shared" si="22"/>
        <v>73.829752066115731</v>
      </c>
    </row>
    <row r="1165" spans="68:71">
      <c r="BP1165">
        <v>1164</v>
      </c>
      <c r="BQ1165" s="145">
        <v>35498</v>
      </c>
      <c r="BR1165">
        <v>75.099999999999994</v>
      </c>
      <c r="BS1165" s="151">
        <f t="shared" si="22"/>
        <v>73.811570247933901</v>
      </c>
    </row>
    <row r="1166" spans="68:71">
      <c r="BP1166">
        <v>1165</v>
      </c>
      <c r="BQ1166" s="145">
        <v>35499</v>
      </c>
      <c r="BR1166">
        <v>74.7</v>
      </c>
      <c r="BS1166" s="151">
        <f t="shared" si="22"/>
        <v>73.806611570247952</v>
      </c>
    </row>
    <row r="1167" spans="68:71">
      <c r="BP1167">
        <v>1166</v>
      </c>
      <c r="BQ1167" s="145">
        <v>35500</v>
      </c>
      <c r="BR1167">
        <v>74.3</v>
      </c>
      <c r="BS1167" s="151">
        <f t="shared" si="22"/>
        <v>73.780991735537199</v>
      </c>
    </row>
    <row r="1168" spans="68:71">
      <c r="BP1168">
        <v>1167</v>
      </c>
      <c r="BQ1168" s="145">
        <v>35501</v>
      </c>
      <c r="BR1168">
        <v>74.3</v>
      </c>
      <c r="BS1168" s="151">
        <f t="shared" si="22"/>
        <v>73.766115702479354</v>
      </c>
    </row>
    <row r="1169" spans="68:71">
      <c r="BP1169">
        <v>1168</v>
      </c>
      <c r="BQ1169" s="145">
        <v>35502</v>
      </c>
      <c r="BR1169">
        <v>74.099999999999994</v>
      </c>
      <c r="BS1169" s="151">
        <f t="shared" si="22"/>
        <v>73.760330578512409</v>
      </c>
    </row>
    <row r="1170" spans="68:71">
      <c r="BP1170">
        <v>1169</v>
      </c>
      <c r="BQ1170" s="145">
        <v>35503</v>
      </c>
      <c r="BR1170">
        <v>75.5</v>
      </c>
      <c r="BS1170" s="151">
        <f t="shared" si="22"/>
        <v>73.751239669421508</v>
      </c>
    </row>
    <row r="1171" spans="68:71">
      <c r="BP1171">
        <v>1170</v>
      </c>
      <c r="BQ1171" s="145">
        <v>35504</v>
      </c>
      <c r="BR1171">
        <v>75.8</v>
      </c>
      <c r="BS1171" s="151">
        <f t="shared" si="22"/>
        <v>73.735537190082653</v>
      </c>
    </row>
    <row r="1172" spans="68:71">
      <c r="BP1172">
        <v>1171</v>
      </c>
      <c r="BQ1172" s="145">
        <v>35505</v>
      </c>
      <c r="BR1172">
        <v>75.7</v>
      </c>
      <c r="BS1172" s="151">
        <f t="shared" si="22"/>
        <v>73.705785123966976</v>
      </c>
    </row>
    <row r="1173" spans="68:71">
      <c r="BP1173">
        <v>1172</v>
      </c>
      <c r="BQ1173" s="145">
        <v>35506</v>
      </c>
      <c r="BR1173">
        <v>75.099999999999994</v>
      </c>
      <c r="BS1173" s="151">
        <f t="shared" si="22"/>
        <v>73.689256198347138</v>
      </c>
    </row>
    <row r="1174" spans="68:71">
      <c r="BP1174">
        <v>1173</v>
      </c>
      <c r="BQ1174" s="145">
        <v>35507</v>
      </c>
      <c r="BR1174">
        <v>74.3</v>
      </c>
      <c r="BS1174" s="151">
        <f t="shared" si="22"/>
        <v>73.689256198347124</v>
      </c>
    </row>
    <row r="1175" spans="68:71">
      <c r="BP1175">
        <v>1174</v>
      </c>
      <c r="BQ1175" s="145">
        <v>35508</v>
      </c>
      <c r="BR1175">
        <v>73.7</v>
      </c>
      <c r="BS1175" s="151">
        <f t="shared" si="22"/>
        <v>73.685950413223154</v>
      </c>
    </row>
    <row r="1176" spans="68:71">
      <c r="BP1176">
        <v>1175</v>
      </c>
      <c r="BQ1176" s="145">
        <v>35509</v>
      </c>
      <c r="BR1176">
        <v>71.5</v>
      </c>
      <c r="BS1176" s="151">
        <f t="shared" si="22"/>
        <v>73.717355371900851</v>
      </c>
    </row>
    <row r="1177" spans="68:71">
      <c r="BP1177">
        <v>1176</v>
      </c>
      <c r="BQ1177" s="145">
        <v>35510</v>
      </c>
      <c r="BR1177">
        <v>70.5</v>
      </c>
      <c r="BS1177" s="151">
        <f t="shared" si="22"/>
        <v>73.783471074380188</v>
      </c>
    </row>
    <row r="1178" spans="68:71">
      <c r="BP1178">
        <v>1177</v>
      </c>
      <c r="BQ1178" s="145">
        <v>35511</v>
      </c>
      <c r="BR1178">
        <v>70.599999999999994</v>
      </c>
      <c r="BS1178" s="151">
        <f t="shared" si="22"/>
        <v>73.84049586776861</v>
      </c>
    </row>
    <row r="1179" spans="68:71">
      <c r="BP1179">
        <v>1178</v>
      </c>
      <c r="BQ1179" s="145">
        <v>35512</v>
      </c>
      <c r="BR1179">
        <v>70.7</v>
      </c>
      <c r="BS1179" s="151">
        <f t="shared" si="22"/>
        <v>73.866942148760373</v>
      </c>
    </row>
    <row r="1180" spans="68:71">
      <c r="BP1180">
        <v>1179</v>
      </c>
      <c r="BQ1180" s="145">
        <v>35513</v>
      </c>
      <c r="BR1180">
        <v>71</v>
      </c>
      <c r="BS1180" s="151">
        <f t="shared" si="22"/>
        <v>73.895867768595068</v>
      </c>
    </row>
    <row r="1181" spans="68:71">
      <c r="BP1181">
        <v>1180</v>
      </c>
      <c r="BQ1181" s="145">
        <v>35514</v>
      </c>
      <c r="BR1181">
        <v>70.599999999999994</v>
      </c>
      <c r="BS1181" s="151">
        <f t="shared" si="22"/>
        <v>73.927272727272751</v>
      </c>
    </row>
    <row r="1182" spans="68:71">
      <c r="BP1182">
        <v>1181</v>
      </c>
      <c r="BQ1182" s="145">
        <v>35515</v>
      </c>
      <c r="BR1182">
        <v>69.8</v>
      </c>
      <c r="BS1182" s="151">
        <f t="shared" si="22"/>
        <v>73.983471074380176</v>
      </c>
    </row>
    <row r="1183" spans="68:71">
      <c r="BP1183">
        <v>1182</v>
      </c>
      <c r="BQ1183" s="145">
        <v>35516</v>
      </c>
      <c r="BR1183">
        <v>72.2</v>
      </c>
      <c r="BS1183" s="151">
        <f t="shared" si="22"/>
        <v>74.018181818181844</v>
      </c>
    </row>
    <row r="1184" spans="68:71">
      <c r="BP1184">
        <v>1183</v>
      </c>
      <c r="BQ1184" s="145">
        <v>35517</v>
      </c>
      <c r="BR1184">
        <v>73.2</v>
      </c>
      <c r="BS1184" s="151">
        <f t="shared" si="22"/>
        <v>74.050413223140495</v>
      </c>
    </row>
    <row r="1185" spans="68:71">
      <c r="BP1185">
        <v>1184</v>
      </c>
      <c r="BQ1185" s="145">
        <v>35518</v>
      </c>
      <c r="BR1185">
        <v>75.3</v>
      </c>
      <c r="BS1185" s="151">
        <f t="shared" si="22"/>
        <v>74.072727272727278</v>
      </c>
    </row>
    <row r="1186" spans="68:71">
      <c r="BP1186">
        <v>1185</v>
      </c>
      <c r="BQ1186" s="145">
        <v>35519</v>
      </c>
      <c r="BR1186">
        <v>74</v>
      </c>
      <c r="BS1186" s="151">
        <f t="shared" si="22"/>
        <v>74.076859504132244</v>
      </c>
    </row>
    <row r="1187" spans="68:71">
      <c r="BP1187">
        <v>1186</v>
      </c>
      <c r="BQ1187" s="145">
        <v>35520</v>
      </c>
      <c r="BR1187">
        <v>74.7</v>
      </c>
      <c r="BS1187" s="151">
        <f t="shared" si="22"/>
        <v>74.067768595041343</v>
      </c>
    </row>
    <row r="1188" spans="68:71">
      <c r="BP1188">
        <v>1187</v>
      </c>
      <c r="BQ1188" s="145">
        <v>35521</v>
      </c>
      <c r="BR1188">
        <v>76.3</v>
      </c>
      <c r="BS1188" s="151">
        <f t="shared" si="22"/>
        <v>74.108264462809927</v>
      </c>
    </row>
    <row r="1189" spans="68:71">
      <c r="BP1189">
        <v>1188</v>
      </c>
      <c r="BQ1189" s="145">
        <v>35522</v>
      </c>
      <c r="BR1189">
        <v>80.5</v>
      </c>
      <c r="BS1189" s="151">
        <f t="shared" si="22"/>
        <v>74.154545454545442</v>
      </c>
    </row>
    <row r="1190" spans="68:71">
      <c r="BP1190">
        <v>1189</v>
      </c>
      <c r="BQ1190" s="145">
        <v>35523</v>
      </c>
      <c r="BR1190">
        <v>78.8</v>
      </c>
      <c r="BS1190" s="151">
        <f t="shared" si="22"/>
        <v>74.128099173553721</v>
      </c>
    </row>
    <row r="1191" spans="68:71">
      <c r="BP1191">
        <v>1190</v>
      </c>
      <c r="BQ1191" s="145">
        <v>35524</v>
      </c>
      <c r="BR1191">
        <v>78.5</v>
      </c>
      <c r="BS1191" s="151">
        <f t="shared" si="22"/>
        <v>74.080991735537182</v>
      </c>
    </row>
    <row r="1192" spans="68:71">
      <c r="BP1192">
        <v>1191</v>
      </c>
      <c r="BQ1192" s="145">
        <v>35525</v>
      </c>
      <c r="BR1192">
        <v>80.2</v>
      </c>
      <c r="BS1192" s="151">
        <f t="shared" si="22"/>
        <v>74.024793388429742</v>
      </c>
    </row>
    <row r="1193" spans="68:71">
      <c r="BP1193">
        <v>1192</v>
      </c>
      <c r="BQ1193" s="145">
        <v>35526</v>
      </c>
      <c r="BR1193">
        <v>78.099999999999994</v>
      </c>
      <c r="BS1193" s="151">
        <f t="shared" si="22"/>
        <v>74.015702479338842</v>
      </c>
    </row>
    <row r="1194" spans="68:71">
      <c r="BP1194">
        <v>1193</v>
      </c>
      <c r="BQ1194" s="145">
        <v>35527</v>
      </c>
      <c r="BR1194">
        <v>76.8</v>
      </c>
      <c r="BS1194" s="151">
        <f t="shared" si="22"/>
        <v>74.019834710743808</v>
      </c>
    </row>
    <row r="1195" spans="68:71">
      <c r="BP1195">
        <v>1194</v>
      </c>
      <c r="BQ1195" s="145">
        <v>35528</v>
      </c>
      <c r="BR1195">
        <v>76.099999999999994</v>
      </c>
      <c r="BS1195" s="151">
        <f t="shared" si="22"/>
        <v>73.999173553719018</v>
      </c>
    </row>
    <row r="1196" spans="68:71">
      <c r="BP1196">
        <v>1195</v>
      </c>
      <c r="BQ1196" s="145">
        <v>35529</v>
      </c>
      <c r="BR1196">
        <v>78.099999999999994</v>
      </c>
      <c r="BS1196" s="151">
        <f t="shared" si="22"/>
        <v>73.981818181818213</v>
      </c>
    </row>
    <row r="1197" spans="68:71">
      <c r="BP1197">
        <v>1196</v>
      </c>
      <c r="BQ1197" s="145">
        <v>35530</v>
      </c>
      <c r="BR1197">
        <v>77.599999999999994</v>
      </c>
      <c r="BS1197" s="151">
        <f t="shared" si="22"/>
        <v>73.971074380165305</v>
      </c>
    </row>
    <row r="1198" spans="68:71">
      <c r="BP1198">
        <v>1197</v>
      </c>
      <c r="BQ1198" s="145">
        <v>35531</v>
      </c>
      <c r="BR1198">
        <v>77.099999999999994</v>
      </c>
      <c r="BS1198" s="151">
        <f t="shared" si="22"/>
        <v>73.958677685950434</v>
      </c>
    </row>
    <row r="1199" spans="68:71">
      <c r="BP1199">
        <v>1198</v>
      </c>
      <c r="BQ1199" s="145">
        <v>35532</v>
      </c>
      <c r="BR1199">
        <v>76.400000000000006</v>
      </c>
      <c r="BS1199" s="151">
        <f t="shared" si="22"/>
        <v>73.946280991735563</v>
      </c>
    </row>
    <row r="1200" spans="68:71">
      <c r="BP1200">
        <v>1199</v>
      </c>
      <c r="BQ1200" s="145">
        <v>35533</v>
      </c>
      <c r="BR1200">
        <v>78.8</v>
      </c>
      <c r="BS1200" s="151">
        <f t="shared" si="22"/>
        <v>73.939669421487622</v>
      </c>
    </row>
    <row r="1201" spans="68:71">
      <c r="BP1201">
        <v>1200</v>
      </c>
      <c r="BQ1201" s="145">
        <v>35534</v>
      </c>
      <c r="BR1201">
        <v>77.400000000000006</v>
      </c>
      <c r="BS1201" s="151">
        <f t="shared" si="22"/>
        <v>73.93553719008267</v>
      </c>
    </row>
    <row r="1202" spans="68:71">
      <c r="BP1202">
        <v>1201</v>
      </c>
      <c r="BQ1202" s="145">
        <v>35535</v>
      </c>
      <c r="BR1202">
        <v>78.7</v>
      </c>
      <c r="BS1202" s="151">
        <f t="shared" si="22"/>
        <v>73.930578512396707</v>
      </c>
    </row>
    <row r="1203" spans="68:71">
      <c r="BP1203">
        <v>1202</v>
      </c>
      <c r="BQ1203" s="145">
        <v>35536</v>
      </c>
      <c r="BR1203">
        <v>75</v>
      </c>
      <c r="BS1203" s="151">
        <f t="shared" si="22"/>
        <v>73.933057851239681</v>
      </c>
    </row>
    <row r="1204" spans="68:71">
      <c r="BP1204">
        <v>1203</v>
      </c>
      <c r="BQ1204" s="145">
        <v>35537</v>
      </c>
      <c r="BR1204">
        <v>71.7</v>
      </c>
      <c r="BS1204" s="151">
        <f t="shared" si="22"/>
        <v>73.913223140495873</v>
      </c>
    </row>
    <row r="1205" spans="68:71">
      <c r="BP1205">
        <v>1204</v>
      </c>
      <c r="BQ1205" s="145">
        <v>35538</v>
      </c>
      <c r="BR1205">
        <v>70.099999999999994</v>
      </c>
      <c r="BS1205" s="151">
        <f t="shared" si="22"/>
        <v>73.897520661157031</v>
      </c>
    </row>
    <row r="1206" spans="68:71">
      <c r="BP1206">
        <v>1205</v>
      </c>
      <c r="BQ1206" s="145">
        <v>35539</v>
      </c>
      <c r="BR1206">
        <v>69.900000000000006</v>
      </c>
      <c r="BS1206" s="151">
        <f t="shared" si="22"/>
        <v>73.874380165289267</v>
      </c>
    </row>
    <row r="1207" spans="68:71">
      <c r="BP1207">
        <v>1206</v>
      </c>
      <c r="BQ1207" s="145">
        <v>35540</v>
      </c>
      <c r="BR1207">
        <v>69.7</v>
      </c>
      <c r="BS1207" s="151">
        <f t="shared" si="22"/>
        <v>73.859504132231422</v>
      </c>
    </row>
    <row r="1208" spans="68:71">
      <c r="BP1208">
        <v>1207</v>
      </c>
      <c r="BQ1208" s="145">
        <v>35541</v>
      </c>
      <c r="BR1208">
        <v>70.099999999999994</v>
      </c>
      <c r="BS1208" s="151">
        <f t="shared" si="22"/>
        <v>73.818181818181841</v>
      </c>
    </row>
    <row r="1209" spans="68:71">
      <c r="BP1209">
        <v>1208</v>
      </c>
      <c r="BQ1209" s="145">
        <v>35542</v>
      </c>
      <c r="BR1209">
        <v>70.7</v>
      </c>
      <c r="BS1209" s="151">
        <f t="shared" si="22"/>
        <v>73.787603305785154</v>
      </c>
    </row>
    <row r="1210" spans="68:71">
      <c r="BP1210">
        <v>1209</v>
      </c>
      <c r="BQ1210" s="145">
        <v>35543</v>
      </c>
      <c r="BR1210">
        <v>68.900000000000006</v>
      </c>
      <c r="BS1210" s="151">
        <f t="shared" si="22"/>
        <v>73.750413223140526</v>
      </c>
    </row>
    <row r="1211" spans="68:71">
      <c r="BP1211">
        <v>1210</v>
      </c>
      <c r="BQ1211" s="145">
        <v>35544</v>
      </c>
      <c r="BR1211">
        <v>69.8</v>
      </c>
      <c r="BS1211" s="151">
        <f t="shared" si="22"/>
        <v>73.711570247933906</v>
      </c>
    </row>
    <row r="1212" spans="68:71">
      <c r="BP1212">
        <v>1211</v>
      </c>
      <c r="BQ1212" s="145">
        <v>35545</v>
      </c>
      <c r="BR1212">
        <v>68.7</v>
      </c>
      <c r="BS1212" s="151">
        <f t="shared" si="22"/>
        <v>73.68760330578516</v>
      </c>
    </row>
    <row r="1213" spans="68:71">
      <c r="BP1213">
        <v>1212</v>
      </c>
      <c r="BQ1213" s="145">
        <v>35546</v>
      </c>
      <c r="BR1213">
        <v>70.900000000000006</v>
      </c>
      <c r="BS1213" s="151">
        <f t="shared" si="22"/>
        <v>73.66859504132232</v>
      </c>
    </row>
    <row r="1214" spans="68:71">
      <c r="BP1214">
        <v>1213</v>
      </c>
      <c r="BQ1214" s="145">
        <v>35547</v>
      </c>
      <c r="BR1214">
        <v>73.099999999999994</v>
      </c>
      <c r="BS1214" s="151">
        <f t="shared" ref="BS1214:BS1277" si="23">AVERAGE(BR1155:BR1275)</f>
        <v>73.651239669421514</v>
      </c>
    </row>
    <row r="1215" spans="68:71">
      <c r="BP1215">
        <v>1214</v>
      </c>
      <c r="BQ1215" s="145">
        <v>35548</v>
      </c>
      <c r="BR1215">
        <v>72.400000000000006</v>
      </c>
      <c r="BS1215" s="151">
        <f t="shared" si="23"/>
        <v>73.629752066115728</v>
      </c>
    </row>
    <row r="1216" spans="68:71">
      <c r="BP1216">
        <v>1215</v>
      </c>
      <c r="BQ1216" s="145">
        <v>35549</v>
      </c>
      <c r="BR1216">
        <v>71.900000000000006</v>
      </c>
      <c r="BS1216" s="151">
        <f t="shared" si="23"/>
        <v>73.608264462809956</v>
      </c>
    </row>
    <row r="1217" spans="68:71">
      <c r="BP1217">
        <v>1216</v>
      </c>
      <c r="BQ1217" s="145">
        <v>35550</v>
      </c>
      <c r="BR1217">
        <v>72.599999999999994</v>
      </c>
      <c r="BS1217" s="151">
        <f t="shared" si="23"/>
        <v>73.591735537190104</v>
      </c>
    </row>
    <row r="1218" spans="68:71">
      <c r="BP1218">
        <v>1217</v>
      </c>
      <c r="BQ1218" s="145">
        <v>35551</v>
      </c>
      <c r="BR1218">
        <v>72.2</v>
      </c>
      <c r="BS1218" s="151">
        <f t="shared" si="23"/>
        <v>73.572727272727278</v>
      </c>
    </row>
    <row r="1219" spans="68:71">
      <c r="BP1219">
        <v>1218</v>
      </c>
      <c r="BQ1219" s="145">
        <v>35552</v>
      </c>
      <c r="BR1219">
        <v>72.099999999999994</v>
      </c>
      <c r="BS1219" s="151">
        <f t="shared" si="23"/>
        <v>73.540495867768612</v>
      </c>
    </row>
    <row r="1220" spans="68:71">
      <c r="BP1220">
        <v>1219</v>
      </c>
      <c r="BQ1220" s="145">
        <v>35553</v>
      </c>
      <c r="BR1220">
        <v>71.099999999999994</v>
      </c>
      <c r="BS1220" s="151">
        <f t="shared" si="23"/>
        <v>73.499173553719032</v>
      </c>
    </row>
    <row r="1221" spans="68:71">
      <c r="BP1221">
        <v>1220</v>
      </c>
      <c r="BQ1221" s="145">
        <v>35554</v>
      </c>
      <c r="BR1221">
        <v>70.900000000000006</v>
      </c>
      <c r="BS1221" s="151">
        <f t="shared" si="23"/>
        <v>73.458677685950448</v>
      </c>
    </row>
    <row r="1222" spans="68:71">
      <c r="BP1222">
        <v>1221</v>
      </c>
      <c r="BQ1222" s="145">
        <v>35555</v>
      </c>
      <c r="BR1222">
        <v>72.3</v>
      </c>
      <c r="BS1222" s="151">
        <f t="shared" si="23"/>
        <v>73.411570247933923</v>
      </c>
    </row>
    <row r="1223" spans="68:71">
      <c r="BP1223">
        <v>1222</v>
      </c>
      <c r="BQ1223" s="145">
        <v>35556</v>
      </c>
      <c r="BR1223">
        <v>72.099999999999994</v>
      </c>
      <c r="BS1223" s="151">
        <f t="shared" si="23"/>
        <v>73.363636363636388</v>
      </c>
    </row>
    <row r="1224" spans="68:71">
      <c r="BP1224">
        <v>1223</v>
      </c>
      <c r="BQ1224" s="145">
        <v>35557</v>
      </c>
      <c r="BR1224">
        <v>72</v>
      </c>
      <c r="BS1224" s="151">
        <f t="shared" si="23"/>
        <v>73.326446280991746</v>
      </c>
    </row>
    <row r="1225" spans="68:71">
      <c r="BP1225">
        <v>1224</v>
      </c>
      <c r="BQ1225" s="145">
        <v>35558</v>
      </c>
      <c r="BR1225">
        <v>71.900000000000006</v>
      </c>
      <c r="BS1225" s="151">
        <f t="shared" si="23"/>
        <v>73.282644628099177</v>
      </c>
    </row>
    <row r="1226" spans="68:71">
      <c r="BP1226">
        <v>1225</v>
      </c>
      <c r="BQ1226" s="145">
        <v>35559</v>
      </c>
      <c r="BR1226">
        <v>71.599999999999994</v>
      </c>
      <c r="BS1226" s="151">
        <f t="shared" si="23"/>
        <v>73.243801652892557</v>
      </c>
    </row>
    <row r="1227" spans="68:71">
      <c r="BP1227">
        <v>1226</v>
      </c>
      <c r="BQ1227" s="145">
        <v>35560</v>
      </c>
      <c r="BR1227">
        <v>73.099999999999994</v>
      </c>
      <c r="BS1227" s="151">
        <f t="shared" si="23"/>
        <v>73.195867768595065</v>
      </c>
    </row>
    <row r="1228" spans="68:71">
      <c r="BP1228">
        <v>1227</v>
      </c>
      <c r="BQ1228" s="145">
        <v>35561</v>
      </c>
      <c r="BR1228">
        <v>72.3</v>
      </c>
      <c r="BS1228" s="151">
        <f t="shared" si="23"/>
        <v>73.148760330578526</v>
      </c>
    </row>
    <row r="1229" spans="68:71">
      <c r="BP1229">
        <v>1228</v>
      </c>
      <c r="BQ1229" s="145">
        <v>35562</v>
      </c>
      <c r="BR1229">
        <v>72.2</v>
      </c>
      <c r="BS1229" s="151">
        <f t="shared" si="23"/>
        <v>73.093388429752082</v>
      </c>
    </row>
    <row r="1230" spans="68:71">
      <c r="BP1230">
        <v>1229</v>
      </c>
      <c r="BQ1230" s="145">
        <v>35563</v>
      </c>
      <c r="BR1230">
        <v>73.8</v>
      </c>
      <c r="BS1230" s="151">
        <f t="shared" si="23"/>
        <v>73.023966942148775</v>
      </c>
    </row>
    <row r="1231" spans="68:71">
      <c r="BP1231">
        <v>1230</v>
      </c>
      <c r="BQ1231" s="145">
        <v>35564</v>
      </c>
      <c r="BR1231">
        <v>73.5</v>
      </c>
      <c r="BS1231" s="151">
        <f t="shared" si="23"/>
        <v>72.960330578512398</v>
      </c>
    </row>
    <row r="1232" spans="68:71">
      <c r="BP1232">
        <v>1231</v>
      </c>
      <c r="BQ1232" s="145">
        <v>35565</v>
      </c>
      <c r="BR1232">
        <v>73</v>
      </c>
      <c r="BS1232" s="151">
        <f t="shared" si="23"/>
        <v>72.906611570247946</v>
      </c>
    </row>
    <row r="1233" spans="68:71">
      <c r="BP1233">
        <v>1232</v>
      </c>
      <c r="BQ1233" s="145">
        <v>35566</v>
      </c>
      <c r="BR1233">
        <v>72.2</v>
      </c>
      <c r="BS1233" s="151">
        <f t="shared" si="23"/>
        <v>72.8611570247934</v>
      </c>
    </row>
    <row r="1234" spans="68:71">
      <c r="BP1234">
        <v>1233</v>
      </c>
      <c r="BQ1234" s="145">
        <v>35567</v>
      </c>
      <c r="BR1234">
        <v>72.8</v>
      </c>
      <c r="BS1234" s="151">
        <f t="shared" si="23"/>
        <v>72.82479338842974</v>
      </c>
    </row>
    <row r="1235" spans="68:71">
      <c r="BP1235">
        <v>1234</v>
      </c>
      <c r="BQ1235" s="145">
        <v>35568</v>
      </c>
      <c r="BR1235">
        <v>74.099999999999994</v>
      </c>
      <c r="BS1235" s="151">
        <f t="shared" si="23"/>
        <v>72.795041322314077</v>
      </c>
    </row>
    <row r="1236" spans="68:71">
      <c r="BP1236">
        <v>1235</v>
      </c>
      <c r="BQ1236" s="145">
        <v>35569</v>
      </c>
      <c r="BR1236">
        <v>74.2</v>
      </c>
      <c r="BS1236" s="151">
        <f t="shared" si="23"/>
        <v>72.786776859504144</v>
      </c>
    </row>
    <row r="1237" spans="68:71">
      <c r="BP1237">
        <v>1236</v>
      </c>
      <c r="BQ1237" s="145">
        <v>35570</v>
      </c>
      <c r="BR1237">
        <v>79.099999999999994</v>
      </c>
      <c r="BS1237" s="151">
        <f t="shared" si="23"/>
        <v>72.792561983471103</v>
      </c>
    </row>
    <row r="1238" spans="68:71">
      <c r="BP1238">
        <v>1237</v>
      </c>
      <c r="BQ1238" s="145">
        <v>35571</v>
      </c>
      <c r="BR1238">
        <v>84.8</v>
      </c>
      <c r="BS1238" s="151">
        <f t="shared" si="23"/>
        <v>72.798347107438019</v>
      </c>
    </row>
    <row r="1239" spans="68:71">
      <c r="BP1239">
        <v>1238</v>
      </c>
      <c r="BQ1239" s="145">
        <v>35572</v>
      </c>
      <c r="BR1239">
        <v>81</v>
      </c>
      <c r="BS1239" s="151">
        <f t="shared" si="23"/>
        <v>72.810743801652904</v>
      </c>
    </row>
    <row r="1240" spans="68:71">
      <c r="BP1240">
        <v>1239</v>
      </c>
      <c r="BQ1240" s="145">
        <v>35573</v>
      </c>
      <c r="BR1240">
        <v>76.2</v>
      </c>
      <c r="BS1240" s="151">
        <f t="shared" si="23"/>
        <v>72.849586776859525</v>
      </c>
    </row>
    <row r="1241" spans="68:71">
      <c r="BP1241">
        <v>1240</v>
      </c>
      <c r="BQ1241" s="145">
        <v>35574</v>
      </c>
      <c r="BR1241">
        <v>76.900000000000006</v>
      </c>
      <c r="BS1241" s="151">
        <f t="shared" si="23"/>
        <v>72.916528925619843</v>
      </c>
    </row>
    <row r="1242" spans="68:71">
      <c r="BP1242">
        <v>1241</v>
      </c>
      <c r="BQ1242" s="145">
        <v>35575</v>
      </c>
      <c r="BR1242">
        <v>78</v>
      </c>
      <c r="BS1242" s="151">
        <f t="shared" si="23"/>
        <v>73.004132231404981</v>
      </c>
    </row>
    <row r="1243" spans="68:71">
      <c r="BP1243">
        <v>1242</v>
      </c>
      <c r="BQ1243" s="145">
        <v>35576</v>
      </c>
      <c r="BR1243">
        <v>79.900000000000006</v>
      </c>
      <c r="BS1243" s="151">
        <f t="shared" si="23"/>
        <v>73.040495867768612</v>
      </c>
    </row>
    <row r="1244" spans="68:71">
      <c r="BP1244">
        <v>1243</v>
      </c>
      <c r="BQ1244" s="145">
        <v>35577</v>
      </c>
      <c r="BR1244">
        <v>78.3</v>
      </c>
      <c r="BS1244" s="151">
        <f t="shared" si="23"/>
        <v>73.05123966942152</v>
      </c>
    </row>
    <row r="1245" spans="68:71">
      <c r="BP1245">
        <v>1244</v>
      </c>
      <c r="BQ1245" s="145">
        <v>35578</v>
      </c>
      <c r="BR1245">
        <v>77.400000000000006</v>
      </c>
      <c r="BS1245" s="151">
        <f t="shared" si="23"/>
        <v>73.042148760330605</v>
      </c>
    </row>
    <row r="1246" spans="68:71">
      <c r="BP1246">
        <v>1245</v>
      </c>
      <c r="BQ1246" s="145">
        <v>35579</v>
      </c>
      <c r="BR1246">
        <v>75.599999999999994</v>
      </c>
      <c r="BS1246" s="151">
        <f t="shared" si="23"/>
        <v>73.031404958677726</v>
      </c>
    </row>
    <row r="1247" spans="68:71">
      <c r="BP1247">
        <v>1246</v>
      </c>
      <c r="BQ1247" s="145">
        <v>35580</v>
      </c>
      <c r="BR1247">
        <v>75.099999999999994</v>
      </c>
      <c r="BS1247" s="151">
        <f t="shared" si="23"/>
        <v>73.000826446281025</v>
      </c>
    </row>
    <row r="1248" spans="68:71">
      <c r="BP1248">
        <v>1247</v>
      </c>
      <c r="BQ1248" s="145">
        <v>35581</v>
      </c>
      <c r="BR1248">
        <v>72.5</v>
      </c>
      <c r="BS1248" s="151">
        <f t="shared" si="23"/>
        <v>72.952066115702507</v>
      </c>
    </row>
    <row r="1249" spans="68:71">
      <c r="BP1249">
        <v>1248</v>
      </c>
      <c r="BQ1249" s="145">
        <v>35582</v>
      </c>
      <c r="BR1249">
        <v>77.3</v>
      </c>
      <c r="BS1249" s="151">
        <f t="shared" si="23"/>
        <v>72.873553719008285</v>
      </c>
    </row>
    <row r="1250" spans="68:71">
      <c r="BP1250">
        <v>1249</v>
      </c>
      <c r="BQ1250" s="145">
        <v>35583</v>
      </c>
      <c r="BR1250">
        <v>76.900000000000006</v>
      </c>
      <c r="BS1250" s="151">
        <f t="shared" si="23"/>
        <v>72.807438016528948</v>
      </c>
    </row>
    <row r="1251" spans="68:71">
      <c r="BP1251">
        <v>1250</v>
      </c>
      <c r="BQ1251" s="145">
        <v>35584</v>
      </c>
      <c r="BR1251">
        <v>75.2</v>
      </c>
      <c r="BS1251" s="151">
        <f t="shared" si="23"/>
        <v>72.755371900826461</v>
      </c>
    </row>
    <row r="1252" spans="68:71">
      <c r="BP1252">
        <v>1251</v>
      </c>
      <c r="BQ1252" s="145">
        <v>35585</v>
      </c>
      <c r="BR1252">
        <v>73.900000000000006</v>
      </c>
      <c r="BS1252" s="151">
        <f t="shared" si="23"/>
        <v>72.69338842975209</v>
      </c>
    </row>
    <row r="1253" spans="68:71">
      <c r="BP1253">
        <v>1252</v>
      </c>
      <c r="BQ1253" s="145">
        <v>35586</v>
      </c>
      <c r="BR1253">
        <v>73.900000000000006</v>
      </c>
      <c r="BS1253" s="151">
        <f t="shared" si="23"/>
        <v>72.666115702479345</v>
      </c>
    </row>
    <row r="1254" spans="68:71">
      <c r="BP1254">
        <v>1253</v>
      </c>
      <c r="BQ1254" s="145">
        <v>35587</v>
      </c>
      <c r="BR1254">
        <v>74.2</v>
      </c>
      <c r="BS1254" s="151">
        <f t="shared" si="23"/>
        <v>72.666115702479345</v>
      </c>
    </row>
    <row r="1255" spans="68:71">
      <c r="BP1255">
        <v>1254</v>
      </c>
      <c r="BQ1255" s="145">
        <v>35588</v>
      </c>
      <c r="BR1255">
        <v>74.7</v>
      </c>
      <c r="BS1255" s="151">
        <f t="shared" si="23"/>
        <v>72.680991735537191</v>
      </c>
    </row>
    <row r="1256" spans="68:71">
      <c r="BP1256">
        <v>1255</v>
      </c>
      <c r="BQ1256" s="145">
        <v>35589</v>
      </c>
      <c r="BR1256">
        <v>73.2</v>
      </c>
      <c r="BS1256" s="151">
        <f t="shared" si="23"/>
        <v>72.678512396694202</v>
      </c>
    </row>
    <row r="1257" spans="68:71">
      <c r="BP1257">
        <v>1256</v>
      </c>
      <c r="BQ1257" s="145">
        <v>35590</v>
      </c>
      <c r="BR1257">
        <v>73.099999999999994</v>
      </c>
      <c r="BS1257" s="151">
        <f t="shared" si="23"/>
        <v>72.682644628099155</v>
      </c>
    </row>
    <row r="1258" spans="68:71">
      <c r="BP1258">
        <v>1257</v>
      </c>
      <c r="BQ1258" s="145">
        <v>35591</v>
      </c>
      <c r="BR1258">
        <v>71.900000000000006</v>
      </c>
      <c r="BS1258" s="151">
        <f t="shared" si="23"/>
        <v>72.692561983471066</v>
      </c>
    </row>
    <row r="1259" spans="68:71">
      <c r="BP1259">
        <v>1258</v>
      </c>
      <c r="BQ1259" s="145">
        <v>35592</v>
      </c>
      <c r="BR1259">
        <v>70.8</v>
      </c>
      <c r="BS1259" s="151">
        <f t="shared" si="23"/>
        <v>72.718181818181804</v>
      </c>
    </row>
    <row r="1260" spans="68:71">
      <c r="BP1260">
        <v>1259</v>
      </c>
      <c r="BQ1260" s="145">
        <v>35593</v>
      </c>
      <c r="BR1260">
        <v>69.599999999999994</v>
      </c>
      <c r="BS1260" s="151">
        <f t="shared" si="23"/>
        <v>72.734710743801628</v>
      </c>
    </row>
    <row r="1261" spans="68:71">
      <c r="BP1261">
        <v>1260</v>
      </c>
      <c r="BQ1261" s="145">
        <v>35594</v>
      </c>
      <c r="BR1261">
        <v>70.099999999999994</v>
      </c>
      <c r="BS1261" s="151">
        <f t="shared" si="23"/>
        <v>72.772727272727252</v>
      </c>
    </row>
    <row r="1262" spans="68:71">
      <c r="BP1262">
        <v>1261</v>
      </c>
      <c r="BQ1262" s="145">
        <v>35595</v>
      </c>
      <c r="BR1262">
        <v>70.599999999999994</v>
      </c>
      <c r="BS1262" s="151">
        <f t="shared" si="23"/>
        <v>72.779338842975207</v>
      </c>
    </row>
    <row r="1263" spans="68:71">
      <c r="BP1263">
        <v>1262</v>
      </c>
      <c r="BQ1263" s="145">
        <v>35596</v>
      </c>
      <c r="BR1263">
        <v>70.7</v>
      </c>
      <c r="BS1263" s="151">
        <f t="shared" si="23"/>
        <v>72.801652892561989</v>
      </c>
    </row>
    <row r="1264" spans="68:71">
      <c r="BP1264">
        <v>1263</v>
      </c>
      <c r="BQ1264" s="145">
        <v>35597</v>
      </c>
      <c r="BR1264">
        <v>72.099999999999994</v>
      </c>
      <c r="BS1264" s="151">
        <f t="shared" si="23"/>
        <v>72.852892561983467</v>
      </c>
    </row>
    <row r="1265" spans="68:71">
      <c r="BP1265">
        <v>1264</v>
      </c>
      <c r="BQ1265" s="145">
        <v>35598</v>
      </c>
      <c r="BR1265">
        <v>69.599999999999994</v>
      </c>
      <c r="BS1265" s="151">
        <f t="shared" si="23"/>
        <v>72.898347107438028</v>
      </c>
    </row>
    <row r="1266" spans="68:71">
      <c r="BP1266">
        <v>1265</v>
      </c>
      <c r="BQ1266" s="145">
        <v>35599</v>
      </c>
      <c r="BR1266">
        <v>71.2</v>
      </c>
      <c r="BS1266" s="151">
        <f t="shared" si="23"/>
        <v>72.947107438016516</v>
      </c>
    </row>
    <row r="1267" spans="68:71">
      <c r="BP1267">
        <v>1266</v>
      </c>
      <c r="BQ1267" s="145">
        <v>35600</v>
      </c>
      <c r="BR1267">
        <v>70.099999999999994</v>
      </c>
      <c r="BS1267" s="151">
        <f t="shared" si="23"/>
        <v>72.98512396694214</v>
      </c>
    </row>
    <row r="1268" spans="68:71">
      <c r="BP1268">
        <v>1267</v>
      </c>
      <c r="BQ1268" s="145">
        <v>35601</v>
      </c>
      <c r="BR1268">
        <v>70.2</v>
      </c>
      <c r="BS1268" s="151">
        <f t="shared" si="23"/>
        <v>73.022314049586768</v>
      </c>
    </row>
    <row r="1269" spans="68:71">
      <c r="BP1269">
        <v>1268</v>
      </c>
      <c r="BQ1269" s="145">
        <v>35602</v>
      </c>
      <c r="BR1269">
        <v>67.599999999999994</v>
      </c>
      <c r="BS1269" s="151">
        <f t="shared" si="23"/>
        <v>73.054545454545448</v>
      </c>
    </row>
    <row r="1270" spans="68:71">
      <c r="BP1270">
        <v>1269</v>
      </c>
      <c r="BQ1270" s="145">
        <v>35603</v>
      </c>
      <c r="BR1270">
        <v>69.5</v>
      </c>
      <c r="BS1270" s="151">
        <f t="shared" si="23"/>
        <v>73.109090909090909</v>
      </c>
    </row>
    <row r="1271" spans="68:71">
      <c r="BP1271">
        <v>1270</v>
      </c>
      <c r="BQ1271" s="145">
        <v>35604</v>
      </c>
      <c r="BR1271">
        <v>69</v>
      </c>
      <c r="BS1271" s="151">
        <f t="shared" si="23"/>
        <v>73.164462809917339</v>
      </c>
    </row>
    <row r="1272" spans="68:71">
      <c r="BP1272">
        <v>1271</v>
      </c>
      <c r="BQ1272" s="145">
        <v>35605</v>
      </c>
      <c r="BR1272">
        <v>69.900000000000006</v>
      </c>
      <c r="BS1272" s="151">
        <f t="shared" si="23"/>
        <v>73.238842975206609</v>
      </c>
    </row>
    <row r="1273" spans="68:71">
      <c r="BP1273">
        <v>1272</v>
      </c>
      <c r="BQ1273" s="145">
        <v>35606</v>
      </c>
      <c r="BR1273">
        <v>71.7</v>
      </c>
      <c r="BS1273" s="151">
        <f t="shared" si="23"/>
        <v>73.330578512396684</v>
      </c>
    </row>
    <row r="1274" spans="68:71">
      <c r="BP1274">
        <v>1273</v>
      </c>
      <c r="BQ1274" s="145">
        <v>35607</v>
      </c>
      <c r="BR1274">
        <v>71.8</v>
      </c>
      <c r="BS1274" s="151">
        <f t="shared" si="23"/>
        <v>73.419008264462803</v>
      </c>
    </row>
    <row r="1275" spans="68:71">
      <c r="BP1275">
        <v>1274</v>
      </c>
      <c r="BQ1275" s="145">
        <v>35608</v>
      </c>
      <c r="BR1275">
        <v>71.7</v>
      </c>
      <c r="BS1275" s="151">
        <f t="shared" si="23"/>
        <v>73.497520661156997</v>
      </c>
    </row>
    <row r="1276" spans="68:71">
      <c r="BP1276">
        <v>1275</v>
      </c>
      <c r="BQ1276" s="145">
        <v>35609</v>
      </c>
      <c r="BR1276">
        <v>71.2</v>
      </c>
      <c r="BS1276" s="151">
        <f t="shared" si="23"/>
        <v>73.651239669421486</v>
      </c>
    </row>
    <row r="1277" spans="68:71">
      <c r="BP1277">
        <v>1276</v>
      </c>
      <c r="BQ1277" s="145">
        <v>35610</v>
      </c>
      <c r="BR1277">
        <v>70.2</v>
      </c>
      <c r="BS1277" s="151">
        <f t="shared" si="23"/>
        <v>73.80743801652892</v>
      </c>
    </row>
    <row r="1278" spans="68:71">
      <c r="BP1278">
        <v>1277</v>
      </c>
      <c r="BQ1278" s="145">
        <v>35611</v>
      </c>
      <c r="BR1278">
        <v>69.8</v>
      </c>
      <c r="BS1278" s="151">
        <f t="shared" ref="BS1278:BS1341" si="24">AVERAGE(BR1219:BR1339)</f>
        <v>73.971074380165277</v>
      </c>
    </row>
    <row r="1279" spans="68:71">
      <c r="BP1279">
        <v>1278</v>
      </c>
      <c r="BQ1279" s="145">
        <v>35612</v>
      </c>
      <c r="BR1279">
        <v>70</v>
      </c>
      <c r="BS1279" s="151">
        <f t="shared" si="24"/>
        <v>74.171900826446276</v>
      </c>
    </row>
    <row r="1280" spans="68:71">
      <c r="BP1280">
        <v>1279</v>
      </c>
      <c r="BQ1280" s="145">
        <v>35613</v>
      </c>
      <c r="BR1280">
        <v>70.099999999999994</v>
      </c>
      <c r="BS1280" s="151">
        <f t="shared" si="24"/>
        <v>74.356198347107437</v>
      </c>
    </row>
    <row r="1281" spans="68:71">
      <c r="BP1281">
        <v>1280</v>
      </c>
      <c r="BQ1281" s="145">
        <v>35614</v>
      </c>
      <c r="BR1281">
        <v>69</v>
      </c>
      <c r="BS1281" s="151">
        <f t="shared" si="24"/>
        <v>74.528099173553713</v>
      </c>
    </row>
    <row r="1282" spans="68:71">
      <c r="BP1282">
        <v>1281</v>
      </c>
      <c r="BQ1282" s="145">
        <v>35615</v>
      </c>
      <c r="BR1282">
        <v>69.7</v>
      </c>
      <c r="BS1282" s="151">
        <f t="shared" si="24"/>
        <v>74.699999999999989</v>
      </c>
    </row>
    <row r="1283" spans="68:71">
      <c r="BP1283">
        <v>1282</v>
      </c>
      <c r="BQ1283" s="145">
        <v>35616</v>
      </c>
      <c r="BR1283">
        <v>69.7</v>
      </c>
      <c r="BS1283" s="151">
        <f t="shared" si="24"/>
        <v>74.872727272727275</v>
      </c>
    </row>
    <row r="1284" spans="68:71">
      <c r="BP1284">
        <v>1283</v>
      </c>
      <c r="BQ1284" s="145">
        <v>35617</v>
      </c>
      <c r="BR1284">
        <v>68.3</v>
      </c>
      <c r="BS1284" s="151">
        <f t="shared" si="24"/>
        <v>75.071074380165285</v>
      </c>
    </row>
    <row r="1285" spans="68:71">
      <c r="BP1285">
        <v>1284</v>
      </c>
      <c r="BQ1285" s="145">
        <v>35618</v>
      </c>
      <c r="BR1285">
        <v>70.2</v>
      </c>
      <c r="BS1285" s="151">
        <f t="shared" si="24"/>
        <v>75.283471074380159</v>
      </c>
    </row>
    <row r="1286" spans="68:71">
      <c r="BP1286">
        <v>1285</v>
      </c>
      <c r="BQ1286" s="145">
        <v>35619</v>
      </c>
      <c r="BR1286">
        <v>69.8</v>
      </c>
      <c r="BS1286" s="151">
        <f t="shared" si="24"/>
        <v>75.534710743801654</v>
      </c>
    </row>
    <row r="1287" spans="68:71">
      <c r="BP1287">
        <v>1286</v>
      </c>
      <c r="BQ1287" s="145">
        <v>35620</v>
      </c>
      <c r="BR1287">
        <v>70</v>
      </c>
      <c r="BS1287" s="151">
        <f t="shared" si="24"/>
        <v>75.917355371900825</v>
      </c>
    </row>
    <row r="1288" spans="68:71">
      <c r="BP1288">
        <v>1287</v>
      </c>
      <c r="BQ1288" s="145">
        <v>35621</v>
      </c>
      <c r="BR1288">
        <v>68.5</v>
      </c>
      <c r="BS1288" s="151">
        <f t="shared" si="24"/>
        <v>76.279338842975221</v>
      </c>
    </row>
    <row r="1289" spans="68:71">
      <c r="BP1289">
        <v>1288</v>
      </c>
      <c r="BQ1289" s="145">
        <v>35622</v>
      </c>
      <c r="BR1289">
        <v>68.599999999999994</v>
      </c>
      <c r="BS1289" s="151">
        <f t="shared" si="24"/>
        <v>76.632231404958674</v>
      </c>
    </row>
    <row r="1290" spans="68:71">
      <c r="BP1290">
        <v>1289</v>
      </c>
      <c r="BQ1290" s="145">
        <v>35623</v>
      </c>
      <c r="BR1290">
        <v>67.400000000000006</v>
      </c>
      <c r="BS1290" s="151">
        <f t="shared" si="24"/>
        <v>76.919834710743814</v>
      </c>
    </row>
    <row r="1291" spans="68:71">
      <c r="BP1291">
        <v>1290</v>
      </c>
      <c r="BQ1291" s="145">
        <v>35624</v>
      </c>
      <c r="BR1291">
        <v>67.099999999999994</v>
      </c>
      <c r="BS1291" s="151">
        <f t="shared" si="24"/>
        <v>77.21322314049587</v>
      </c>
    </row>
    <row r="1292" spans="68:71">
      <c r="BP1292">
        <v>1291</v>
      </c>
      <c r="BQ1292" s="145">
        <v>35625</v>
      </c>
      <c r="BR1292">
        <v>68.099999999999994</v>
      </c>
      <c r="BS1292" s="151">
        <f t="shared" si="24"/>
        <v>77.499173553719004</v>
      </c>
    </row>
    <row r="1293" spans="68:71">
      <c r="BP1293">
        <v>1292</v>
      </c>
      <c r="BQ1293" s="145">
        <v>35626</v>
      </c>
      <c r="BR1293">
        <v>69.2</v>
      </c>
      <c r="BS1293" s="151">
        <f t="shared" si="24"/>
        <v>77.749586776859502</v>
      </c>
    </row>
    <row r="1294" spans="68:71">
      <c r="BP1294">
        <v>1293</v>
      </c>
      <c r="BQ1294" s="145">
        <v>35627</v>
      </c>
      <c r="BR1294">
        <v>69.599999999999994</v>
      </c>
      <c r="BS1294" s="151">
        <f t="shared" si="24"/>
        <v>77.957851239669424</v>
      </c>
    </row>
    <row r="1295" spans="68:71">
      <c r="BP1295">
        <v>1294</v>
      </c>
      <c r="BQ1295" s="145">
        <v>35628</v>
      </c>
      <c r="BR1295">
        <v>69.900000000000006</v>
      </c>
      <c r="BS1295" s="151">
        <f t="shared" si="24"/>
        <v>78.133884297520652</v>
      </c>
    </row>
    <row r="1296" spans="68:71">
      <c r="BP1296">
        <v>1295</v>
      </c>
      <c r="BQ1296" s="145">
        <v>35629</v>
      </c>
      <c r="BR1296">
        <v>70.099999999999994</v>
      </c>
      <c r="BS1296" s="151">
        <f t="shared" si="24"/>
        <v>78.290082644628086</v>
      </c>
    </row>
    <row r="1297" spans="68:71">
      <c r="BP1297">
        <v>1296</v>
      </c>
      <c r="BQ1297" s="145">
        <v>35630</v>
      </c>
      <c r="BR1297">
        <v>70.5</v>
      </c>
      <c r="BS1297" s="151">
        <f t="shared" si="24"/>
        <v>78.364462809917342</v>
      </c>
    </row>
    <row r="1298" spans="68:71">
      <c r="BP1298">
        <v>1297</v>
      </c>
      <c r="BQ1298" s="145">
        <v>35631</v>
      </c>
      <c r="BR1298">
        <v>71.2</v>
      </c>
      <c r="BS1298" s="151">
        <f t="shared" si="24"/>
        <v>78.394214876033047</v>
      </c>
    </row>
    <row r="1299" spans="68:71">
      <c r="BP1299">
        <v>1298</v>
      </c>
      <c r="BQ1299" s="145">
        <v>35632</v>
      </c>
      <c r="BR1299">
        <v>71.3</v>
      </c>
      <c r="BS1299" s="151">
        <f t="shared" si="24"/>
        <v>78.449586776859505</v>
      </c>
    </row>
    <row r="1300" spans="68:71">
      <c r="BP1300">
        <v>1299</v>
      </c>
      <c r="BQ1300" s="145">
        <v>35633</v>
      </c>
      <c r="BR1300">
        <v>72.2</v>
      </c>
      <c r="BS1300" s="151">
        <f t="shared" si="24"/>
        <v>78.523966942148775</v>
      </c>
    </row>
    <row r="1301" spans="68:71">
      <c r="BP1301">
        <v>1300</v>
      </c>
      <c r="BQ1301" s="145">
        <v>35634</v>
      </c>
      <c r="BR1301">
        <v>75.7</v>
      </c>
      <c r="BS1301" s="151">
        <f t="shared" si="24"/>
        <v>78.623140495867759</v>
      </c>
    </row>
    <row r="1302" spans="68:71">
      <c r="BP1302">
        <v>1301</v>
      </c>
      <c r="BQ1302" s="145">
        <v>35635</v>
      </c>
      <c r="BR1302">
        <v>78.7</v>
      </c>
      <c r="BS1302" s="151">
        <f t="shared" si="24"/>
        <v>78.736363636363635</v>
      </c>
    </row>
    <row r="1303" spans="68:71">
      <c r="BP1303">
        <v>1302</v>
      </c>
      <c r="BQ1303" s="145">
        <v>35636</v>
      </c>
      <c r="BR1303">
        <v>80.400000000000006</v>
      </c>
      <c r="BS1303" s="151">
        <f t="shared" si="24"/>
        <v>78.843801652892566</v>
      </c>
    </row>
    <row r="1304" spans="68:71">
      <c r="BP1304">
        <v>1303</v>
      </c>
      <c r="BQ1304" s="145">
        <v>35637</v>
      </c>
      <c r="BR1304">
        <v>76.599999999999994</v>
      </c>
      <c r="BS1304" s="151">
        <f t="shared" si="24"/>
        <v>78.928099173553733</v>
      </c>
    </row>
    <row r="1305" spans="68:71">
      <c r="BP1305">
        <v>1304</v>
      </c>
      <c r="BQ1305" s="145">
        <v>35638</v>
      </c>
      <c r="BR1305">
        <v>74.5</v>
      </c>
      <c r="BS1305" s="151">
        <f t="shared" si="24"/>
        <v>79.024793388429757</v>
      </c>
    </row>
    <row r="1306" spans="68:71">
      <c r="BP1306">
        <v>1305</v>
      </c>
      <c r="BQ1306" s="145">
        <v>35639</v>
      </c>
      <c r="BR1306">
        <v>74.2</v>
      </c>
      <c r="BS1306" s="151">
        <f t="shared" si="24"/>
        <v>79.130578512396681</v>
      </c>
    </row>
    <row r="1307" spans="68:71">
      <c r="BP1307">
        <v>1306</v>
      </c>
      <c r="BQ1307" s="145">
        <v>35640</v>
      </c>
      <c r="BR1307">
        <v>72.7</v>
      </c>
      <c r="BS1307" s="151">
        <f t="shared" si="24"/>
        <v>79.230578512396704</v>
      </c>
    </row>
    <row r="1308" spans="68:71">
      <c r="BP1308">
        <v>1307</v>
      </c>
      <c r="BQ1308" s="145">
        <v>35641</v>
      </c>
      <c r="BR1308">
        <v>71</v>
      </c>
      <c r="BS1308" s="151">
        <f t="shared" si="24"/>
        <v>79.372727272727289</v>
      </c>
    </row>
    <row r="1309" spans="68:71">
      <c r="BP1309">
        <v>1308</v>
      </c>
      <c r="BQ1309" s="145">
        <v>35642</v>
      </c>
      <c r="BR1309">
        <v>70.400000000000006</v>
      </c>
      <c r="BS1309" s="151">
        <f t="shared" si="24"/>
        <v>79.458677685950448</v>
      </c>
    </row>
    <row r="1310" spans="68:71">
      <c r="BP1310">
        <v>1309</v>
      </c>
      <c r="BQ1310" s="145">
        <v>35643</v>
      </c>
      <c r="BR1310">
        <v>71</v>
      </c>
      <c r="BS1310" s="151">
        <f t="shared" si="24"/>
        <v>79.542975206611587</v>
      </c>
    </row>
    <row r="1311" spans="68:71">
      <c r="BP1311">
        <v>1310</v>
      </c>
      <c r="BQ1311" s="145">
        <v>35644</v>
      </c>
      <c r="BR1311">
        <v>70.8</v>
      </c>
      <c r="BS1311" s="151">
        <f t="shared" si="24"/>
        <v>79.631404958677706</v>
      </c>
    </row>
    <row r="1312" spans="68:71">
      <c r="BP1312">
        <v>1311</v>
      </c>
      <c r="BQ1312" s="145">
        <v>35645</v>
      </c>
      <c r="BR1312">
        <v>72.2</v>
      </c>
      <c r="BS1312" s="151">
        <f t="shared" si="24"/>
        <v>79.72892561983474</v>
      </c>
    </row>
    <row r="1313" spans="68:71">
      <c r="BP1313">
        <v>1312</v>
      </c>
      <c r="BQ1313" s="145">
        <v>35646</v>
      </c>
      <c r="BR1313">
        <v>72.7</v>
      </c>
      <c r="BS1313" s="151">
        <f t="shared" si="24"/>
        <v>79.807438016528963</v>
      </c>
    </row>
    <row r="1314" spans="68:71">
      <c r="BP1314">
        <v>1313</v>
      </c>
      <c r="BQ1314" s="145">
        <v>35647</v>
      </c>
      <c r="BR1314">
        <v>74.8</v>
      </c>
      <c r="BS1314" s="151">
        <f t="shared" si="24"/>
        <v>79.891735537190129</v>
      </c>
    </row>
    <row r="1315" spans="68:71">
      <c r="BP1315">
        <v>1314</v>
      </c>
      <c r="BQ1315" s="145">
        <v>35648</v>
      </c>
      <c r="BR1315">
        <v>76.8</v>
      </c>
      <c r="BS1315" s="151">
        <f t="shared" si="24"/>
        <v>79.966115702479385</v>
      </c>
    </row>
    <row r="1316" spans="68:71">
      <c r="BP1316">
        <v>1315</v>
      </c>
      <c r="BQ1316" s="145">
        <v>35649</v>
      </c>
      <c r="BR1316">
        <v>77.900000000000006</v>
      </c>
      <c r="BS1316" s="151">
        <f t="shared" si="24"/>
        <v>80.05123966942152</v>
      </c>
    </row>
    <row r="1317" spans="68:71">
      <c r="BP1317">
        <v>1316</v>
      </c>
      <c r="BQ1317" s="145">
        <v>35650</v>
      </c>
      <c r="BR1317">
        <v>77.8</v>
      </c>
      <c r="BS1317" s="151">
        <f t="shared" si="24"/>
        <v>80.132231404958702</v>
      </c>
    </row>
    <row r="1318" spans="68:71">
      <c r="BP1318">
        <v>1317</v>
      </c>
      <c r="BQ1318" s="145">
        <v>35651</v>
      </c>
      <c r="BR1318">
        <v>78.099999999999994</v>
      </c>
      <c r="BS1318" s="151">
        <f t="shared" si="24"/>
        <v>80.228099173553744</v>
      </c>
    </row>
    <row r="1319" spans="68:71">
      <c r="BP1319">
        <v>1318</v>
      </c>
      <c r="BQ1319" s="145">
        <v>35652</v>
      </c>
      <c r="BR1319">
        <v>78.3</v>
      </c>
      <c r="BS1319" s="151">
        <f t="shared" si="24"/>
        <v>80.338842975206646</v>
      </c>
    </row>
    <row r="1320" spans="68:71">
      <c r="BP1320">
        <v>1319</v>
      </c>
      <c r="BQ1320" s="145">
        <v>35653</v>
      </c>
      <c r="BR1320">
        <v>79.5</v>
      </c>
      <c r="BS1320" s="151">
        <f t="shared" si="24"/>
        <v>80.475206611570272</v>
      </c>
    </row>
    <row r="1321" spans="68:71">
      <c r="BP1321">
        <v>1320</v>
      </c>
      <c r="BQ1321" s="145">
        <v>35654</v>
      </c>
      <c r="BR1321">
        <v>80.8</v>
      </c>
      <c r="BS1321" s="151">
        <f t="shared" si="24"/>
        <v>80.628925619834746</v>
      </c>
    </row>
    <row r="1322" spans="68:71">
      <c r="BP1322">
        <v>1321</v>
      </c>
      <c r="BQ1322" s="145">
        <v>35655</v>
      </c>
      <c r="BR1322">
        <v>82</v>
      </c>
      <c r="BS1322" s="151">
        <f t="shared" si="24"/>
        <v>80.775206611570269</v>
      </c>
    </row>
    <row r="1323" spans="68:71">
      <c r="BP1323">
        <v>1322</v>
      </c>
      <c r="BQ1323" s="145">
        <v>35656</v>
      </c>
      <c r="BR1323">
        <v>79.5</v>
      </c>
      <c r="BS1323" s="151">
        <f t="shared" si="24"/>
        <v>80.891735537190101</v>
      </c>
    </row>
    <row r="1324" spans="68:71">
      <c r="BP1324">
        <v>1323</v>
      </c>
      <c r="BQ1324" s="145">
        <v>35657</v>
      </c>
      <c r="BR1324">
        <v>77.7</v>
      </c>
      <c r="BS1324" s="151">
        <f t="shared" si="24"/>
        <v>81.014049586776878</v>
      </c>
    </row>
    <row r="1325" spans="68:71">
      <c r="BP1325">
        <v>1324</v>
      </c>
      <c r="BQ1325" s="145">
        <v>35658</v>
      </c>
      <c r="BR1325">
        <v>77.900000000000006</v>
      </c>
      <c r="BS1325" s="151">
        <f t="shared" si="24"/>
        <v>81.161983471074379</v>
      </c>
    </row>
    <row r="1326" spans="68:71">
      <c r="BP1326">
        <v>1325</v>
      </c>
      <c r="BQ1326" s="145">
        <v>35659</v>
      </c>
      <c r="BR1326">
        <v>75.599999999999994</v>
      </c>
      <c r="BS1326" s="151">
        <f t="shared" si="24"/>
        <v>81.302479338843</v>
      </c>
    </row>
    <row r="1327" spans="68:71">
      <c r="BP1327">
        <v>1326</v>
      </c>
      <c r="BQ1327" s="145">
        <v>35660</v>
      </c>
      <c r="BR1327">
        <v>75.8</v>
      </c>
      <c r="BS1327" s="151">
        <f t="shared" si="24"/>
        <v>81.438842975206626</v>
      </c>
    </row>
    <row r="1328" spans="68:71">
      <c r="BP1328">
        <v>1327</v>
      </c>
      <c r="BQ1328" s="145">
        <v>35661</v>
      </c>
      <c r="BR1328">
        <v>74.3</v>
      </c>
      <c r="BS1328" s="151">
        <f t="shared" si="24"/>
        <v>81.558677685950428</v>
      </c>
    </row>
    <row r="1329" spans="68:71">
      <c r="BP1329">
        <v>1328</v>
      </c>
      <c r="BQ1329" s="145">
        <v>35662</v>
      </c>
      <c r="BR1329">
        <v>74.599999999999994</v>
      </c>
      <c r="BS1329" s="151">
        <f t="shared" si="24"/>
        <v>81.684297520661147</v>
      </c>
    </row>
    <row r="1330" spans="68:71">
      <c r="BP1330">
        <v>1329</v>
      </c>
      <c r="BQ1330" s="145">
        <v>35663</v>
      </c>
      <c r="BR1330">
        <v>74.599999999999994</v>
      </c>
      <c r="BS1330" s="151">
        <f t="shared" si="24"/>
        <v>81.812396694214868</v>
      </c>
    </row>
    <row r="1331" spans="68:71">
      <c r="BP1331">
        <v>1330</v>
      </c>
      <c r="BQ1331" s="145">
        <v>35664</v>
      </c>
      <c r="BR1331">
        <v>75.5</v>
      </c>
      <c r="BS1331" s="151">
        <f t="shared" si="24"/>
        <v>81.909090909090921</v>
      </c>
    </row>
    <row r="1332" spans="68:71">
      <c r="BP1332">
        <v>1331</v>
      </c>
      <c r="BQ1332" s="145">
        <v>35665</v>
      </c>
      <c r="BR1332">
        <v>76.5</v>
      </c>
      <c r="BS1332" s="151">
        <f t="shared" si="24"/>
        <v>81.990082644628103</v>
      </c>
    </row>
    <row r="1333" spans="68:71">
      <c r="BP1333">
        <v>1332</v>
      </c>
      <c r="BQ1333" s="145">
        <v>35666</v>
      </c>
      <c r="BR1333">
        <v>77.7</v>
      </c>
      <c r="BS1333" s="151">
        <f t="shared" si="24"/>
        <v>82.047107438016539</v>
      </c>
    </row>
    <row r="1334" spans="68:71">
      <c r="BP1334">
        <v>1333</v>
      </c>
      <c r="BQ1334" s="145">
        <v>35667</v>
      </c>
      <c r="BR1334">
        <v>82</v>
      </c>
      <c r="BS1334" s="151">
        <f t="shared" si="24"/>
        <v>82.126446280991743</v>
      </c>
    </row>
    <row r="1335" spans="68:71">
      <c r="BP1335">
        <v>1334</v>
      </c>
      <c r="BQ1335" s="145">
        <v>35668</v>
      </c>
      <c r="BR1335">
        <v>83.8</v>
      </c>
      <c r="BS1335" s="151">
        <f t="shared" si="24"/>
        <v>82.211570247933892</v>
      </c>
    </row>
    <row r="1336" spans="68:71">
      <c r="BP1336">
        <v>1335</v>
      </c>
      <c r="BQ1336" s="145">
        <v>35669</v>
      </c>
      <c r="BR1336">
        <v>81.900000000000006</v>
      </c>
      <c r="BS1336" s="151">
        <f t="shared" si="24"/>
        <v>82.320661157024773</v>
      </c>
    </row>
    <row r="1337" spans="68:71">
      <c r="BP1337">
        <v>1336</v>
      </c>
      <c r="BQ1337" s="145">
        <v>35670</v>
      </c>
      <c r="BR1337">
        <v>90.5</v>
      </c>
      <c r="BS1337" s="151">
        <f t="shared" si="24"/>
        <v>82.447107438016531</v>
      </c>
    </row>
    <row r="1338" spans="68:71">
      <c r="BP1338">
        <v>1337</v>
      </c>
      <c r="BQ1338" s="145">
        <v>35671</v>
      </c>
      <c r="BR1338">
        <v>91.5</v>
      </c>
      <c r="BS1338" s="151">
        <f t="shared" si="24"/>
        <v>82.590909090909093</v>
      </c>
    </row>
    <row r="1339" spans="68:71">
      <c r="BP1339">
        <v>1338</v>
      </c>
      <c r="BQ1339" s="145">
        <v>35672</v>
      </c>
      <c r="BR1339">
        <v>92</v>
      </c>
      <c r="BS1339" s="151">
        <f t="shared" si="24"/>
        <v>82.741322314049597</v>
      </c>
    </row>
    <row r="1340" spans="68:71">
      <c r="BP1340">
        <v>1339</v>
      </c>
      <c r="BQ1340" s="145">
        <v>35673</v>
      </c>
      <c r="BR1340">
        <v>96.4</v>
      </c>
      <c r="BS1340" s="151">
        <f t="shared" si="24"/>
        <v>82.909917355371903</v>
      </c>
    </row>
    <row r="1341" spans="68:71">
      <c r="BP1341">
        <v>1340</v>
      </c>
      <c r="BQ1341" s="145">
        <v>35674</v>
      </c>
      <c r="BR1341">
        <v>93.4</v>
      </c>
      <c r="BS1341" s="151">
        <f t="shared" si="24"/>
        <v>83.108264462809927</v>
      </c>
    </row>
    <row r="1342" spans="68:71">
      <c r="BP1342">
        <v>1341</v>
      </c>
      <c r="BQ1342" s="145">
        <v>35675</v>
      </c>
      <c r="BR1342">
        <v>91.7</v>
      </c>
      <c r="BS1342" s="151">
        <f t="shared" ref="BS1342:BS1405" si="25">AVERAGE(BR1283:BR1403)</f>
        <v>83.340495867768581</v>
      </c>
    </row>
    <row r="1343" spans="68:71">
      <c r="BP1343">
        <v>1342</v>
      </c>
      <c r="BQ1343" s="145">
        <v>35676</v>
      </c>
      <c r="BR1343">
        <v>93.1</v>
      </c>
      <c r="BS1343" s="151">
        <f t="shared" si="25"/>
        <v>83.671900826446276</v>
      </c>
    </row>
    <row r="1344" spans="68:71">
      <c r="BP1344">
        <v>1343</v>
      </c>
      <c r="BQ1344" s="145">
        <v>35677</v>
      </c>
      <c r="BR1344">
        <v>93</v>
      </c>
      <c r="BS1344" s="151">
        <f t="shared" si="25"/>
        <v>84.081818181818178</v>
      </c>
    </row>
    <row r="1345" spans="68:71">
      <c r="BP1345">
        <v>1344</v>
      </c>
      <c r="BQ1345" s="145">
        <v>35678</v>
      </c>
      <c r="BR1345">
        <v>96</v>
      </c>
      <c r="BS1345" s="151">
        <f t="shared" si="25"/>
        <v>84.442148760330568</v>
      </c>
    </row>
    <row r="1346" spans="68:71">
      <c r="BP1346">
        <v>1345</v>
      </c>
      <c r="BQ1346" s="145">
        <v>35679</v>
      </c>
      <c r="BR1346">
        <v>97.6</v>
      </c>
      <c r="BS1346" s="151">
        <f t="shared" si="25"/>
        <v>84.735537190082624</v>
      </c>
    </row>
    <row r="1347" spans="68:71">
      <c r="BP1347">
        <v>1346</v>
      </c>
      <c r="BQ1347" s="145">
        <v>35680</v>
      </c>
      <c r="BR1347">
        <v>102</v>
      </c>
      <c r="BS1347" s="151">
        <f t="shared" si="25"/>
        <v>84.937190082644619</v>
      </c>
    </row>
    <row r="1348" spans="68:71">
      <c r="BP1348">
        <v>1347</v>
      </c>
      <c r="BQ1348" s="145">
        <v>35681</v>
      </c>
      <c r="BR1348">
        <v>119.4</v>
      </c>
      <c r="BS1348" s="151">
        <f t="shared" si="25"/>
        <v>85.111570247933869</v>
      </c>
    </row>
    <row r="1349" spans="68:71">
      <c r="BP1349">
        <v>1348</v>
      </c>
      <c r="BQ1349" s="145">
        <v>35682</v>
      </c>
      <c r="BR1349">
        <v>116.1</v>
      </c>
      <c r="BS1349" s="151">
        <f t="shared" si="25"/>
        <v>85.258677685950389</v>
      </c>
    </row>
    <row r="1350" spans="68:71">
      <c r="BP1350">
        <v>1349</v>
      </c>
      <c r="BQ1350" s="145">
        <v>35683</v>
      </c>
      <c r="BR1350">
        <v>114.9</v>
      </c>
      <c r="BS1350" s="151">
        <f t="shared" si="25"/>
        <v>85.440495867768561</v>
      </c>
    </row>
    <row r="1351" spans="68:71">
      <c r="BP1351">
        <v>1350</v>
      </c>
      <c r="BQ1351" s="145">
        <v>35684</v>
      </c>
      <c r="BR1351">
        <v>108.6</v>
      </c>
      <c r="BS1351" s="151">
        <f t="shared" si="25"/>
        <v>85.642148760330542</v>
      </c>
    </row>
    <row r="1352" spans="68:71">
      <c r="BP1352">
        <v>1351</v>
      </c>
      <c r="BQ1352" s="145">
        <v>35685</v>
      </c>
      <c r="BR1352">
        <v>109</v>
      </c>
      <c r="BS1352" s="151">
        <f t="shared" si="25"/>
        <v>85.799999999999983</v>
      </c>
    </row>
    <row r="1353" spans="68:71">
      <c r="BP1353">
        <v>1352</v>
      </c>
      <c r="BQ1353" s="145">
        <v>35686</v>
      </c>
      <c r="BR1353">
        <v>107.6</v>
      </c>
      <c r="BS1353" s="151">
        <f t="shared" si="25"/>
        <v>85.972727272727255</v>
      </c>
    </row>
    <row r="1354" spans="68:71">
      <c r="BP1354">
        <v>1353</v>
      </c>
      <c r="BQ1354" s="145">
        <v>35687</v>
      </c>
      <c r="BR1354">
        <v>102.5</v>
      </c>
      <c r="BS1354" s="151">
        <f t="shared" si="25"/>
        <v>86.166115702479317</v>
      </c>
    </row>
    <row r="1355" spans="68:71">
      <c r="BP1355">
        <v>1354</v>
      </c>
      <c r="BQ1355" s="145">
        <v>35688</v>
      </c>
      <c r="BR1355">
        <v>98</v>
      </c>
      <c r="BS1355" s="151">
        <f t="shared" si="25"/>
        <v>86.383471074380125</v>
      </c>
    </row>
    <row r="1356" spans="68:71">
      <c r="BP1356">
        <v>1355</v>
      </c>
      <c r="BQ1356" s="145">
        <v>35689</v>
      </c>
      <c r="BR1356">
        <v>95.4</v>
      </c>
      <c r="BS1356" s="151">
        <f t="shared" si="25"/>
        <v>86.599173553718984</v>
      </c>
    </row>
    <row r="1357" spans="68:71">
      <c r="BP1357">
        <v>1356</v>
      </c>
      <c r="BQ1357" s="145">
        <v>35690</v>
      </c>
      <c r="BR1357">
        <v>93.1</v>
      </c>
      <c r="BS1357" s="151">
        <f t="shared" si="25"/>
        <v>86.79504132231402</v>
      </c>
    </row>
    <row r="1358" spans="68:71">
      <c r="BP1358">
        <v>1357</v>
      </c>
      <c r="BQ1358" s="145">
        <v>35691</v>
      </c>
      <c r="BR1358">
        <v>88.1</v>
      </c>
      <c r="BS1358" s="151">
        <f t="shared" si="25"/>
        <v>86.962809917355358</v>
      </c>
    </row>
    <row r="1359" spans="68:71">
      <c r="BP1359">
        <v>1358</v>
      </c>
      <c r="BQ1359" s="145">
        <v>35692</v>
      </c>
      <c r="BR1359">
        <v>88.4</v>
      </c>
      <c r="BS1359" s="151">
        <f t="shared" si="25"/>
        <v>87.192561983471066</v>
      </c>
    </row>
    <row r="1360" spans="68:71">
      <c r="BP1360">
        <v>1359</v>
      </c>
      <c r="BQ1360" s="145">
        <v>35693</v>
      </c>
      <c r="BR1360">
        <v>87.7</v>
      </c>
      <c r="BS1360" s="151">
        <f t="shared" si="25"/>
        <v>87.328925619834706</v>
      </c>
    </row>
    <row r="1361" spans="68:71">
      <c r="BP1361">
        <v>1360</v>
      </c>
      <c r="BQ1361" s="145">
        <v>35694</v>
      </c>
      <c r="BR1361">
        <v>85.2</v>
      </c>
      <c r="BS1361" s="151">
        <f t="shared" si="25"/>
        <v>87.495867768595019</v>
      </c>
    </row>
    <row r="1362" spans="68:71">
      <c r="BP1362">
        <v>1361</v>
      </c>
      <c r="BQ1362" s="145">
        <v>35695</v>
      </c>
      <c r="BR1362">
        <v>88.9</v>
      </c>
      <c r="BS1362" s="151">
        <f t="shared" si="25"/>
        <v>87.673553719008254</v>
      </c>
    </row>
    <row r="1363" spans="68:71">
      <c r="BP1363">
        <v>1362</v>
      </c>
      <c r="BQ1363" s="145">
        <v>35696</v>
      </c>
      <c r="BR1363">
        <v>91.7</v>
      </c>
      <c r="BS1363" s="151">
        <f t="shared" si="25"/>
        <v>87.833884297520626</v>
      </c>
    </row>
    <row r="1364" spans="68:71">
      <c r="BP1364">
        <v>1363</v>
      </c>
      <c r="BQ1364" s="145">
        <v>35697</v>
      </c>
      <c r="BR1364">
        <v>92.9</v>
      </c>
      <c r="BS1364" s="151">
        <f t="shared" si="25"/>
        <v>88.054545454545419</v>
      </c>
    </row>
    <row r="1365" spans="68:71">
      <c r="BP1365">
        <v>1364</v>
      </c>
      <c r="BQ1365" s="145">
        <v>35698</v>
      </c>
      <c r="BR1365">
        <v>88.5</v>
      </c>
      <c r="BS1365" s="151">
        <f t="shared" si="25"/>
        <v>88.282644628099135</v>
      </c>
    </row>
    <row r="1366" spans="68:71">
      <c r="BP1366">
        <v>1365</v>
      </c>
      <c r="BQ1366" s="145">
        <v>35699</v>
      </c>
      <c r="BR1366">
        <v>89.1</v>
      </c>
      <c r="BS1366" s="151">
        <f t="shared" si="25"/>
        <v>88.562809917355324</v>
      </c>
    </row>
    <row r="1367" spans="68:71">
      <c r="BP1367">
        <v>1366</v>
      </c>
      <c r="BQ1367" s="145">
        <v>35700</v>
      </c>
      <c r="BR1367">
        <v>88.4</v>
      </c>
      <c r="BS1367" s="151">
        <f t="shared" si="25"/>
        <v>88.880165289256155</v>
      </c>
    </row>
    <row r="1368" spans="68:71">
      <c r="BP1368">
        <v>1367</v>
      </c>
      <c r="BQ1368" s="145">
        <v>35701</v>
      </c>
      <c r="BR1368">
        <v>87.2</v>
      </c>
      <c r="BS1368" s="151">
        <f t="shared" si="25"/>
        <v>89.254545454545422</v>
      </c>
    </row>
    <row r="1369" spans="68:71">
      <c r="BP1369">
        <v>1368</v>
      </c>
      <c r="BQ1369" s="145">
        <v>35702</v>
      </c>
      <c r="BR1369">
        <v>89.7</v>
      </c>
      <c r="BS1369" s="151">
        <f t="shared" si="25"/>
        <v>89.599173553718984</v>
      </c>
    </row>
    <row r="1370" spans="68:71">
      <c r="BP1370">
        <v>1369</v>
      </c>
      <c r="BQ1370" s="145">
        <v>35703</v>
      </c>
      <c r="BR1370">
        <v>87.7</v>
      </c>
      <c r="BS1370" s="151">
        <f t="shared" si="25"/>
        <v>89.941322314049557</v>
      </c>
    </row>
    <row r="1371" spans="68:71">
      <c r="BP1371">
        <v>1370</v>
      </c>
      <c r="BQ1371" s="145">
        <v>35704</v>
      </c>
      <c r="BR1371">
        <v>87.1</v>
      </c>
      <c r="BS1371" s="151">
        <f t="shared" si="25"/>
        <v>90.323140495867747</v>
      </c>
    </row>
    <row r="1372" spans="68:71">
      <c r="BP1372">
        <v>1371</v>
      </c>
      <c r="BQ1372" s="145">
        <v>35705</v>
      </c>
      <c r="BR1372">
        <v>85.9</v>
      </c>
      <c r="BS1372" s="151">
        <f t="shared" si="25"/>
        <v>90.653719008264432</v>
      </c>
    </row>
    <row r="1373" spans="68:71">
      <c r="BP1373">
        <v>1372</v>
      </c>
      <c r="BQ1373" s="145">
        <v>35706</v>
      </c>
      <c r="BR1373">
        <v>85.7</v>
      </c>
      <c r="BS1373" s="151">
        <f t="shared" si="25"/>
        <v>90.980165289256192</v>
      </c>
    </row>
    <row r="1374" spans="68:71">
      <c r="BP1374">
        <v>1373</v>
      </c>
      <c r="BQ1374" s="145">
        <v>35707</v>
      </c>
      <c r="BR1374">
        <v>83.4</v>
      </c>
      <c r="BS1374" s="151">
        <f t="shared" si="25"/>
        <v>91.248760330578506</v>
      </c>
    </row>
    <row r="1375" spans="68:71">
      <c r="BP1375">
        <v>1374</v>
      </c>
      <c r="BQ1375" s="145">
        <v>35708</v>
      </c>
      <c r="BR1375">
        <v>84.4</v>
      </c>
      <c r="BS1375" s="151">
        <f t="shared" si="25"/>
        <v>91.471900826446273</v>
      </c>
    </row>
    <row r="1376" spans="68:71">
      <c r="BP1376">
        <v>1375</v>
      </c>
      <c r="BQ1376" s="145">
        <v>35709</v>
      </c>
      <c r="BR1376">
        <v>83.7</v>
      </c>
      <c r="BS1376" s="151">
        <f t="shared" si="25"/>
        <v>91.727272727272705</v>
      </c>
    </row>
    <row r="1377" spans="68:71">
      <c r="BP1377">
        <v>1376</v>
      </c>
      <c r="BQ1377" s="145">
        <v>35710</v>
      </c>
      <c r="BR1377">
        <v>83.5</v>
      </c>
      <c r="BS1377" s="151">
        <f t="shared" si="25"/>
        <v>91.902479338842966</v>
      </c>
    </row>
    <row r="1378" spans="68:71">
      <c r="BP1378">
        <v>1377</v>
      </c>
      <c r="BQ1378" s="145">
        <v>35711</v>
      </c>
      <c r="BR1378">
        <v>82.9</v>
      </c>
      <c r="BS1378" s="151">
        <f t="shared" si="25"/>
        <v>92.067768595041329</v>
      </c>
    </row>
    <row r="1379" spans="68:71">
      <c r="BP1379">
        <v>1378</v>
      </c>
      <c r="BQ1379" s="145">
        <v>35712</v>
      </c>
      <c r="BR1379">
        <v>83.5</v>
      </c>
      <c r="BS1379" s="151">
        <f t="shared" si="25"/>
        <v>92.219834710743811</v>
      </c>
    </row>
    <row r="1380" spans="68:71">
      <c r="BP1380">
        <v>1379</v>
      </c>
      <c r="BQ1380" s="145">
        <v>35713</v>
      </c>
      <c r="BR1380">
        <v>84.2</v>
      </c>
      <c r="BS1380" s="151">
        <f t="shared" si="25"/>
        <v>92.348760330578514</v>
      </c>
    </row>
    <row r="1381" spans="68:71">
      <c r="BP1381">
        <v>1380</v>
      </c>
      <c r="BQ1381" s="145">
        <v>35714</v>
      </c>
      <c r="BR1381">
        <v>86.1</v>
      </c>
      <c r="BS1381" s="151">
        <f t="shared" si="25"/>
        <v>92.477685950413218</v>
      </c>
    </row>
    <row r="1382" spans="68:71">
      <c r="BP1382">
        <v>1381</v>
      </c>
      <c r="BQ1382" s="145">
        <v>35715</v>
      </c>
      <c r="BR1382">
        <v>88.7</v>
      </c>
      <c r="BS1382" s="151">
        <f t="shared" si="25"/>
        <v>92.564462809917345</v>
      </c>
    </row>
    <row r="1383" spans="68:71">
      <c r="BP1383">
        <v>1382</v>
      </c>
      <c r="BQ1383" s="145">
        <v>35716</v>
      </c>
      <c r="BR1383">
        <v>88.3</v>
      </c>
      <c r="BS1383" s="151">
        <f t="shared" si="25"/>
        <v>92.645454545454527</v>
      </c>
    </row>
    <row r="1384" spans="68:71">
      <c r="BP1384">
        <v>1383</v>
      </c>
      <c r="BQ1384" s="145">
        <v>35717</v>
      </c>
      <c r="BR1384">
        <v>84.8</v>
      </c>
      <c r="BS1384" s="151">
        <f t="shared" si="25"/>
        <v>92.747107438016513</v>
      </c>
    </row>
    <row r="1385" spans="68:71">
      <c r="BP1385">
        <v>1384</v>
      </c>
      <c r="BQ1385" s="145">
        <v>35718</v>
      </c>
      <c r="BR1385">
        <v>86.9</v>
      </c>
      <c r="BS1385" s="151">
        <f t="shared" si="25"/>
        <v>92.839669421487585</v>
      </c>
    </row>
    <row r="1386" spans="68:71">
      <c r="BP1386">
        <v>1385</v>
      </c>
      <c r="BQ1386" s="145">
        <v>35719</v>
      </c>
      <c r="BR1386">
        <v>87.5</v>
      </c>
      <c r="BS1386" s="151">
        <f t="shared" si="25"/>
        <v>92.914876033057837</v>
      </c>
    </row>
    <row r="1387" spans="68:71">
      <c r="BP1387">
        <v>1386</v>
      </c>
      <c r="BQ1387" s="145">
        <v>35720</v>
      </c>
      <c r="BR1387">
        <v>88.2</v>
      </c>
      <c r="BS1387" s="151">
        <f t="shared" si="25"/>
        <v>92.995867768595019</v>
      </c>
    </row>
    <row r="1388" spans="68:71">
      <c r="BP1388">
        <v>1387</v>
      </c>
      <c r="BQ1388" s="145">
        <v>35721</v>
      </c>
      <c r="BR1388">
        <v>86.6</v>
      </c>
      <c r="BS1388" s="151">
        <f t="shared" si="25"/>
        <v>93.094214876033035</v>
      </c>
    </row>
    <row r="1389" spans="68:71">
      <c r="BP1389">
        <v>1388</v>
      </c>
      <c r="BQ1389" s="145">
        <v>35722</v>
      </c>
      <c r="BR1389">
        <v>84.7</v>
      </c>
      <c r="BS1389" s="151">
        <f t="shared" si="25"/>
        <v>93.219008264462801</v>
      </c>
    </row>
    <row r="1390" spans="68:71">
      <c r="BP1390">
        <v>1389</v>
      </c>
      <c r="BQ1390" s="145">
        <v>35723</v>
      </c>
      <c r="BR1390">
        <v>82.8</v>
      </c>
      <c r="BS1390" s="151">
        <f t="shared" si="25"/>
        <v>93.342975206611555</v>
      </c>
    </row>
    <row r="1391" spans="68:71">
      <c r="BP1391">
        <v>1390</v>
      </c>
      <c r="BQ1391" s="145">
        <v>35724</v>
      </c>
      <c r="BR1391">
        <v>85</v>
      </c>
      <c r="BS1391" s="151">
        <f t="shared" si="25"/>
        <v>93.47933884297521</v>
      </c>
    </row>
    <row r="1392" spans="68:71">
      <c r="BP1392">
        <v>1391</v>
      </c>
      <c r="BQ1392" s="145">
        <v>35725</v>
      </c>
      <c r="BR1392">
        <v>80.7</v>
      </c>
      <c r="BS1392" s="151">
        <f t="shared" si="25"/>
        <v>93.648760330578511</v>
      </c>
    </row>
    <row r="1393" spans="68:71">
      <c r="BP1393">
        <v>1392</v>
      </c>
      <c r="BQ1393" s="145">
        <v>35726</v>
      </c>
      <c r="BR1393">
        <v>79.7</v>
      </c>
      <c r="BS1393" s="151">
        <f t="shared" si="25"/>
        <v>93.86694214876033</v>
      </c>
    </row>
    <row r="1394" spans="68:71">
      <c r="BP1394">
        <v>1393</v>
      </c>
      <c r="BQ1394" s="145">
        <v>35727</v>
      </c>
      <c r="BR1394">
        <v>78.599999999999994</v>
      </c>
      <c r="BS1394" s="151">
        <f t="shared" si="25"/>
        <v>94.080165289256186</v>
      </c>
    </row>
    <row r="1395" spans="68:71">
      <c r="BP1395">
        <v>1394</v>
      </c>
      <c r="BQ1395" s="145">
        <v>35728</v>
      </c>
      <c r="BR1395">
        <v>81.400000000000006</v>
      </c>
      <c r="BS1395" s="151">
        <f t="shared" si="25"/>
        <v>94.252892561983472</v>
      </c>
    </row>
    <row r="1396" spans="68:71">
      <c r="BP1396">
        <v>1395</v>
      </c>
      <c r="BQ1396" s="145">
        <v>35729</v>
      </c>
      <c r="BR1396">
        <v>82</v>
      </c>
      <c r="BS1396" s="151">
        <f t="shared" si="25"/>
        <v>94.4413223140496</v>
      </c>
    </row>
    <row r="1397" spans="68:71">
      <c r="BP1397">
        <v>1396</v>
      </c>
      <c r="BQ1397" s="145">
        <v>35730</v>
      </c>
      <c r="BR1397">
        <v>84.4</v>
      </c>
      <c r="BS1397" s="151">
        <f t="shared" si="25"/>
        <v>94.485950413223151</v>
      </c>
    </row>
    <row r="1398" spans="68:71">
      <c r="BP1398">
        <v>1397</v>
      </c>
      <c r="BQ1398" s="145">
        <v>35731</v>
      </c>
      <c r="BR1398">
        <v>85.5</v>
      </c>
      <c r="BS1398" s="151">
        <f t="shared" si="25"/>
        <v>94.57355371900826</v>
      </c>
    </row>
    <row r="1399" spans="68:71">
      <c r="BP1399">
        <v>1398</v>
      </c>
      <c r="BQ1399" s="145">
        <v>35732</v>
      </c>
      <c r="BR1399">
        <v>87.2</v>
      </c>
      <c r="BS1399" s="151">
        <f t="shared" si="25"/>
        <v>94.676033057851242</v>
      </c>
    </row>
    <row r="1400" spans="68:71">
      <c r="BP1400">
        <v>1399</v>
      </c>
      <c r="BQ1400" s="145">
        <v>35733</v>
      </c>
      <c r="BR1400">
        <v>88.2</v>
      </c>
      <c r="BS1400" s="151">
        <f t="shared" si="25"/>
        <v>94.716528925619841</v>
      </c>
    </row>
    <row r="1401" spans="68:71">
      <c r="BP1401">
        <v>1400</v>
      </c>
      <c r="BQ1401" s="145">
        <v>35734</v>
      </c>
      <c r="BR1401">
        <v>90.5</v>
      </c>
      <c r="BS1401" s="151">
        <f t="shared" si="25"/>
        <v>94.80826446280993</v>
      </c>
    </row>
    <row r="1402" spans="68:71">
      <c r="BP1402">
        <v>1401</v>
      </c>
      <c r="BQ1402" s="145">
        <v>35735</v>
      </c>
      <c r="BR1402">
        <v>93</v>
      </c>
      <c r="BS1402" s="151">
        <f t="shared" si="25"/>
        <v>94.890082644628123</v>
      </c>
    </row>
    <row r="1403" spans="68:71">
      <c r="BP1403">
        <v>1402</v>
      </c>
      <c r="BQ1403" s="145">
        <v>35736</v>
      </c>
      <c r="BR1403">
        <v>97.8</v>
      </c>
      <c r="BS1403" s="151">
        <f t="shared" si="25"/>
        <v>94.955371900826464</v>
      </c>
    </row>
    <row r="1404" spans="68:71">
      <c r="BP1404">
        <v>1403</v>
      </c>
      <c r="BQ1404" s="145">
        <v>35737</v>
      </c>
      <c r="BR1404">
        <v>109.8</v>
      </c>
      <c r="BS1404" s="151">
        <f t="shared" si="25"/>
        <v>95.022314049586797</v>
      </c>
    </row>
    <row r="1405" spans="68:71">
      <c r="BP1405">
        <v>1404</v>
      </c>
      <c r="BQ1405" s="145">
        <v>35738</v>
      </c>
      <c r="BR1405">
        <v>117.9</v>
      </c>
      <c r="BS1405" s="151">
        <f t="shared" si="25"/>
        <v>94.978512396694242</v>
      </c>
    </row>
    <row r="1406" spans="68:71">
      <c r="BP1406">
        <v>1405</v>
      </c>
      <c r="BQ1406" s="145">
        <v>35739</v>
      </c>
      <c r="BR1406">
        <v>113.8</v>
      </c>
      <c r="BS1406" s="151">
        <f t="shared" ref="BS1406:BS1469" si="26">AVERAGE(BR1347:BR1467)</f>
        <v>94.909917355371903</v>
      </c>
    </row>
    <row r="1407" spans="68:71">
      <c r="BP1407">
        <v>1406</v>
      </c>
      <c r="BQ1407" s="145">
        <v>35740</v>
      </c>
      <c r="BR1407">
        <v>105.3</v>
      </c>
      <c r="BS1407" s="151">
        <f t="shared" si="26"/>
        <v>94.785950413223162</v>
      </c>
    </row>
    <row r="1408" spans="68:71">
      <c r="BP1408">
        <v>1407</v>
      </c>
      <c r="BQ1408" s="145">
        <v>35741</v>
      </c>
      <c r="BR1408">
        <v>94.4</v>
      </c>
      <c r="BS1408" s="151">
        <f t="shared" si="26"/>
        <v>94.50082644628101</v>
      </c>
    </row>
    <row r="1409" spans="68:71">
      <c r="BP1409">
        <v>1408</v>
      </c>
      <c r="BQ1409" s="145">
        <v>35742</v>
      </c>
      <c r="BR1409">
        <v>89.6</v>
      </c>
      <c r="BS1409" s="151">
        <f t="shared" si="26"/>
        <v>94.220661157024836</v>
      </c>
    </row>
    <row r="1410" spans="68:71">
      <c r="BP1410">
        <v>1409</v>
      </c>
      <c r="BQ1410" s="145">
        <v>35743</v>
      </c>
      <c r="BR1410">
        <v>86.4</v>
      </c>
      <c r="BS1410" s="151">
        <f t="shared" si="26"/>
        <v>93.945454545454581</v>
      </c>
    </row>
    <row r="1411" spans="68:71">
      <c r="BP1411">
        <v>1410</v>
      </c>
      <c r="BQ1411" s="145">
        <v>35744</v>
      </c>
      <c r="BR1411">
        <v>89.4</v>
      </c>
      <c r="BS1411" s="151">
        <f t="shared" si="26"/>
        <v>93.714876033057891</v>
      </c>
    </row>
    <row r="1412" spans="68:71">
      <c r="BP1412">
        <v>1411</v>
      </c>
      <c r="BQ1412" s="145">
        <v>35745</v>
      </c>
      <c r="BR1412">
        <v>91.5</v>
      </c>
      <c r="BS1412" s="151">
        <f t="shared" si="26"/>
        <v>93.514876033057888</v>
      </c>
    </row>
    <row r="1413" spans="68:71">
      <c r="BP1413">
        <v>1412</v>
      </c>
      <c r="BQ1413" s="145">
        <v>35746</v>
      </c>
      <c r="BR1413">
        <v>87.2</v>
      </c>
      <c r="BS1413" s="151">
        <f t="shared" si="26"/>
        <v>93.417355371900854</v>
      </c>
    </row>
    <row r="1414" spans="68:71">
      <c r="BP1414">
        <v>1413</v>
      </c>
      <c r="BQ1414" s="145">
        <v>35747</v>
      </c>
      <c r="BR1414">
        <v>90.1</v>
      </c>
      <c r="BS1414" s="151">
        <f t="shared" si="26"/>
        <v>93.317355371900859</v>
      </c>
    </row>
    <row r="1415" spans="68:71">
      <c r="BP1415">
        <v>1414</v>
      </c>
      <c r="BQ1415" s="145">
        <v>35748</v>
      </c>
      <c r="BR1415">
        <v>93</v>
      </c>
      <c r="BS1415" s="151">
        <f t="shared" si="26"/>
        <v>93.283471074380188</v>
      </c>
    </row>
    <row r="1416" spans="68:71">
      <c r="BP1416">
        <v>1415</v>
      </c>
      <c r="BQ1416" s="145">
        <v>35749</v>
      </c>
      <c r="BR1416">
        <v>96.2</v>
      </c>
      <c r="BS1416" s="151">
        <f t="shared" si="26"/>
        <v>93.303305785123982</v>
      </c>
    </row>
    <row r="1417" spans="68:71">
      <c r="BP1417">
        <v>1416</v>
      </c>
      <c r="BQ1417" s="145">
        <v>35750</v>
      </c>
      <c r="BR1417">
        <v>96.2</v>
      </c>
      <c r="BS1417" s="151">
        <f t="shared" si="26"/>
        <v>93.339669421487642</v>
      </c>
    </row>
    <row r="1418" spans="68:71">
      <c r="BP1418">
        <v>1417</v>
      </c>
      <c r="BQ1418" s="145">
        <v>35751</v>
      </c>
      <c r="BR1418">
        <v>94.2</v>
      </c>
      <c r="BS1418" s="151">
        <f t="shared" si="26"/>
        <v>93.404132231404986</v>
      </c>
    </row>
    <row r="1419" spans="68:71">
      <c r="BP1419">
        <v>1418</v>
      </c>
      <c r="BQ1419" s="145">
        <v>35752</v>
      </c>
      <c r="BR1419">
        <v>91.5</v>
      </c>
      <c r="BS1419" s="151">
        <f t="shared" si="26"/>
        <v>93.459504132231416</v>
      </c>
    </row>
    <row r="1420" spans="68:71">
      <c r="BP1420">
        <v>1419</v>
      </c>
      <c r="BQ1420" s="145">
        <v>35753</v>
      </c>
      <c r="BR1420">
        <v>99.1</v>
      </c>
      <c r="BS1420" s="151">
        <f t="shared" si="26"/>
        <v>93.507438016528937</v>
      </c>
    </row>
    <row r="1421" spans="68:71">
      <c r="BP1421">
        <v>1420</v>
      </c>
      <c r="BQ1421" s="145">
        <v>35754</v>
      </c>
      <c r="BR1421">
        <v>88.7</v>
      </c>
      <c r="BS1421" s="151">
        <f t="shared" si="26"/>
        <v>93.558677685950414</v>
      </c>
    </row>
    <row r="1422" spans="68:71">
      <c r="BP1422">
        <v>1421</v>
      </c>
      <c r="BQ1422" s="145">
        <v>35755</v>
      </c>
      <c r="BR1422">
        <v>95.9</v>
      </c>
      <c r="BS1422" s="151">
        <f t="shared" si="26"/>
        <v>93.575206611570252</v>
      </c>
    </row>
    <row r="1423" spans="68:71">
      <c r="BP1423">
        <v>1422</v>
      </c>
      <c r="BQ1423" s="145">
        <v>35756</v>
      </c>
      <c r="BR1423">
        <v>100.2</v>
      </c>
      <c r="BS1423" s="151">
        <f t="shared" si="26"/>
        <v>93.585950413223159</v>
      </c>
    </row>
    <row r="1424" spans="68:71">
      <c r="BP1424">
        <v>1423</v>
      </c>
      <c r="BQ1424" s="145">
        <v>35757</v>
      </c>
      <c r="BR1424">
        <v>99.8</v>
      </c>
      <c r="BS1424" s="151">
        <f t="shared" si="26"/>
        <v>93.619008264462806</v>
      </c>
    </row>
    <row r="1425" spans="68:71">
      <c r="BP1425">
        <v>1424</v>
      </c>
      <c r="BQ1425" s="145">
        <v>35758</v>
      </c>
      <c r="BR1425">
        <v>103.3</v>
      </c>
      <c r="BS1425" s="151">
        <f t="shared" si="26"/>
        <v>93.693388429752062</v>
      </c>
    </row>
    <row r="1426" spans="68:71">
      <c r="BP1426">
        <v>1425</v>
      </c>
      <c r="BQ1426" s="145">
        <v>35759</v>
      </c>
      <c r="BR1426">
        <v>102.1</v>
      </c>
      <c r="BS1426" s="151">
        <f t="shared" si="26"/>
        <v>93.852066115702485</v>
      </c>
    </row>
    <row r="1427" spans="68:71">
      <c r="BP1427">
        <v>1426</v>
      </c>
      <c r="BQ1427" s="145">
        <v>35760</v>
      </c>
      <c r="BR1427">
        <v>108.1</v>
      </c>
      <c r="BS1427" s="151">
        <f t="shared" si="26"/>
        <v>93.947933884297527</v>
      </c>
    </row>
    <row r="1428" spans="68:71">
      <c r="BP1428">
        <v>1427</v>
      </c>
      <c r="BQ1428" s="145">
        <v>35761</v>
      </c>
      <c r="BR1428">
        <v>111.1</v>
      </c>
      <c r="BS1428" s="151">
        <f t="shared" si="26"/>
        <v>94.060330578512392</v>
      </c>
    </row>
    <row r="1429" spans="68:71">
      <c r="BP1429">
        <v>1428</v>
      </c>
      <c r="BQ1429" s="145">
        <v>35762</v>
      </c>
      <c r="BR1429">
        <v>116.3</v>
      </c>
      <c r="BS1429" s="151">
        <f t="shared" si="26"/>
        <v>94.117355371900814</v>
      </c>
    </row>
    <row r="1430" spans="68:71">
      <c r="BP1430">
        <v>1429</v>
      </c>
      <c r="BQ1430" s="145">
        <v>35763</v>
      </c>
      <c r="BR1430">
        <v>112.1</v>
      </c>
      <c r="BS1430" s="151">
        <f t="shared" si="26"/>
        <v>94.166115702479345</v>
      </c>
    </row>
    <row r="1431" spans="68:71">
      <c r="BP1431">
        <v>1430</v>
      </c>
      <c r="BQ1431" s="145">
        <v>35764</v>
      </c>
      <c r="BR1431">
        <v>112.4</v>
      </c>
      <c r="BS1431" s="151">
        <f t="shared" si="26"/>
        <v>94.198347107437996</v>
      </c>
    </row>
    <row r="1432" spans="68:71">
      <c r="BP1432">
        <v>1431</v>
      </c>
      <c r="BQ1432" s="145">
        <v>35765</v>
      </c>
      <c r="BR1432">
        <v>117</v>
      </c>
      <c r="BS1432" s="151">
        <f t="shared" si="26"/>
        <v>94.227272727272705</v>
      </c>
    </row>
    <row r="1433" spans="68:71">
      <c r="BP1433">
        <v>1432</v>
      </c>
      <c r="BQ1433" s="145">
        <v>35766</v>
      </c>
      <c r="BR1433">
        <v>112.2</v>
      </c>
      <c r="BS1433" s="151">
        <f t="shared" si="26"/>
        <v>94.268595041322314</v>
      </c>
    </row>
    <row r="1434" spans="68:71">
      <c r="BP1434">
        <v>1433</v>
      </c>
      <c r="BQ1434" s="145">
        <v>35767</v>
      </c>
      <c r="BR1434">
        <v>112.2</v>
      </c>
      <c r="BS1434" s="151">
        <f t="shared" si="26"/>
        <v>94.315702479338853</v>
      </c>
    </row>
    <row r="1435" spans="68:71">
      <c r="BP1435">
        <v>1434</v>
      </c>
      <c r="BQ1435" s="145">
        <v>35768</v>
      </c>
      <c r="BR1435">
        <v>107.3</v>
      </c>
      <c r="BS1435" s="151">
        <f t="shared" si="26"/>
        <v>94.352066115702485</v>
      </c>
    </row>
    <row r="1436" spans="68:71">
      <c r="BP1436">
        <v>1435</v>
      </c>
      <c r="BQ1436" s="145">
        <v>35769</v>
      </c>
      <c r="BR1436">
        <v>103.8</v>
      </c>
      <c r="BS1436" s="151">
        <f t="shared" si="26"/>
        <v>94.396694214876035</v>
      </c>
    </row>
    <row r="1437" spans="68:71">
      <c r="BP1437">
        <v>1436</v>
      </c>
      <c r="BQ1437" s="145">
        <v>35770</v>
      </c>
      <c r="BR1437">
        <v>108.8</v>
      </c>
      <c r="BS1437" s="151">
        <f t="shared" si="26"/>
        <v>94.413223140495887</v>
      </c>
    </row>
    <row r="1438" spans="68:71">
      <c r="BP1438">
        <v>1437</v>
      </c>
      <c r="BQ1438" s="145">
        <v>35771</v>
      </c>
      <c r="BR1438">
        <v>99</v>
      </c>
      <c r="BS1438" s="151">
        <f t="shared" si="26"/>
        <v>94.423966942148766</v>
      </c>
    </row>
    <row r="1439" spans="68:71">
      <c r="BP1439">
        <v>1438</v>
      </c>
      <c r="BQ1439" s="145">
        <v>35772</v>
      </c>
      <c r="BR1439">
        <v>98.1</v>
      </c>
      <c r="BS1439" s="151">
        <f t="shared" si="26"/>
        <v>94.42066115702481</v>
      </c>
    </row>
    <row r="1440" spans="68:71">
      <c r="BP1440">
        <v>1439</v>
      </c>
      <c r="BQ1440" s="145">
        <v>35773</v>
      </c>
      <c r="BR1440">
        <v>96.7</v>
      </c>
      <c r="BS1440" s="151">
        <f t="shared" si="26"/>
        <v>94.415702479338847</v>
      </c>
    </row>
    <row r="1441" spans="68:71">
      <c r="BP1441">
        <v>1440</v>
      </c>
      <c r="BQ1441" s="145">
        <v>35774</v>
      </c>
      <c r="BR1441">
        <v>95.1</v>
      </c>
      <c r="BS1441" s="151">
        <f t="shared" si="26"/>
        <v>94.395867768595053</v>
      </c>
    </row>
    <row r="1442" spans="68:71">
      <c r="BP1442">
        <v>1441</v>
      </c>
      <c r="BQ1442" s="145">
        <v>35775</v>
      </c>
      <c r="BR1442">
        <v>96.4</v>
      </c>
      <c r="BS1442" s="151">
        <f t="shared" si="26"/>
        <v>94.354545454545473</v>
      </c>
    </row>
    <row r="1443" spans="68:71">
      <c r="BP1443">
        <v>1442</v>
      </c>
      <c r="BQ1443" s="145">
        <v>35776</v>
      </c>
      <c r="BR1443">
        <v>92.5</v>
      </c>
      <c r="BS1443" s="151">
        <f t="shared" si="26"/>
        <v>94.337190082644653</v>
      </c>
    </row>
    <row r="1444" spans="68:71">
      <c r="BP1444">
        <v>1443</v>
      </c>
      <c r="BQ1444" s="145">
        <v>35777</v>
      </c>
      <c r="BR1444">
        <v>89.3</v>
      </c>
      <c r="BS1444" s="151">
        <f t="shared" si="26"/>
        <v>94.38512396694216</v>
      </c>
    </row>
    <row r="1445" spans="68:71">
      <c r="BP1445">
        <v>1444</v>
      </c>
      <c r="BQ1445" s="145">
        <v>35778</v>
      </c>
      <c r="BR1445">
        <v>90</v>
      </c>
      <c r="BS1445" s="151">
        <f t="shared" si="26"/>
        <v>94.449586776859519</v>
      </c>
    </row>
    <row r="1446" spans="68:71">
      <c r="BP1446">
        <v>1445</v>
      </c>
      <c r="BQ1446" s="145">
        <v>35779</v>
      </c>
      <c r="BR1446">
        <v>89.1</v>
      </c>
      <c r="BS1446" s="151">
        <f t="shared" si="26"/>
        <v>94.592561983471086</v>
      </c>
    </row>
    <row r="1447" spans="68:71">
      <c r="BP1447">
        <v>1446</v>
      </c>
      <c r="BQ1447" s="145">
        <v>35780</v>
      </c>
      <c r="BR1447">
        <v>84.7</v>
      </c>
      <c r="BS1447" s="151">
        <f t="shared" si="26"/>
        <v>94.750413223140484</v>
      </c>
    </row>
    <row r="1448" spans="68:71">
      <c r="BP1448">
        <v>1447</v>
      </c>
      <c r="BQ1448" s="145">
        <v>35781</v>
      </c>
      <c r="BR1448">
        <v>85.6</v>
      </c>
      <c r="BS1448" s="151">
        <f t="shared" si="26"/>
        <v>94.917355371900825</v>
      </c>
    </row>
    <row r="1449" spans="68:71">
      <c r="BP1449">
        <v>1448</v>
      </c>
      <c r="BQ1449" s="145">
        <v>35782</v>
      </c>
      <c r="BR1449">
        <v>86.2</v>
      </c>
      <c r="BS1449" s="151">
        <f t="shared" si="26"/>
        <v>95.084297520661167</v>
      </c>
    </row>
    <row r="1450" spans="68:71">
      <c r="BP1450">
        <v>1449</v>
      </c>
      <c r="BQ1450" s="145">
        <v>35783</v>
      </c>
      <c r="BR1450">
        <v>89.7</v>
      </c>
      <c r="BS1450" s="151">
        <f t="shared" si="26"/>
        <v>95.253719008264468</v>
      </c>
    </row>
    <row r="1451" spans="68:71">
      <c r="BP1451">
        <v>1450</v>
      </c>
      <c r="BQ1451" s="145">
        <v>35784</v>
      </c>
      <c r="BR1451">
        <v>89.6</v>
      </c>
      <c r="BS1451" s="151">
        <f t="shared" si="26"/>
        <v>95.365289256198352</v>
      </c>
    </row>
    <row r="1452" spans="68:71">
      <c r="BP1452">
        <v>1451</v>
      </c>
      <c r="BQ1452" s="145">
        <v>35785</v>
      </c>
      <c r="BR1452">
        <v>92</v>
      </c>
      <c r="BS1452" s="151">
        <f t="shared" si="26"/>
        <v>95.489256198347107</v>
      </c>
    </row>
    <row r="1453" spans="68:71">
      <c r="BP1453">
        <v>1452</v>
      </c>
      <c r="BQ1453" s="145">
        <v>35786</v>
      </c>
      <c r="BR1453">
        <v>97</v>
      </c>
      <c r="BS1453" s="151">
        <f t="shared" si="26"/>
        <v>95.614049586776872</v>
      </c>
    </row>
    <row r="1454" spans="68:71">
      <c r="BP1454">
        <v>1453</v>
      </c>
      <c r="BQ1454" s="145">
        <v>35787</v>
      </c>
      <c r="BR1454">
        <v>104.1</v>
      </c>
      <c r="BS1454" s="151">
        <f t="shared" si="26"/>
        <v>95.753719008264468</v>
      </c>
    </row>
    <row r="1455" spans="68:71">
      <c r="BP1455">
        <v>1454</v>
      </c>
      <c r="BQ1455" s="145">
        <v>35788</v>
      </c>
      <c r="BR1455">
        <v>107.8</v>
      </c>
      <c r="BS1455" s="151">
        <f t="shared" si="26"/>
        <v>95.90247933884298</v>
      </c>
    </row>
    <row r="1456" spans="68:71">
      <c r="BP1456">
        <v>1455</v>
      </c>
      <c r="BQ1456" s="145">
        <v>35789</v>
      </c>
      <c r="BR1456">
        <v>104.7</v>
      </c>
      <c r="BS1456" s="151">
        <f t="shared" si="26"/>
        <v>96.039669421487616</v>
      </c>
    </row>
    <row r="1457" spans="68:71">
      <c r="BP1457">
        <v>1456</v>
      </c>
      <c r="BQ1457" s="145">
        <v>35790</v>
      </c>
      <c r="BR1457">
        <v>104.7</v>
      </c>
      <c r="BS1457" s="151">
        <f t="shared" si="26"/>
        <v>96.124793388429765</v>
      </c>
    </row>
    <row r="1458" spans="68:71">
      <c r="BP1458">
        <v>1457</v>
      </c>
      <c r="BQ1458" s="145">
        <v>35791</v>
      </c>
      <c r="BR1458">
        <v>95.9</v>
      </c>
      <c r="BS1458" s="151">
        <f t="shared" si="26"/>
        <v>96.184297520661175</v>
      </c>
    </row>
    <row r="1459" spans="68:71">
      <c r="BP1459">
        <v>1458</v>
      </c>
      <c r="BQ1459" s="145">
        <v>35792</v>
      </c>
      <c r="BR1459">
        <v>102.1</v>
      </c>
      <c r="BS1459" s="151">
        <f t="shared" si="26"/>
        <v>96.209917355371914</v>
      </c>
    </row>
    <row r="1460" spans="68:71">
      <c r="BP1460">
        <v>1459</v>
      </c>
      <c r="BQ1460" s="145">
        <v>35793</v>
      </c>
      <c r="BR1460">
        <v>104.4</v>
      </c>
      <c r="BS1460" s="151">
        <f t="shared" si="26"/>
        <v>96.257851239669449</v>
      </c>
    </row>
    <row r="1461" spans="68:71">
      <c r="BP1461">
        <v>1460</v>
      </c>
      <c r="BQ1461" s="145">
        <v>35794</v>
      </c>
      <c r="BR1461">
        <v>101.3</v>
      </c>
      <c r="BS1461" s="151">
        <f t="shared" si="26"/>
        <v>96.322314049586794</v>
      </c>
    </row>
    <row r="1462" spans="68:71">
      <c r="BP1462">
        <v>1461</v>
      </c>
      <c r="BQ1462" s="145">
        <v>35795</v>
      </c>
      <c r="BR1462">
        <v>104.5</v>
      </c>
      <c r="BS1462" s="151">
        <f t="shared" si="26"/>
        <v>96.309917355371923</v>
      </c>
    </row>
    <row r="1463" spans="68:71">
      <c r="BP1463">
        <v>1462</v>
      </c>
      <c r="BQ1463" s="145">
        <v>35796</v>
      </c>
      <c r="BR1463">
        <v>101.6</v>
      </c>
      <c r="BS1463" s="151">
        <f t="shared" si="26"/>
        <v>96.300000000000026</v>
      </c>
    </row>
    <row r="1464" spans="68:71">
      <c r="BP1464">
        <v>1463</v>
      </c>
      <c r="BQ1464" s="145">
        <v>35797</v>
      </c>
      <c r="BR1464">
        <v>101</v>
      </c>
      <c r="BS1464" s="151">
        <f t="shared" si="26"/>
        <v>96.233057851239707</v>
      </c>
    </row>
    <row r="1465" spans="68:71">
      <c r="BP1465">
        <v>1464</v>
      </c>
      <c r="BQ1465" s="145">
        <v>35798</v>
      </c>
      <c r="BR1465">
        <v>101.1</v>
      </c>
      <c r="BS1465" s="151">
        <f t="shared" si="26"/>
        <v>96.057851239669446</v>
      </c>
    </row>
    <row r="1466" spans="68:71">
      <c r="BP1466">
        <v>1465</v>
      </c>
      <c r="BQ1466" s="145">
        <v>35799</v>
      </c>
      <c r="BR1466">
        <v>90.7</v>
      </c>
      <c r="BS1466" s="151">
        <f t="shared" si="26"/>
        <v>95.875206611570277</v>
      </c>
    </row>
    <row r="1467" spans="68:71">
      <c r="BP1467">
        <v>1466</v>
      </c>
      <c r="BQ1467" s="145">
        <v>35800</v>
      </c>
      <c r="BR1467">
        <v>89.3</v>
      </c>
      <c r="BS1467" s="151">
        <f t="shared" si="26"/>
        <v>95.764462809917404</v>
      </c>
    </row>
    <row r="1468" spans="68:71">
      <c r="BP1468">
        <v>1467</v>
      </c>
      <c r="BQ1468" s="145">
        <v>35801</v>
      </c>
      <c r="BR1468">
        <v>87</v>
      </c>
      <c r="BS1468" s="151">
        <f t="shared" si="26"/>
        <v>95.738016528925655</v>
      </c>
    </row>
    <row r="1469" spans="68:71">
      <c r="BP1469">
        <v>1468</v>
      </c>
      <c r="BQ1469" s="145">
        <v>35802</v>
      </c>
      <c r="BR1469">
        <v>84.9</v>
      </c>
      <c r="BS1469" s="151">
        <f t="shared" si="26"/>
        <v>95.741322314049626</v>
      </c>
    </row>
    <row r="1470" spans="68:71">
      <c r="BP1470">
        <v>1469</v>
      </c>
      <c r="BQ1470" s="145">
        <v>35803</v>
      </c>
      <c r="BR1470">
        <v>82.2</v>
      </c>
      <c r="BS1470" s="151">
        <f t="shared" ref="BS1470:BS1533" si="27">AVERAGE(BR1411:BR1531)</f>
        <v>95.82314049586779</v>
      </c>
    </row>
    <row r="1471" spans="68:71">
      <c r="BP1471">
        <v>1470</v>
      </c>
      <c r="BQ1471" s="145">
        <v>35804</v>
      </c>
      <c r="BR1471">
        <v>81.599999999999994</v>
      </c>
      <c r="BS1471" s="151">
        <f t="shared" si="27"/>
        <v>95.916528925619858</v>
      </c>
    </row>
    <row r="1472" spans="68:71">
      <c r="BP1472">
        <v>1471</v>
      </c>
      <c r="BQ1472" s="145">
        <v>35805</v>
      </c>
      <c r="BR1472">
        <v>80.7</v>
      </c>
      <c r="BS1472" s="151">
        <f t="shared" si="27"/>
        <v>96.000000000000028</v>
      </c>
    </row>
    <row r="1473" spans="68:71">
      <c r="BP1473">
        <v>1472</v>
      </c>
      <c r="BQ1473" s="145">
        <v>35806</v>
      </c>
      <c r="BR1473">
        <v>84.8</v>
      </c>
      <c r="BS1473" s="151">
        <f t="shared" si="27"/>
        <v>96.14628099173558</v>
      </c>
    </row>
    <row r="1474" spans="68:71">
      <c r="BP1474">
        <v>1473</v>
      </c>
      <c r="BQ1474" s="145">
        <v>35807</v>
      </c>
      <c r="BR1474">
        <v>95.8</v>
      </c>
      <c r="BS1474" s="151">
        <f t="shared" si="27"/>
        <v>96.390082644628137</v>
      </c>
    </row>
    <row r="1475" spans="68:71">
      <c r="BP1475">
        <v>1474</v>
      </c>
      <c r="BQ1475" s="145">
        <v>35808</v>
      </c>
      <c r="BR1475">
        <v>90.4</v>
      </c>
      <c r="BS1475" s="151">
        <f t="shared" si="27"/>
        <v>96.720661157024821</v>
      </c>
    </row>
    <row r="1476" spans="68:71">
      <c r="BP1476">
        <v>1475</v>
      </c>
      <c r="BQ1476" s="145">
        <v>35809</v>
      </c>
      <c r="BR1476">
        <v>93.9</v>
      </c>
      <c r="BS1476" s="151">
        <f t="shared" si="27"/>
        <v>96.949586776859533</v>
      </c>
    </row>
    <row r="1477" spans="68:71">
      <c r="BP1477">
        <v>1476</v>
      </c>
      <c r="BQ1477" s="145">
        <v>35810</v>
      </c>
      <c r="BR1477">
        <v>97.8</v>
      </c>
      <c r="BS1477" s="151">
        <f t="shared" si="27"/>
        <v>97.191735537190084</v>
      </c>
    </row>
    <row r="1478" spans="68:71">
      <c r="BP1478">
        <v>1477</v>
      </c>
      <c r="BQ1478" s="145">
        <v>35811</v>
      </c>
      <c r="BR1478">
        <v>97.5</v>
      </c>
      <c r="BS1478" s="151">
        <f t="shared" si="27"/>
        <v>97.462809917355372</v>
      </c>
    </row>
    <row r="1479" spans="68:71">
      <c r="BP1479">
        <v>1478</v>
      </c>
      <c r="BQ1479" s="145">
        <v>35812</v>
      </c>
      <c r="BR1479">
        <v>95.9</v>
      </c>
      <c r="BS1479" s="151">
        <f t="shared" si="27"/>
        <v>97.736363636363635</v>
      </c>
    </row>
    <row r="1480" spans="68:71">
      <c r="BP1480">
        <v>1479</v>
      </c>
      <c r="BQ1480" s="145">
        <v>35813</v>
      </c>
      <c r="BR1480">
        <v>95.1</v>
      </c>
      <c r="BS1480" s="151">
        <f t="shared" si="27"/>
        <v>97.962809917355372</v>
      </c>
    </row>
    <row r="1481" spans="68:71">
      <c r="BP1481">
        <v>1480</v>
      </c>
      <c r="BQ1481" s="145">
        <v>35814</v>
      </c>
      <c r="BR1481">
        <v>93.5</v>
      </c>
      <c r="BS1481" s="151">
        <f t="shared" si="27"/>
        <v>98.26942148760331</v>
      </c>
    </row>
    <row r="1482" spans="68:71">
      <c r="BP1482">
        <v>1481</v>
      </c>
      <c r="BQ1482" s="145">
        <v>35815</v>
      </c>
      <c r="BR1482">
        <v>91.4</v>
      </c>
      <c r="BS1482" s="151">
        <f t="shared" si="27"/>
        <v>98.531404958677697</v>
      </c>
    </row>
    <row r="1483" spans="68:71">
      <c r="BP1483">
        <v>1482</v>
      </c>
      <c r="BQ1483" s="145">
        <v>35816</v>
      </c>
      <c r="BR1483">
        <v>90.9</v>
      </c>
      <c r="BS1483" s="151">
        <f t="shared" si="27"/>
        <v>98.711570247933892</v>
      </c>
    </row>
    <row r="1484" spans="68:71">
      <c r="BP1484">
        <v>1483</v>
      </c>
      <c r="BQ1484" s="145">
        <v>35817</v>
      </c>
      <c r="BR1484">
        <v>93</v>
      </c>
      <c r="BS1484" s="151">
        <f t="shared" si="27"/>
        <v>98.883471074380182</v>
      </c>
    </row>
    <row r="1485" spans="68:71">
      <c r="BP1485">
        <v>1484</v>
      </c>
      <c r="BQ1485" s="145">
        <v>35818</v>
      </c>
      <c r="BR1485">
        <v>96.9</v>
      </c>
      <c r="BS1485" s="151">
        <f t="shared" si="27"/>
        <v>98.98016528925622</v>
      </c>
    </row>
    <row r="1486" spans="68:71">
      <c r="BP1486">
        <v>1485</v>
      </c>
      <c r="BQ1486" s="145">
        <v>35819</v>
      </c>
      <c r="BR1486">
        <v>97.5</v>
      </c>
      <c r="BS1486" s="151">
        <f t="shared" si="27"/>
        <v>99.045454545454561</v>
      </c>
    </row>
    <row r="1487" spans="68:71">
      <c r="BP1487">
        <v>1486</v>
      </c>
      <c r="BQ1487" s="145">
        <v>35820</v>
      </c>
      <c r="BR1487">
        <v>108.3</v>
      </c>
      <c r="BS1487" s="151">
        <f t="shared" si="27"/>
        <v>99.045454545454575</v>
      </c>
    </row>
    <row r="1488" spans="68:71">
      <c r="BP1488">
        <v>1487</v>
      </c>
      <c r="BQ1488" s="145">
        <v>35821</v>
      </c>
      <c r="BR1488">
        <v>100</v>
      </c>
      <c r="BS1488" s="151">
        <f t="shared" si="27"/>
        <v>98.985950413223165</v>
      </c>
    </row>
    <row r="1489" spans="68:71">
      <c r="BP1489">
        <v>1488</v>
      </c>
      <c r="BQ1489" s="145">
        <v>35822</v>
      </c>
      <c r="BR1489">
        <v>100.8</v>
      </c>
      <c r="BS1489" s="151">
        <f t="shared" si="27"/>
        <v>98.853719008264491</v>
      </c>
    </row>
    <row r="1490" spans="68:71">
      <c r="BP1490">
        <v>1489</v>
      </c>
      <c r="BQ1490" s="145">
        <v>35823</v>
      </c>
      <c r="BR1490">
        <v>96.6</v>
      </c>
      <c r="BS1490" s="151">
        <f t="shared" si="27"/>
        <v>98.815702479338867</v>
      </c>
    </row>
    <row r="1491" spans="68:71">
      <c r="BP1491">
        <v>1490</v>
      </c>
      <c r="BQ1491" s="145">
        <v>35824</v>
      </c>
      <c r="BR1491">
        <v>93.6</v>
      </c>
      <c r="BS1491" s="151">
        <f t="shared" si="27"/>
        <v>98.780165289256232</v>
      </c>
    </row>
    <row r="1492" spans="68:71">
      <c r="BP1492">
        <v>1491</v>
      </c>
      <c r="BQ1492" s="145">
        <v>35825</v>
      </c>
      <c r="BR1492">
        <v>91</v>
      </c>
      <c r="BS1492" s="151">
        <f t="shared" si="27"/>
        <v>98.68677685950415</v>
      </c>
    </row>
    <row r="1493" spans="68:71">
      <c r="BP1493">
        <v>1492</v>
      </c>
      <c r="BQ1493" s="145">
        <v>35826</v>
      </c>
      <c r="BR1493">
        <v>89.4</v>
      </c>
      <c r="BS1493" s="151">
        <f t="shared" si="27"/>
        <v>98.614049586776886</v>
      </c>
    </row>
    <row r="1494" spans="68:71">
      <c r="BP1494">
        <v>1493</v>
      </c>
      <c r="BQ1494" s="145">
        <v>35827</v>
      </c>
      <c r="BR1494">
        <v>90.7</v>
      </c>
      <c r="BS1494" s="151">
        <f t="shared" si="27"/>
        <v>98.542975206611601</v>
      </c>
    </row>
    <row r="1495" spans="68:71">
      <c r="BP1495">
        <v>1494</v>
      </c>
      <c r="BQ1495" s="145">
        <v>35828</v>
      </c>
      <c r="BR1495">
        <v>89.1</v>
      </c>
      <c r="BS1495" s="151">
        <f t="shared" si="27"/>
        <v>98.566942148760376</v>
      </c>
    </row>
    <row r="1496" spans="68:71">
      <c r="BP1496">
        <v>1495</v>
      </c>
      <c r="BQ1496" s="145">
        <v>35829</v>
      </c>
      <c r="BR1496">
        <v>88.8</v>
      </c>
      <c r="BS1496" s="151">
        <f t="shared" si="27"/>
        <v>98.752066115702533</v>
      </c>
    </row>
    <row r="1497" spans="68:71">
      <c r="BP1497">
        <v>1496</v>
      </c>
      <c r="BQ1497" s="145">
        <v>35830</v>
      </c>
      <c r="BR1497">
        <v>89.1</v>
      </c>
      <c r="BS1497" s="151">
        <f t="shared" si="27"/>
        <v>98.955371900826492</v>
      </c>
    </row>
    <row r="1498" spans="68:71">
      <c r="BP1498">
        <v>1497</v>
      </c>
      <c r="BQ1498" s="145">
        <v>35831</v>
      </c>
      <c r="BR1498">
        <v>85.5</v>
      </c>
      <c r="BS1498" s="151">
        <f t="shared" si="27"/>
        <v>99.254545454545507</v>
      </c>
    </row>
    <row r="1499" spans="68:71">
      <c r="BP1499">
        <v>1498</v>
      </c>
      <c r="BQ1499" s="145">
        <v>35832</v>
      </c>
      <c r="BR1499">
        <v>84.2</v>
      </c>
      <c r="BS1499" s="151">
        <f t="shared" si="27"/>
        <v>99.605785123966996</v>
      </c>
    </row>
    <row r="1500" spans="68:71">
      <c r="BP1500">
        <v>1499</v>
      </c>
      <c r="BQ1500" s="145">
        <v>35833</v>
      </c>
      <c r="BR1500">
        <v>83.1</v>
      </c>
      <c r="BS1500" s="151">
        <f t="shared" si="27"/>
        <v>99.961157024793437</v>
      </c>
    </row>
    <row r="1501" spans="68:71">
      <c r="BP1501">
        <v>1500</v>
      </c>
      <c r="BQ1501" s="145">
        <v>35834</v>
      </c>
      <c r="BR1501">
        <v>83.6</v>
      </c>
      <c r="BS1501" s="151">
        <f t="shared" si="27"/>
        <v>100.24710743801658</v>
      </c>
    </row>
    <row r="1502" spans="68:71">
      <c r="BP1502">
        <v>1501</v>
      </c>
      <c r="BQ1502" s="145">
        <v>35835</v>
      </c>
      <c r="BR1502">
        <v>83.7</v>
      </c>
      <c r="BS1502" s="151">
        <f t="shared" si="27"/>
        <v>100.51074380165295</v>
      </c>
    </row>
    <row r="1503" spans="68:71">
      <c r="BP1503">
        <v>1502</v>
      </c>
      <c r="BQ1503" s="145">
        <v>35836</v>
      </c>
      <c r="BR1503">
        <v>83.7</v>
      </c>
      <c r="BS1503" s="151">
        <f t="shared" si="27"/>
        <v>100.71322314049593</v>
      </c>
    </row>
    <row r="1504" spans="68:71">
      <c r="BP1504">
        <v>1503</v>
      </c>
      <c r="BQ1504" s="145">
        <v>35837</v>
      </c>
      <c r="BR1504">
        <v>86.2</v>
      </c>
      <c r="BS1504" s="151">
        <f t="shared" si="27"/>
        <v>100.92396694214879</v>
      </c>
    </row>
    <row r="1505" spans="68:71">
      <c r="BP1505">
        <v>1504</v>
      </c>
      <c r="BQ1505" s="145">
        <v>35838</v>
      </c>
      <c r="BR1505">
        <v>90.6</v>
      </c>
      <c r="BS1505" s="151">
        <f t="shared" si="27"/>
        <v>101.10495867768599</v>
      </c>
    </row>
    <row r="1506" spans="68:71">
      <c r="BP1506">
        <v>1505</v>
      </c>
      <c r="BQ1506" s="145">
        <v>35839</v>
      </c>
      <c r="BR1506">
        <v>94.7</v>
      </c>
      <c r="BS1506" s="151">
        <f t="shared" si="27"/>
        <v>101.30000000000004</v>
      </c>
    </row>
    <row r="1507" spans="68:71">
      <c r="BP1507">
        <v>1506</v>
      </c>
      <c r="BQ1507" s="145">
        <v>35840</v>
      </c>
      <c r="BR1507">
        <v>104.8</v>
      </c>
      <c r="BS1507" s="151">
        <f t="shared" si="27"/>
        <v>101.47933884297524</v>
      </c>
    </row>
    <row r="1508" spans="68:71">
      <c r="BP1508">
        <v>1507</v>
      </c>
      <c r="BQ1508" s="145">
        <v>35841</v>
      </c>
      <c r="BR1508">
        <v>107.3</v>
      </c>
      <c r="BS1508" s="151">
        <f t="shared" si="27"/>
        <v>101.60909090909092</v>
      </c>
    </row>
    <row r="1509" spans="68:71">
      <c r="BP1509">
        <v>1508</v>
      </c>
      <c r="BQ1509" s="145">
        <v>35842</v>
      </c>
      <c r="BR1509">
        <v>106.8</v>
      </c>
      <c r="BS1509" s="151">
        <f t="shared" si="27"/>
        <v>101.71074380165291</v>
      </c>
    </row>
    <row r="1510" spans="68:71">
      <c r="BP1510">
        <v>1509</v>
      </c>
      <c r="BQ1510" s="145">
        <v>35843</v>
      </c>
      <c r="BR1510">
        <v>104.9</v>
      </c>
      <c r="BS1510" s="151">
        <f t="shared" si="27"/>
        <v>101.76115702479342</v>
      </c>
    </row>
    <row r="1511" spans="68:71">
      <c r="BP1511">
        <v>1510</v>
      </c>
      <c r="BQ1511" s="145">
        <v>35844</v>
      </c>
      <c r="BR1511">
        <v>103.3</v>
      </c>
      <c r="BS1511" s="151">
        <f t="shared" si="27"/>
        <v>101.82809917355375</v>
      </c>
    </row>
    <row r="1512" spans="68:71">
      <c r="BP1512">
        <v>1511</v>
      </c>
      <c r="BQ1512" s="145">
        <v>35845</v>
      </c>
      <c r="BR1512">
        <v>98.5</v>
      </c>
      <c r="BS1512" s="151">
        <f t="shared" si="27"/>
        <v>101.82809917355375</v>
      </c>
    </row>
    <row r="1513" spans="68:71">
      <c r="BP1513">
        <v>1512</v>
      </c>
      <c r="BQ1513" s="145">
        <v>35846</v>
      </c>
      <c r="BR1513">
        <v>95.7</v>
      </c>
      <c r="BS1513" s="151">
        <f t="shared" si="27"/>
        <v>101.75041322314053</v>
      </c>
    </row>
    <row r="1514" spans="68:71">
      <c r="BP1514">
        <v>1513</v>
      </c>
      <c r="BQ1514" s="145">
        <v>35847</v>
      </c>
      <c r="BR1514">
        <v>94.8</v>
      </c>
      <c r="BS1514" s="151">
        <f t="shared" si="27"/>
        <v>101.63553719008267</v>
      </c>
    </row>
    <row r="1515" spans="68:71">
      <c r="BP1515">
        <v>1514</v>
      </c>
      <c r="BQ1515" s="145">
        <v>35848</v>
      </c>
      <c r="BR1515">
        <v>95.5</v>
      </c>
      <c r="BS1515" s="151">
        <f t="shared" si="27"/>
        <v>101.4933884297521</v>
      </c>
    </row>
    <row r="1516" spans="68:71">
      <c r="BP1516">
        <v>1515</v>
      </c>
      <c r="BQ1516" s="145">
        <v>35849</v>
      </c>
      <c r="BR1516">
        <v>99.4</v>
      </c>
      <c r="BS1516" s="151">
        <f t="shared" si="27"/>
        <v>101.38760330578515</v>
      </c>
    </row>
    <row r="1517" spans="68:71">
      <c r="BP1517">
        <v>1516</v>
      </c>
      <c r="BQ1517" s="145">
        <v>35850</v>
      </c>
      <c r="BR1517">
        <v>98.6</v>
      </c>
      <c r="BS1517" s="151">
        <f t="shared" si="27"/>
        <v>101.27190082644631</v>
      </c>
    </row>
    <row r="1518" spans="68:71">
      <c r="BP1518">
        <v>1517</v>
      </c>
      <c r="BQ1518" s="145">
        <v>35851</v>
      </c>
      <c r="BR1518">
        <v>94.7</v>
      </c>
      <c r="BS1518" s="151">
        <f t="shared" si="27"/>
        <v>101.23471074380168</v>
      </c>
    </row>
    <row r="1519" spans="68:71">
      <c r="BP1519">
        <v>1518</v>
      </c>
      <c r="BQ1519" s="145">
        <v>35852</v>
      </c>
      <c r="BR1519">
        <v>92.7</v>
      </c>
      <c r="BS1519" s="151">
        <f t="shared" si="27"/>
        <v>101.20413223140498</v>
      </c>
    </row>
    <row r="1520" spans="68:71">
      <c r="BP1520">
        <v>1519</v>
      </c>
      <c r="BQ1520" s="145">
        <v>35853</v>
      </c>
      <c r="BR1520">
        <v>90.3</v>
      </c>
      <c r="BS1520" s="151">
        <f t="shared" si="27"/>
        <v>101.1719008264463</v>
      </c>
    </row>
    <row r="1521" spans="68:71">
      <c r="BP1521">
        <v>1520</v>
      </c>
      <c r="BQ1521" s="145">
        <v>35854</v>
      </c>
      <c r="BR1521">
        <v>94</v>
      </c>
      <c r="BS1521" s="151">
        <f t="shared" si="27"/>
        <v>101.18181818181822</v>
      </c>
    </row>
    <row r="1522" spans="68:71">
      <c r="BP1522">
        <v>1521</v>
      </c>
      <c r="BQ1522" s="145">
        <v>35855</v>
      </c>
      <c r="BR1522">
        <v>98.3</v>
      </c>
      <c r="BS1522" s="151">
        <f t="shared" si="27"/>
        <v>101.25537190082647</v>
      </c>
    </row>
    <row r="1523" spans="68:71">
      <c r="BP1523">
        <v>1522</v>
      </c>
      <c r="BQ1523" s="145">
        <v>35856</v>
      </c>
      <c r="BR1523">
        <v>91.5</v>
      </c>
      <c r="BS1523" s="151">
        <f t="shared" si="27"/>
        <v>101.3826446280992</v>
      </c>
    </row>
    <row r="1524" spans="68:71">
      <c r="BP1524">
        <v>1523</v>
      </c>
      <c r="BQ1524" s="145">
        <v>35857</v>
      </c>
      <c r="BR1524">
        <v>96.6</v>
      </c>
      <c r="BS1524" s="151">
        <f t="shared" si="27"/>
        <v>101.51818181818183</v>
      </c>
    </row>
    <row r="1525" spans="68:71">
      <c r="BP1525">
        <v>1524</v>
      </c>
      <c r="BQ1525" s="145">
        <v>35858</v>
      </c>
      <c r="BR1525">
        <v>101.7</v>
      </c>
      <c r="BS1525" s="151">
        <f t="shared" si="27"/>
        <v>101.68347107438018</v>
      </c>
    </row>
    <row r="1526" spans="68:71">
      <c r="BP1526">
        <v>1525</v>
      </c>
      <c r="BQ1526" s="145">
        <v>35859</v>
      </c>
      <c r="BR1526">
        <v>96.7</v>
      </c>
      <c r="BS1526" s="151">
        <f t="shared" si="27"/>
        <v>102.03636363636366</v>
      </c>
    </row>
    <row r="1527" spans="68:71">
      <c r="BP1527">
        <v>1526</v>
      </c>
      <c r="BQ1527" s="145">
        <v>35860</v>
      </c>
      <c r="BR1527">
        <v>91.7</v>
      </c>
      <c r="BS1527" s="151">
        <f t="shared" si="27"/>
        <v>102.37355371900829</v>
      </c>
    </row>
    <row r="1528" spans="68:71">
      <c r="BP1528">
        <v>1527</v>
      </c>
      <c r="BQ1528" s="145">
        <v>35861</v>
      </c>
      <c r="BR1528">
        <v>91.9</v>
      </c>
      <c r="BS1528" s="151">
        <f t="shared" si="27"/>
        <v>102.67355371900828</v>
      </c>
    </row>
    <row r="1529" spans="68:71">
      <c r="BP1529">
        <v>1528</v>
      </c>
      <c r="BQ1529" s="145">
        <v>35862</v>
      </c>
      <c r="BR1529">
        <v>91.2</v>
      </c>
      <c r="BS1529" s="151">
        <f t="shared" si="27"/>
        <v>102.94710743801654</v>
      </c>
    </row>
    <row r="1530" spans="68:71">
      <c r="BP1530">
        <v>1529</v>
      </c>
      <c r="BQ1530" s="145">
        <v>35863</v>
      </c>
      <c r="BR1530">
        <v>90</v>
      </c>
      <c r="BS1530" s="151">
        <f t="shared" si="27"/>
        <v>103.1826446280992</v>
      </c>
    </row>
    <row r="1531" spans="68:71">
      <c r="BP1531">
        <v>1530</v>
      </c>
      <c r="BQ1531" s="145">
        <v>35864</v>
      </c>
      <c r="BR1531">
        <v>96.3</v>
      </c>
      <c r="BS1531" s="151">
        <f t="shared" si="27"/>
        <v>103.39421487603309</v>
      </c>
    </row>
    <row r="1532" spans="68:71">
      <c r="BP1532">
        <v>1531</v>
      </c>
      <c r="BQ1532" s="145">
        <v>35865</v>
      </c>
      <c r="BR1532">
        <v>100.7</v>
      </c>
      <c r="BS1532" s="151">
        <f t="shared" si="27"/>
        <v>103.61983471074383</v>
      </c>
    </row>
    <row r="1533" spans="68:71">
      <c r="BP1533">
        <v>1532</v>
      </c>
      <c r="BQ1533" s="145">
        <v>35866</v>
      </c>
      <c r="BR1533">
        <v>101.6</v>
      </c>
      <c r="BS1533" s="151">
        <f t="shared" si="27"/>
        <v>103.84545454545457</v>
      </c>
    </row>
    <row r="1534" spans="68:71">
      <c r="BP1534">
        <v>1533</v>
      </c>
      <c r="BQ1534" s="145">
        <v>35867</v>
      </c>
      <c r="BR1534">
        <v>104.9</v>
      </c>
      <c r="BS1534" s="151">
        <f t="shared" ref="BS1534:BS1597" si="28">AVERAGE(BR1475:BR1595)</f>
        <v>104.01735537190086</v>
      </c>
    </row>
    <row r="1535" spans="68:71">
      <c r="BP1535">
        <v>1534</v>
      </c>
      <c r="BQ1535" s="145">
        <v>35868</v>
      </c>
      <c r="BR1535">
        <v>119.6</v>
      </c>
      <c r="BS1535" s="151">
        <f t="shared" si="28"/>
        <v>104.23884297520664</v>
      </c>
    </row>
    <row r="1536" spans="68:71">
      <c r="BP1536">
        <v>1535</v>
      </c>
      <c r="BQ1536" s="145">
        <v>35869</v>
      </c>
      <c r="BR1536">
        <v>133</v>
      </c>
      <c r="BS1536" s="151">
        <f t="shared" si="28"/>
        <v>104.42148760330582</v>
      </c>
    </row>
    <row r="1537" spans="68:71">
      <c r="BP1537">
        <v>1536</v>
      </c>
      <c r="BQ1537" s="145">
        <v>35870</v>
      </c>
      <c r="BR1537">
        <v>123.9</v>
      </c>
      <c r="BS1537" s="151">
        <f t="shared" si="28"/>
        <v>104.58595041322317</v>
      </c>
    </row>
    <row r="1538" spans="68:71">
      <c r="BP1538">
        <v>1537</v>
      </c>
      <c r="BQ1538" s="145">
        <v>35871</v>
      </c>
      <c r="BR1538">
        <v>125.5</v>
      </c>
      <c r="BS1538" s="151">
        <f t="shared" si="28"/>
        <v>104.69256198347109</v>
      </c>
    </row>
    <row r="1539" spans="68:71">
      <c r="BP1539">
        <v>1538</v>
      </c>
      <c r="BQ1539" s="145">
        <v>35872</v>
      </c>
      <c r="BR1539">
        <v>127</v>
      </c>
      <c r="BS1539" s="151">
        <f t="shared" si="28"/>
        <v>104.74462809917357</v>
      </c>
    </row>
    <row r="1540" spans="68:71">
      <c r="BP1540">
        <v>1539</v>
      </c>
      <c r="BQ1540" s="145">
        <v>35873</v>
      </c>
      <c r="BR1540">
        <v>124.6</v>
      </c>
      <c r="BS1540" s="151">
        <f t="shared" si="28"/>
        <v>104.77851239669425</v>
      </c>
    </row>
    <row r="1541" spans="68:71">
      <c r="BP1541">
        <v>1540</v>
      </c>
      <c r="BQ1541" s="145">
        <v>35874</v>
      </c>
      <c r="BR1541">
        <v>126.5</v>
      </c>
      <c r="BS1541" s="151">
        <f t="shared" si="28"/>
        <v>104.76528925619839</v>
      </c>
    </row>
    <row r="1542" spans="68:71">
      <c r="BP1542">
        <v>1541</v>
      </c>
      <c r="BQ1542" s="145">
        <v>35875</v>
      </c>
      <c r="BR1542">
        <v>125.8</v>
      </c>
      <c r="BS1542" s="151">
        <f t="shared" si="28"/>
        <v>104.74545454545456</v>
      </c>
    </row>
    <row r="1543" spans="68:71">
      <c r="BP1543">
        <v>1542</v>
      </c>
      <c r="BQ1543" s="145">
        <v>35876</v>
      </c>
      <c r="BR1543">
        <v>127.6</v>
      </c>
      <c r="BS1543" s="151">
        <f t="shared" si="28"/>
        <v>104.71652892561985</v>
      </c>
    </row>
    <row r="1544" spans="68:71">
      <c r="BP1544">
        <v>1543</v>
      </c>
      <c r="BQ1544" s="145">
        <v>35877</v>
      </c>
      <c r="BR1544">
        <v>122</v>
      </c>
      <c r="BS1544" s="151">
        <f t="shared" si="28"/>
        <v>104.69421487603307</v>
      </c>
    </row>
    <row r="1545" spans="68:71">
      <c r="BP1545">
        <v>1544</v>
      </c>
      <c r="BQ1545" s="145">
        <v>35878</v>
      </c>
      <c r="BR1545">
        <v>120.6</v>
      </c>
      <c r="BS1545" s="151">
        <f t="shared" si="28"/>
        <v>104.68347107438021</v>
      </c>
    </row>
    <row r="1546" spans="68:71">
      <c r="BP1546">
        <v>1545</v>
      </c>
      <c r="BQ1546" s="145">
        <v>35879</v>
      </c>
      <c r="BR1546">
        <v>115</v>
      </c>
      <c r="BS1546" s="151">
        <f t="shared" si="28"/>
        <v>104.64049586776861</v>
      </c>
    </row>
    <row r="1547" spans="68:71">
      <c r="BP1547">
        <v>1546</v>
      </c>
      <c r="BQ1547" s="145">
        <v>35880</v>
      </c>
      <c r="BR1547">
        <v>110</v>
      </c>
      <c r="BS1547" s="151">
        <f t="shared" si="28"/>
        <v>104.50991735537193</v>
      </c>
    </row>
    <row r="1548" spans="68:71">
      <c r="BP1548">
        <v>1547</v>
      </c>
      <c r="BQ1548" s="145">
        <v>35881</v>
      </c>
      <c r="BR1548">
        <v>108.1</v>
      </c>
      <c r="BS1548" s="151">
        <f t="shared" si="28"/>
        <v>104.46033057851241</v>
      </c>
    </row>
    <row r="1549" spans="68:71">
      <c r="BP1549">
        <v>1548</v>
      </c>
      <c r="BQ1549" s="145">
        <v>35882</v>
      </c>
      <c r="BR1549">
        <v>103.9</v>
      </c>
      <c r="BS1549" s="151">
        <f t="shared" si="28"/>
        <v>104.4404958677686</v>
      </c>
    </row>
    <row r="1550" spans="68:71">
      <c r="BP1550">
        <v>1549</v>
      </c>
      <c r="BQ1550" s="145">
        <v>35883</v>
      </c>
      <c r="BR1550">
        <v>100.3</v>
      </c>
      <c r="BS1550" s="151">
        <f t="shared" si="28"/>
        <v>104.42644628099174</v>
      </c>
    </row>
    <row r="1551" spans="68:71">
      <c r="BP1551">
        <v>1550</v>
      </c>
      <c r="BQ1551" s="145">
        <v>35884</v>
      </c>
      <c r="BR1551">
        <v>107.5</v>
      </c>
      <c r="BS1551" s="151">
        <f t="shared" si="28"/>
        <v>104.44710743801654</v>
      </c>
    </row>
    <row r="1552" spans="68:71">
      <c r="BP1552">
        <v>1551</v>
      </c>
      <c r="BQ1552" s="145">
        <v>35885</v>
      </c>
      <c r="BR1552">
        <v>108.1</v>
      </c>
      <c r="BS1552" s="151">
        <f t="shared" si="28"/>
        <v>104.47355371900829</v>
      </c>
    </row>
    <row r="1553" spans="68:71">
      <c r="BP1553">
        <v>1552</v>
      </c>
      <c r="BQ1553" s="145">
        <v>35886</v>
      </c>
      <c r="BR1553">
        <v>105.7</v>
      </c>
      <c r="BS1553" s="151">
        <f t="shared" si="28"/>
        <v>104.56198347107441</v>
      </c>
    </row>
    <row r="1554" spans="68:71">
      <c r="BP1554">
        <v>1553</v>
      </c>
      <c r="BQ1554" s="145">
        <v>35887</v>
      </c>
      <c r="BR1554">
        <v>103.4</v>
      </c>
      <c r="BS1554" s="151">
        <f t="shared" si="28"/>
        <v>104.67768595041325</v>
      </c>
    </row>
    <row r="1555" spans="68:71">
      <c r="BP1555">
        <v>1554</v>
      </c>
      <c r="BQ1555" s="145">
        <v>35888</v>
      </c>
      <c r="BR1555">
        <v>103.6</v>
      </c>
      <c r="BS1555" s="151">
        <f t="shared" si="28"/>
        <v>104.87603305785129</v>
      </c>
    </row>
    <row r="1556" spans="68:71">
      <c r="BP1556">
        <v>1555</v>
      </c>
      <c r="BQ1556" s="145">
        <v>35889</v>
      </c>
      <c r="BR1556">
        <v>110.2</v>
      </c>
      <c r="BS1556" s="151">
        <f t="shared" si="28"/>
        <v>105.06528925619838</v>
      </c>
    </row>
    <row r="1557" spans="68:71">
      <c r="BP1557">
        <v>1556</v>
      </c>
      <c r="BQ1557" s="145">
        <v>35890</v>
      </c>
      <c r="BR1557">
        <v>126.2</v>
      </c>
      <c r="BS1557" s="151">
        <f t="shared" si="28"/>
        <v>105.27933884297525</v>
      </c>
    </row>
    <row r="1558" spans="68:71">
      <c r="BP1558">
        <v>1557</v>
      </c>
      <c r="BQ1558" s="145">
        <v>35891</v>
      </c>
      <c r="BR1558">
        <v>133.4</v>
      </c>
      <c r="BS1558" s="151">
        <f t="shared" si="28"/>
        <v>105.52396694214879</v>
      </c>
    </row>
    <row r="1559" spans="68:71">
      <c r="BP1559">
        <v>1558</v>
      </c>
      <c r="BQ1559" s="145">
        <v>35892</v>
      </c>
      <c r="BR1559">
        <v>135.19999999999999</v>
      </c>
      <c r="BS1559" s="151">
        <f t="shared" si="28"/>
        <v>105.76198347107442</v>
      </c>
    </row>
    <row r="1560" spans="68:71">
      <c r="BP1560">
        <v>1559</v>
      </c>
      <c r="BQ1560" s="145">
        <v>35893</v>
      </c>
      <c r="BR1560">
        <v>140.6</v>
      </c>
      <c r="BS1560" s="151">
        <f t="shared" si="28"/>
        <v>106.04132231404962</v>
      </c>
    </row>
    <row r="1561" spans="68:71">
      <c r="BP1561">
        <v>1560</v>
      </c>
      <c r="BQ1561" s="145">
        <v>35894</v>
      </c>
      <c r="BR1561">
        <v>139.69999999999999</v>
      </c>
      <c r="BS1561" s="151">
        <f t="shared" si="28"/>
        <v>106.27851239669424</v>
      </c>
    </row>
    <row r="1562" spans="68:71">
      <c r="BP1562">
        <v>1561</v>
      </c>
      <c r="BQ1562" s="145">
        <v>35895</v>
      </c>
      <c r="BR1562">
        <v>129.69999999999999</v>
      </c>
      <c r="BS1562" s="151">
        <f t="shared" si="28"/>
        <v>106.51074380165291</v>
      </c>
    </row>
    <row r="1563" spans="68:71">
      <c r="BP1563">
        <v>1562</v>
      </c>
      <c r="BQ1563" s="145">
        <v>35896</v>
      </c>
      <c r="BR1563">
        <v>128.30000000000001</v>
      </c>
      <c r="BS1563" s="151">
        <f t="shared" si="28"/>
        <v>106.74793388429754</v>
      </c>
    </row>
    <row r="1564" spans="68:71">
      <c r="BP1564">
        <v>1563</v>
      </c>
      <c r="BQ1564" s="145">
        <v>35897</v>
      </c>
      <c r="BR1564">
        <v>117</v>
      </c>
      <c r="BS1564" s="151">
        <f t="shared" si="28"/>
        <v>106.96280991735539</v>
      </c>
    </row>
    <row r="1565" spans="68:71">
      <c r="BP1565">
        <v>1564</v>
      </c>
      <c r="BQ1565" s="145">
        <v>35898</v>
      </c>
      <c r="BR1565">
        <v>114.8</v>
      </c>
      <c r="BS1565" s="151">
        <f t="shared" si="28"/>
        <v>107.12727272727274</v>
      </c>
    </row>
    <row r="1566" spans="68:71">
      <c r="BP1566">
        <v>1565</v>
      </c>
      <c r="BQ1566" s="145">
        <v>35899</v>
      </c>
      <c r="BR1566">
        <v>111.9</v>
      </c>
      <c r="BS1566" s="151">
        <f t="shared" si="28"/>
        <v>107.18677685950415</v>
      </c>
    </row>
    <row r="1567" spans="68:71">
      <c r="BP1567">
        <v>1566</v>
      </c>
      <c r="BQ1567" s="145">
        <v>35900</v>
      </c>
      <c r="BR1567">
        <v>112.7</v>
      </c>
      <c r="BS1567" s="151">
        <f t="shared" si="28"/>
        <v>107.1504132231405</v>
      </c>
    </row>
    <row r="1568" spans="68:71">
      <c r="BP1568">
        <v>1567</v>
      </c>
      <c r="BQ1568" s="145">
        <v>35901</v>
      </c>
      <c r="BR1568">
        <v>106.4</v>
      </c>
      <c r="BS1568" s="151">
        <f t="shared" si="28"/>
        <v>107.12314049586779</v>
      </c>
    </row>
    <row r="1569" spans="68:71">
      <c r="BP1569">
        <v>1568</v>
      </c>
      <c r="BQ1569" s="145">
        <v>35902</v>
      </c>
      <c r="BR1569">
        <v>101.3</v>
      </c>
      <c r="BS1569" s="151">
        <f t="shared" si="28"/>
        <v>107.07190082644628</v>
      </c>
    </row>
    <row r="1570" spans="68:71">
      <c r="BP1570">
        <v>1569</v>
      </c>
      <c r="BQ1570" s="145">
        <v>35903</v>
      </c>
      <c r="BR1570">
        <v>98.5</v>
      </c>
      <c r="BS1570" s="151">
        <f t="shared" si="28"/>
        <v>107.03223140495869</v>
      </c>
    </row>
    <row r="1571" spans="68:71">
      <c r="BP1571">
        <v>1570</v>
      </c>
      <c r="BQ1571" s="145">
        <v>35904</v>
      </c>
      <c r="BR1571">
        <v>95.8</v>
      </c>
      <c r="BS1571" s="151">
        <f t="shared" si="28"/>
        <v>106.99338842975207</v>
      </c>
    </row>
    <row r="1572" spans="68:71">
      <c r="BP1572">
        <v>1571</v>
      </c>
      <c r="BQ1572" s="145">
        <v>35905</v>
      </c>
      <c r="BR1572">
        <v>97.7</v>
      </c>
      <c r="BS1572" s="151">
        <f t="shared" si="28"/>
        <v>107.01487603305787</v>
      </c>
    </row>
    <row r="1573" spans="68:71">
      <c r="BP1573">
        <v>1572</v>
      </c>
      <c r="BQ1573" s="145">
        <v>35906</v>
      </c>
      <c r="BR1573">
        <v>92</v>
      </c>
      <c r="BS1573" s="151">
        <f t="shared" si="28"/>
        <v>107.06694214876035</v>
      </c>
    </row>
    <row r="1574" spans="68:71">
      <c r="BP1574">
        <v>1573</v>
      </c>
      <c r="BQ1574" s="145">
        <v>35907</v>
      </c>
      <c r="BR1574">
        <v>87.6</v>
      </c>
      <c r="BS1574" s="151">
        <f t="shared" si="28"/>
        <v>107.11404958677689</v>
      </c>
    </row>
    <row r="1575" spans="68:71">
      <c r="BP1575">
        <v>1574</v>
      </c>
      <c r="BQ1575" s="145">
        <v>35908</v>
      </c>
      <c r="BR1575">
        <v>90.2</v>
      </c>
      <c r="BS1575" s="151">
        <f t="shared" si="28"/>
        <v>107.11570247933888</v>
      </c>
    </row>
    <row r="1576" spans="68:71">
      <c r="BP1576">
        <v>1575</v>
      </c>
      <c r="BQ1576" s="145">
        <v>35909</v>
      </c>
      <c r="BR1576">
        <v>90.6</v>
      </c>
      <c r="BS1576" s="151">
        <f t="shared" si="28"/>
        <v>107.16446280991737</v>
      </c>
    </row>
    <row r="1577" spans="68:71">
      <c r="BP1577">
        <v>1576</v>
      </c>
      <c r="BQ1577" s="145">
        <v>35910</v>
      </c>
      <c r="BR1577">
        <v>91.9</v>
      </c>
      <c r="BS1577" s="151">
        <f t="shared" si="28"/>
        <v>107.22727272727275</v>
      </c>
    </row>
    <row r="1578" spans="68:71">
      <c r="BP1578">
        <v>1577</v>
      </c>
      <c r="BQ1578" s="145">
        <v>35911</v>
      </c>
      <c r="BR1578">
        <v>90.7</v>
      </c>
      <c r="BS1578" s="151">
        <f t="shared" si="28"/>
        <v>107.34710743801656</v>
      </c>
    </row>
    <row r="1579" spans="68:71">
      <c r="BP1579">
        <v>1578</v>
      </c>
      <c r="BQ1579" s="145">
        <v>35912</v>
      </c>
      <c r="BR1579">
        <v>91.4</v>
      </c>
      <c r="BS1579" s="151">
        <f t="shared" si="28"/>
        <v>107.5330578512397</v>
      </c>
    </row>
    <row r="1580" spans="68:71">
      <c r="BP1580">
        <v>1579</v>
      </c>
      <c r="BQ1580" s="145">
        <v>35913</v>
      </c>
      <c r="BR1580">
        <v>98.4</v>
      </c>
      <c r="BS1580" s="151">
        <f t="shared" si="28"/>
        <v>107.79504132231408</v>
      </c>
    </row>
    <row r="1581" spans="68:71">
      <c r="BP1581">
        <v>1580</v>
      </c>
      <c r="BQ1581" s="145">
        <v>35914</v>
      </c>
      <c r="BR1581">
        <v>100.5</v>
      </c>
      <c r="BS1581" s="151">
        <f t="shared" si="28"/>
        <v>108.00413223140498</v>
      </c>
    </row>
    <row r="1582" spans="68:71">
      <c r="BP1582">
        <v>1581</v>
      </c>
      <c r="BQ1582" s="145">
        <v>35915</v>
      </c>
      <c r="BR1582">
        <v>102.5</v>
      </c>
      <c r="BS1582" s="151">
        <f t="shared" si="28"/>
        <v>108.1909090909091</v>
      </c>
    </row>
    <row r="1583" spans="68:71">
      <c r="BP1583">
        <v>1582</v>
      </c>
      <c r="BQ1583" s="145">
        <v>35916</v>
      </c>
      <c r="BR1583">
        <v>113.4</v>
      </c>
      <c r="BS1583" s="151">
        <f t="shared" si="28"/>
        <v>108.48264462809917</v>
      </c>
    </row>
    <row r="1584" spans="68:71">
      <c r="BP1584">
        <v>1583</v>
      </c>
      <c r="BQ1584" s="145">
        <v>35917</v>
      </c>
      <c r="BR1584">
        <v>117</v>
      </c>
      <c r="BS1584" s="151">
        <f t="shared" si="28"/>
        <v>108.6793388429752</v>
      </c>
    </row>
    <row r="1585" spans="68:71">
      <c r="BP1585">
        <v>1584</v>
      </c>
      <c r="BQ1585" s="145">
        <v>35918</v>
      </c>
      <c r="BR1585">
        <v>117.4</v>
      </c>
      <c r="BS1585" s="151">
        <f t="shared" si="28"/>
        <v>108.89338842975206</v>
      </c>
    </row>
    <row r="1586" spans="68:71">
      <c r="BP1586">
        <v>1585</v>
      </c>
      <c r="BQ1586" s="145">
        <v>35919</v>
      </c>
      <c r="BR1586">
        <v>121.1</v>
      </c>
      <c r="BS1586" s="151">
        <f t="shared" si="28"/>
        <v>109.16115702479338</v>
      </c>
    </row>
    <row r="1587" spans="68:71">
      <c r="BP1587">
        <v>1586</v>
      </c>
      <c r="BQ1587" s="145">
        <v>35920</v>
      </c>
      <c r="BR1587">
        <v>133.4</v>
      </c>
      <c r="BS1587" s="151">
        <f t="shared" si="28"/>
        <v>109.42396694214874</v>
      </c>
    </row>
    <row r="1588" spans="68:71">
      <c r="BP1588">
        <v>1587</v>
      </c>
      <c r="BQ1588" s="145">
        <v>35921</v>
      </c>
      <c r="BR1588">
        <v>130.1</v>
      </c>
      <c r="BS1588" s="151">
        <f t="shared" si="28"/>
        <v>109.66528925619834</v>
      </c>
    </row>
    <row r="1589" spans="68:71">
      <c r="BP1589">
        <v>1588</v>
      </c>
      <c r="BQ1589" s="145">
        <v>35922</v>
      </c>
      <c r="BR1589">
        <v>123.3</v>
      </c>
      <c r="BS1589" s="151">
        <f t="shared" si="28"/>
        <v>109.8586776859504</v>
      </c>
    </row>
    <row r="1590" spans="68:71">
      <c r="BP1590">
        <v>1589</v>
      </c>
      <c r="BQ1590" s="145">
        <v>35923</v>
      </c>
      <c r="BR1590">
        <v>118</v>
      </c>
      <c r="BS1590" s="151">
        <f t="shared" si="28"/>
        <v>110.04380165289255</v>
      </c>
    </row>
    <row r="1591" spans="68:71">
      <c r="BP1591">
        <v>1590</v>
      </c>
      <c r="BQ1591" s="145">
        <v>35924</v>
      </c>
      <c r="BR1591">
        <v>110.7</v>
      </c>
      <c r="BS1591" s="151">
        <f t="shared" si="28"/>
        <v>110.19256198347105</v>
      </c>
    </row>
    <row r="1592" spans="68:71">
      <c r="BP1592">
        <v>1591</v>
      </c>
      <c r="BQ1592" s="145">
        <v>35925</v>
      </c>
      <c r="BR1592">
        <v>107.2</v>
      </c>
      <c r="BS1592" s="151">
        <f t="shared" si="28"/>
        <v>110.26280991735537</v>
      </c>
    </row>
    <row r="1593" spans="68:71">
      <c r="BP1593">
        <v>1592</v>
      </c>
      <c r="BQ1593" s="145">
        <v>35926</v>
      </c>
      <c r="BR1593">
        <v>108</v>
      </c>
      <c r="BS1593" s="151">
        <f t="shared" si="28"/>
        <v>110.31322314049588</v>
      </c>
    </row>
    <row r="1594" spans="68:71">
      <c r="BP1594">
        <v>1593</v>
      </c>
      <c r="BQ1594" s="145">
        <v>35927</v>
      </c>
      <c r="BR1594">
        <v>112.1</v>
      </c>
      <c r="BS1594" s="151">
        <f t="shared" si="28"/>
        <v>110.26694214876034</v>
      </c>
    </row>
    <row r="1595" spans="68:71">
      <c r="BP1595">
        <v>1594</v>
      </c>
      <c r="BQ1595" s="145">
        <v>35928</v>
      </c>
      <c r="BR1595">
        <v>116.6</v>
      </c>
      <c r="BS1595" s="151">
        <f t="shared" si="28"/>
        <v>110.15537190082647</v>
      </c>
    </row>
    <row r="1596" spans="68:71">
      <c r="BP1596">
        <v>1595</v>
      </c>
      <c r="BQ1596" s="145">
        <v>35929</v>
      </c>
      <c r="BR1596">
        <v>117.2</v>
      </c>
      <c r="BS1596" s="151">
        <f t="shared" si="28"/>
        <v>109.90661157024796</v>
      </c>
    </row>
    <row r="1597" spans="68:71">
      <c r="BP1597">
        <v>1596</v>
      </c>
      <c r="BQ1597" s="145">
        <v>35930</v>
      </c>
      <c r="BR1597">
        <v>116</v>
      </c>
      <c r="BS1597" s="151">
        <f t="shared" si="28"/>
        <v>109.74876033057852</v>
      </c>
    </row>
    <row r="1598" spans="68:71">
      <c r="BP1598">
        <v>1597</v>
      </c>
      <c r="BQ1598" s="145">
        <v>35931</v>
      </c>
      <c r="BR1598">
        <v>117.7</v>
      </c>
      <c r="BS1598" s="151">
        <f t="shared" ref="BS1598:BS1661" si="29">AVERAGE(BR1539:BR1659)</f>
        <v>109.5892561983471</v>
      </c>
    </row>
    <row r="1599" spans="68:71">
      <c r="BP1599">
        <v>1598</v>
      </c>
      <c r="BQ1599" s="145">
        <v>35932</v>
      </c>
      <c r="BR1599">
        <v>110.4</v>
      </c>
      <c r="BS1599" s="151">
        <f t="shared" si="29"/>
        <v>109.36859504132231</v>
      </c>
    </row>
    <row r="1600" spans="68:71">
      <c r="BP1600">
        <v>1599</v>
      </c>
      <c r="BQ1600" s="145">
        <v>35933</v>
      </c>
      <c r="BR1600">
        <v>102.2</v>
      </c>
      <c r="BS1600" s="151">
        <f t="shared" si="29"/>
        <v>109.15867768595041</v>
      </c>
    </row>
    <row r="1601" spans="68:71">
      <c r="BP1601">
        <v>1600</v>
      </c>
      <c r="BQ1601" s="145">
        <v>35934</v>
      </c>
      <c r="BR1601">
        <v>99.2</v>
      </c>
      <c r="BS1601" s="151">
        <f t="shared" si="29"/>
        <v>108.95537190082644</v>
      </c>
    </row>
    <row r="1602" spans="68:71">
      <c r="BP1602">
        <v>1601</v>
      </c>
      <c r="BQ1602" s="145">
        <v>35935</v>
      </c>
      <c r="BR1602">
        <v>91.9</v>
      </c>
      <c r="BS1602" s="151">
        <f t="shared" si="29"/>
        <v>108.83966942148759</v>
      </c>
    </row>
    <row r="1603" spans="68:71">
      <c r="BP1603">
        <v>1602</v>
      </c>
      <c r="BQ1603" s="145">
        <v>35936</v>
      </c>
      <c r="BR1603">
        <v>89</v>
      </c>
      <c r="BS1603" s="151">
        <f t="shared" si="29"/>
        <v>108.69669421487602</v>
      </c>
    </row>
    <row r="1604" spans="68:71">
      <c r="BP1604">
        <v>1603</v>
      </c>
      <c r="BQ1604" s="145">
        <v>35937</v>
      </c>
      <c r="BR1604">
        <v>87.4</v>
      </c>
      <c r="BS1604" s="151">
        <f t="shared" si="29"/>
        <v>108.63140495867768</v>
      </c>
    </row>
    <row r="1605" spans="68:71">
      <c r="BP1605">
        <v>1604</v>
      </c>
      <c r="BQ1605" s="145">
        <v>35938</v>
      </c>
      <c r="BR1605">
        <v>90.3</v>
      </c>
      <c r="BS1605" s="151">
        <f t="shared" si="29"/>
        <v>108.58842975206611</v>
      </c>
    </row>
    <row r="1606" spans="68:71">
      <c r="BP1606">
        <v>1605</v>
      </c>
      <c r="BQ1606" s="145">
        <v>35939</v>
      </c>
      <c r="BR1606">
        <v>95.6</v>
      </c>
      <c r="BS1606" s="151">
        <f t="shared" si="29"/>
        <v>108.67272727272727</v>
      </c>
    </row>
    <row r="1607" spans="68:71">
      <c r="BP1607">
        <v>1606</v>
      </c>
      <c r="BQ1607" s="145">
        <v>35940</v>
      </c>
      <c r="BR1607">
        <v>92.3</v>
      </c>
      <c r="BS1607" s="151">
        <f t="shared" si="29"/>
        <v>108.76942148760332</v>
      </c>
    </row>
    <row r="1608" spans="68:71">
      <c r="BP1608">
        <v>1607</v>
      </c>
      <c r="BQ1608" s="145">
        <v>35941</v>
      </c>
      <c r="BR1608">
        <v>92.5</v>
      </c>
      <c r="BS1608" s="151">
        <f t="shared" si="29"/>
        <v>108.86033057851242</v>
      </c>
    </row>
    <row r="1609" spans="68:71">
      <c r="BP1609">
        <v>1608</v>
      </c>
      <c r="BQ1609" s="145">
        <v>35942</v>
      </c>
      <c r="BR1609">
        <v>94</v>
      </c>
      <c r="BS1609" s="151">
        <f t="shared" si="29"/>
        <v>108.98925619834714</v>
      </c>
    </row>
    <row r="1610" spans="68:71">
      <c r="BP1610">
        <v>1609</v>
      </c>
      <c r="BQ1610" s="145">
        <v>35943</v>
      </c>
      <c r="BR1610">
        <v>98.4</v>
      </c>
      <c r="BS1610" s="151">
        <f t="shared" si="29"/>
        <v>109.16280991735537</v>
      </c>
    </row>
    <row r="1611" spans="68:71">
      <c r="BP1611">
        <v>1610</v>
      </c>
      <c r="BQ1611" s="145">
        <v>35944</v>
      </c>
      <c r="BR1611">
        <v>94.9</v>
      </c>
      <c r="BS1611" s="151">
        <f t="shared" si="29"/>
        <v>109.26198347107439</v>
      </c>
    </row>
    <row r="1612" spans="68:71">
      <c r="BP1612">
        <v>1611</v>
      </c>
      <c r="BQ1612" s="145">
        <v>35945</v>
      </c>
      <c r="BR1612">
        <v>96.1</v>
      </c>
      <c r="BS1612" s="151">
        <f t="shared" si="29"/>
        <v>109.31735537190082</v>
      </c>
    </row>
    <row r="1613" spans="68:71">
      <c r="BP1613">
        <v>1612</v>
      </c>
      <c r="BQ1613" s="145">
        <v>35946</v>
      </c>
      <c r="BR1613">
        <v>94.2</v>
      </c>
      <c r="BS1613" s="151">
        <f t="shared" si="29"/>
        <v>109.38347107438017</v>
      </c>
    </row>
    <row r="1614" spans="68:71">
      <c r="BP1614">
        <v>1613</v>
      </c>
      <c r="BQ1614" s="145">
        <v>35947</v>
      </c>
      <c r="BR1614">
        <v>100.1</v>
      </c>
      <c r="BS1614" s="151">
        <f t="shared" si="29"/>
        <v>109.45537190082645</v>
      </c>
    </row>
    <row r="1615" spans="68:71">
      <c r="BP1615">
        <v>1614</v>
      </c>
      <c r="BQ1615" s="145">
        <v>35948</v>
      </c>
      <c r="BR1615">
        <v>104.7</v>
      </c>
      <c r="BS1615" s="151">
        <f t="shared" si="29"/>
        <v>109.50495867768595</v>
      </c>
    </row>
    <row r="1616" spans="68:71">
      <c r="BP1616">
        <v>1615</v>
      </c>
      <c r="BQ1616" s="145">
        <v>35949</v>
      </c>
      <c r="BR1616">
        <v>113.1</v>
      </c>
      <c r="BS1616" s="151">
        <f t="shared" si="29"/>
        <v>109.4909090909091</v>
      </c>
    </row>
    <row r="1617" spans="68:71">
      <c r="BP1617">
        <v>1616</v>
      </c>
      <c r="BQ1617" s="145">
        <v>35950</v>
      </c>
      <c r="BR1617">
        <v>111.7</v>
      </c>
      <c r="BS1617" s="151">
        <f t="shared" si="29"/>
        <v>109.40495867768595</v>
      </c>
    </row>
    <row r="1618" spans="68:71">
      <c r="BP1618">
        <v>1617</v>
      </c>
      <c r="BQ1618" s="145">
        <v>35951</v>
      </c>
      <c r="BR1618">
        <v>115</v>
      </c>
      <c r="BS1618" s="151">
        <f t="shared" si="29"/>
        <v>109.35041322314049</v>
      </c>
    </row>
    <row r="1619" spans="68:71">
      <c r="BP1619">
        <v>1618</v>
      </c>
      <c r="BQ1619" s="145">
        <v>35952</v>
      </c>
      <c r="BR1619">
        <v>115.1</v>
      </c>
      <c r="BS1619" s="151">
        <f t="shared" si="29"/>
        <v>109.3760330578512</v>
      </c>
    </row>
    <row r="1620" spans="68:71">
      <c r="BP1620">
        <v>1619</v>
      </c>
      <c r="BQ1620" s="145">
        <v>35953</v>
      </c>
      <c r="BR1620">
        <v>113</v>
      </c>
      <c r="BS1620" s="151">
        <f t="shared" si="29"/>
        <v>109.41239669421486</v>
      </c>
    </row>
    <row r="1621" spans="68:71">
      <c r="BP1621">
        <v>1620</v>
      </c>
      <c r="BQ1621" s="145">
        <v>35954</v>
      </c>
      <c r="BR1621">
        <v>116.9</v>
      </c>
      <c r="BS1621" s="151">
        <f t="shared" si="29"/>
        <v>109.47107438016526</v>
      </c>
    </row>
    <row r="1622" spans="68:71">
      <c r="BP1622">
        <v>1621</v>
      </c>
      <c r="BQ1622" s="145">
        <v>35955</v>
      </c>
      <c r="BR1622">
        <v>112.3</v>
      </c>
      <c r="BS1622" s="151">
        <f t="shared" si="29"/>
        <v>109.67272727272724</v>
      </c>
    </row>
    <row r="1623" spans="68:71">
      <c r="BP1623">
        <v>1622</v>
      </c>
      <c r="BQ1623" s="145">
        <v>35956</v>
      </c>
      <c r="BR1623">
        <v>111.8</v>
      </c>
      <c r="BS1623" s="151">
        <f t="shared" si="29"/>
        <v>109.84545454545452</v>
      </c>
    </row>
    <row r="1624" spans="68:71">
      <c r="BP1624">
        <v>1623</v>
      </c>
      <c r="BQ1624" s="145">
        <v>35957</v>
      </c>
      <c r="BR1624">
        <v>112.4</v>
      </c>
      <c r="BS1624" s="151">
        <f t="shared" si="29"/>
        <v>110.11900826446279</v>
      </c>
    </row>
    <row r="1625" spans="68:71">
      <c r="BP1625">
        <v>1624</v>
      </c>
      <c r="BQ1625" s="145">
        <v>35958</v>
      </c>
      <c r="BR1625">
        <v>112.2</v>
      </c>
      <c r="BS1625" s="151">
        <f t="shared" si="29"/>
        <v>110.38512396694213</v>
      </c>
    </row>
    <row r="1626" spans="68:71">
      <c r="BP1626">
        <v>1625</v>
      </c>
      <c r="BQ1626" s="145">
        <v>35959</v>
      </c>
      <c r="BR1626">
        <v>110.5</v>
      </c>
      <c r="BS1626" s="151">
        <f t="shared" si="29"/>
        <v>110.59090909090908</v>
      </c>
    </row>
    <row r="1627" spans="68:71">
      <c r="BP1627">
        <v>1626</v>
      </c>
      <c r="BQ1627" s="145">
        <v>35960</v>
      </c>
      <c r="BR1627">
        <v>101.9</v>
      </c>
      <c r="BS1627" s="151">
        <f t="shared" si="29"/>
        <v>110.79173553719008</v>
      </c>
    </row>
    <row r="1628" spans="68:71">
      <c r="BP1628">
        <v>1627</v>
      </c>
      <c r="BQ1628" s="145">
        <v>35961</v>
      </c>
      <c r="BR1628">
        <v>100.4</v>
      </c>
      <c r="BS1628" s="151">
        <f t="shared" si="29"/>
        <v>111.01487603305783</v>
      </c>
    </row>
    <row r="1629" spans="68:71">
      <c r="BP1629">
        <v>1628</v>
      </c>
      <c r="BQ1629" s="145">
        <v>35962</v>
      </c>
      <c r="BR1629">
        <v>104</v>
      </c>
      <c r="BS1629" s="151">
        <f t="shared" si="29"/>
        <v>111.33223140495865</v>
      </c>
    </row>
    <row r="1630" spans="68:71">
      <c r="BP1630">
        <v>1629</v>
      </c>
      <c r="BQ1630" s="145">
        <v>35963</v>
      </c>
      <c r="BR1630">
        <v>100.6</v>
      </c>
      <c r="BS1630" s="151">
        <f t="shared" si="29"/>
        <v>111.64462809917353</v>
      </c>
    </row>
    <row r="1631" spans="68:71">
      <c r="BP1631">
        <v>1630</v>
      </c>
      <c r="BQ1631" s="145">
        <v>35964</v>
      </c>
      <c r="BR1631">
        <v>100.1</v>
      </c>
      <c r="BS1631" s="151">
        <f t="shared" si="29"/>
        <v>111.94876033057849</v>
      </c>
    </row>
    <row r="1632" spans="68:71">
      <c r="BP1632">
        <v>1631</v>
      </c>
      <c r="BQ1632" s="145">
        <v>35965</v>
      </c>
      <c r="BR1632">
        <v>98.6</v>
      </c>
      <c r="BS1632" s="151">
        <f t="shared" si="29"/>
        <v>112.25371900826445</v>
      </c>
    </row>
    <row r="1633" spans="68:71">
      <c r="BP1633">
        <v>1632</v>
      </c>
      <c r="BQ1633" s="145">
        <v>35966</v>
      </c>
      <c r="BR1633">
        <v>101.1</v>
      </c>
      <c r="BS1633" s="151">
        <f t="shared" si="29"/>
        <v>112.6388429752066</v>
      </c>
    </row>
    <row r="1634" spans="68:71">
      <c r="BP1634">
        <v>1633</v>
      </c>
      <c r="BQ1634" s="145">
        <v>35967</v>
      </c>
      <c r="BR1634">
        <v>102</v>
      </c>
      <c r="BS1634" s="151">
        <f t="shared" si="29"/>
        <v>113.00661157024793</v>
      </c>
    </row>
    <row r="1635" spans="68:71">
      <c r="BP1635">
        <v>1634</v>
      </c>
      <c r="BQ1635" s="145">
        <v>35968</v>
      </c>
      <c r="BR1635">
        <v>100.5</v>
      </c>
      <c r="BS1635" s="151">
        <f t="shared" si="29"/>
        <v>113.35950413223141</v>
      </c>
    </row>
    <row r="1636" spans="68:71">
      <c r="BP1636">
        <v>1635</v>
      </c>
      <c r="BQ1636" s="145">
        <v>35969</v>
      </c>
      <c r="BR1636">
        <v>95.7</v>
      </c>
      <c r="BS1636" s="151">
        <f t="shared" si="29"/>
        <v>113.65537190082644</v>
      </c>
    </row>
    <row r="1637" spans="68:71">
      <c r="BP1637">
        <v>1636</v>
      </c>
      <c r="BQ1637" s="145">
        <v>35970</v>
      </c>
      <c r="BR1637">
        <v>105.3</v>
      </c>
      <c r="BS1637" s="151">
        <f t="shared" si="29"/>
        <v>113.89752066115702</v>
      </c>
    </row>
    <row r="1638" spans="68:71">
      <c r="BP1638">
        <v>1637</v>
      </c>
      <c r="BQ1638" s="145">
        <v>35971</v>
      </c>
      <c r="BR1638">
        <v>106.2</v>
      </c>
      <c r="BS1638" s="151">
        <f t="shared" si="29"/>
        <v>114.15702479338843</v>
      </c>
    </row>
    <row r="1639" spans="68:71">
      <c r="BP1639">
        <v>1638</v>
      </c>
      <c r="BQ1639" s="145">
        <v>35972</v>
      </c>
      <c r="BR1639">
        <v>109.2</v>
      </c>
      <c r="BS1639" s="151">
        <f t="shared" si="29"/>
        <v>114.45041322314049</v>
      </c>
    </row>
    <row r="1640" spans="68:71">
      <c r="BP1640">
        <v>1639</v>
      </c>
      <c r="BQ1640" s="145">
        <v>35973</v>
      </c>
      <c r="BR1640">
        <v>115.2</v>
      </c>
      <c r="BS1640" s="151">
        <f t="shared" si="29"/>
        <v>114.75289256198346</v>
      </c>
    </row>
    <row r="1641" spans="68:71">
      <c r="BP1641">
        <v>1640</v>
      </c>
      <c r="BQ1641" s="145">
        <v>35974</v>
      </c>
      <c r="BR1641">
        <v>122</v>
      </c>
      <c r="BS1641" s="151">
        <f t="shared" si="29"/>
        <v>115.07272727272726</v>
      </c>
    </row>
    <row r="1642" spans="68:71">
      <c r="BP1642">
        <v>1641</v>
      </c>
      <c r="BQ1642" s="145">
        <v>35975</v>
      </c>
      <c r="BR1642">
        <v>119.3</v>
      </c>
      <c r="BS1642" s="151">
        <f t="shared" si="29"/>
        <v>115.43636363636364</v>
      </c>
    </row>
    <row r="1643" spans="68:71">
      <c r="BP1643">
        <v>1642</v>
      </c>
      <c r="BQ1643" s="145">
        <v>35976</v>
      </c>
      <c r="BR1643">
        <v>120.9</v>
      </c>
      <c r="BS1643" s="151">
        <f t="shared" si="29"/>
        <v>115.8487603305785</v>
      </c>
    </row>
    <row r="1644" spans="68:71">
      <c r="BP1644">
        <v>1643</v>
      </c>
      <c r="BQ1644" s="145">
        <v>35977</v>
      </c>
      <c r="BR1644">
        <v>126.8</v>
      </c>
      <c r="BS1644" s="151">
        <f t="shared" si="29"/>
        <v>116.35702479338842</v>
      </c>
    </row>
    <row r="1645" spans="68:71">
      <c r="BP1645">
        <v>1644</v>
      </c>
      <c r="BQ1645" s="145">
        <v>35978</v>
      </c>
      <c r="BR1645">
        <v>120.4</v>
      </c>
      <c r="BS1645" s="151">
        <f t="shared" si="29"/>
        <v>116.84958677685951</v>
      </c>
    </row>
    <row r="1646" spans="68:71">
      <c r="BP1646">
        <v>1645</v>
      </c>
      <c r="BQ1646" s="145">
        <v>35979</v>
      </c>
      <c r="BR1646">
        <v>127.6</v>
      </c>
      <c r="BS1646" s="151">
        <f t="shared" si="29"/>
        <v>117.19917355371901</v>
      </c>
    </row>
    <row r="1647" spans="68:71">
      <c r="BP1647">
        <v>1646</v>
      </c>
      <c r="BQ1647" s="145">
        <v>35980</v>
      </c>
      <c r="BR1647">
        <v>129.1</v>
      </c>
      <c r="BS1647" s="151">
        <f t="shared" si="29"/>
        <v>117.4413223140496</v>
      </c>
    </row>
    <row r="1648" spans="68:71">
      <c r="BP1648">
        <v>1647</v>
      </c>
      <c r="BQ1648" s="145">
        <v>35981</v>
      </c>
      <c r="BR1648">
        <v>123.5</v>
      </c>
      <c r="BS1648" s="151">
        <f t="shared" si="29"/>
        <v>117.64462809917357</v>
      </c>
    </row>
    <row r="1649" spans="68:71">
      <c r="BP1649">
        <v>1648</v>
      </c>
      <c r="BQ1649" s="145">
        <v>35982</v>
      </c>
      <c r="BR1649">
        <v>121.1</v>
      </c>
      <c r="BS1649" s="151">
        <f t="shared" si="29"/>
        <v>117.90082644628102</v>
      </c>
    </row>
    <row r="1650" spans="68:71">
      <c r="BP1650">
        <v>1649</v>
      </c>
      <c r="BQ1650" s="145">
        <v>35983</v>
      </c>
      <c r="BR1650">
        <v>114.6</v>
      </c>
      <c r="BS1650" s="151">
        <f t="shared" si="29"/>
        <v>118.28595041322316</v>
      </c>
    </row>
    <row r="1651" spans="68:71">
      <c r="BP1651">
        <v>1650</v>
      </c>
      <c r="BQ1651" s="145">
        <v>35984</v>
      </c>
      <c r="BR1651">
        <v>112.4</v>
      </c>
      <c r="BS1651" s="151">
        <f t="shared" si="29"/>
        <v>118.62066115702481</v>
      </c>
    </row>
    <row r="1652" spans="68:71">
      <c r="BP1652">
        <v>1651</v>
      </c>
      <c r="BQ1652" s="145">
        <v>35985</v>
      </c>
      <c r="BR1652">
        <v>114.3</v>
      </c>
      <c r="BS1652" s="151">
        <f t="shared" si="29"/>
        <v>119.00330578512398</v>
      </c>
    </row>
    <row r="1653" spans="68:71">
      <c r="BP1653">
        <v>1652</v>
      </c>
      <c r="BQ1653" s="145">
        <v>35986</v>
      </c>
      <c r="BR1653">
        <v>109.2</v>
      </c>
      <c r="BS1653" s="151">
        <f t="shared" si="29"/>
        <v>119.31157024793387</v>
      </c>
    </row>
    <row r="1654" spans="68:71">
      <c r="BP1654">
        <v>1653</v>
      </c>
      <c r="BQ1654" s="145">
        <v>35987</v>
      </c>
      <c r="BR1654">
        <v>107.7</v>
      </c>
      <c r="BS1654" s="151">
        <f t="shared" si="29"/>
        <v>119.55619834710745</v>
      </c>
    </row>
    <row r="1655" spans="68:71">
      <c r="BP1655">
        <v>1654</v>
      </c>
      <c r="BQ1655" s="145">
        <v>35988</v>
      </c>
      <c r="BR1655">
        <v>99.3</v>
      </c>
      <c r="BS1655" s="151">
        <f t="shared" si="29"/>
        <v>119.73801652892563</v>
      </c>
    </row>
    <row r="1656" spans="68:71">
      <c r="BP1656">
        <v>1655</v>
      </c>
      <c r="BQ1656" s="145">
        <v>35989</v>
      </c>
      <c r="BR1656">
        <v>106.1</v>
      </c>
      <c r="BS1656" s="151">
        <f t="shared" si="29"/>
        <v>119.88429752066118</v>
      </c>
    </row>
    <row r="1657" spans="68:71">
      <c r="BP1657">
        <v>1656</v>
      </c>
      <c r="BQ1657" s="145">
        <v>35990</v>
      </c>
      <c r="BR1657">
        <v>102.9</v>
      </c>
      <c r="BS1657" s="151">
        <f t="shared" si="29"/>
        <v>120.00578512396696</v>
      </c>
    </row>
    <row r="1658" spans="68:71">
      <c r="BP1658">
        <v>1657</v>
      </c>
      <c r="BQ1658" s="145">
        <v>35991</v>
      </c>
      <c r="BR1658">
        <v>104.8</v>
      </c>
      <c r="BS1658" s="151">
        <f t="shared" si="29"/>
        <v>120.03966942148763</v>
      </c>
    </row>
    <row r="1659" spans="68:71">
      <c r="BP1659">
        <v>1658</v>
      </c>
      <c r="BQ1659" s="145">
        <v>35992</v>
      </c>
      <c r="BR1659">
        <v>106.2</v>
      </c>
      <c r="BS1659" s="151">
        <f t="shared" si="29"/>
        <v>120.09669421487604</v>
      </c>
    </row>
    <row r="1660" spans="68:71">
      <c r="BP1660">
        <v>1659</v>
      </c>
      <c r="BQ1660" s="145">
        <v>35993</v>
      </c>
      <c r="BR1660">
        <v>100.3</v>
      </c>
      <c r="BS1660" s="151">
        <f t="shared" si="29"/>
        <v>120.23305785123968</v>
      </c>
    </row>
    <row r="1661" spans="68:71">
      <c r="BP1661">
        <v>1660</v>
      </c>
      <c r="BQ1661" s="145">
        <v>35994</v>
      </c>
      <c r="BR1661">
        <v>99.2</v>
      </c>
      <c r="BS1661" s="151">
        <f t="shared" si="29"/>
        <v>120.38347107438018</v>
      </c>
    </row>
    <row r="1662" spans="68:71">
      <c r="BP1662">
        <v>1661</v>
      </c>
      <c r="BQ1662" s="145">
        <v>35995</v>
      </c>
      <c r="BR1662">
        <v>101.9</v>
      </c>
      <c r="BS1662" s="151">
        <f t="shared" ref="BS1662:BS1725" si="30">AVERAGE(BR1603:BR1723)</f>
        <v>120.63636363636364</v>
      </c>
    </row>
    <row r="1663" spans="68:71">
      <c r="BP1663">
        <v>1662</v>
      </c>
      <c r="BQ1663" s="145">
        <v>35996</v>
      </c>
      <c r="BR1663">
        <v>111.8</v>
      </c>
      <c r="BS1663" s="151">
        <f t="shared" si="30"/>
        <v>120.94958677685952</v>
      </c>
    </row>
    <row r="1664" spans="68:71">
      <c r="BP1664">
        <v>1663</v>
      </c>
      <c r="BQ1664" s="145">
        <v>35997</v>
      </c>
      <c r="BR1664">
        <v>110.3</v>
      </c>
      <c r="BS1664" s="151">
        <f t="shared" si="30"/>
        <v>121.31900826446282</v>
      </c>
    </row>
    <row r="1665" spans="68:71">
      <c r="BP1665">
        <v>1664</v>
      </c>
      <c r="BQ1665" s="145">
        <v>35998</v>
      </c>
      <c r="BR1665">
        <v>114.1</v>
      </c>
      <c r="BS1665" s="151">
        <f t="shared" si="30"/>
        <v>121.71570247933886</v>
      </c>
    </row>
    <row r="1666" spans="68:71">
      <c r="BP1666">
        <v>1665</v>
      </c>
      <c r="BQ1666" s="145">
        <v>35999</v>
      </c>
      <c r="BR1666">
        <v>115.4</v>
      </c>
      <c r="BS1666" s="151">
        <f t="shared" si="30"/>
        <v>122.09173553719012</v>
      </c>
    </row>
    <row r="1667" spans="68:71">
      <c r="BP1667">
        <v>1666</v>
      </c>
      <c r="BQ1667" s="145">
        <v>36000</v>
      </c>
      <c r="BR1667">
        <v>125.2</v>
      </c>
      <c r="BS1667" s="151">
        <f t="shared" si="30"/>
        <v>122.51239669421493</v>
      </c>
    </row>
    <row r="1668" spans="68:71">
      <c r="BP1668">
        <v>1667</v>
      </c>
      <c r="BQ1668" s="145">
        <v>36001</v>
      </c>
      <c r="BR1668">
        <v>121.7</v>
      </c>
      <c r="BS1668" s="151">
        <f t="shared" si="30"/>
        <v>122.86694214876037</v>
      </c>
    </row>
    <row r="1669" spans="68:71">
      <c r="BP1669">
        <v>1668</v>
      </c>
      <c r="BQ1669" s="145">
        <v>36002</v>
      </c>
      <c r="BR1669">
        <v>119.1</v>
      </c>
      <c r="BS1669" s="151">
        <f t="shared" si="30"/>
        <v>123.2347107438017</v>
      </c>
    </row>
    <row r="1670" spans="68:71">
      <c r="BP1670">
        <v>1669</v>
      </c>
      <c r="BQ1670" s="145">
        <v>36003</v>
      </c>
      <c r="BR1670">
        <v>119.5</v>
      </c>
      <c r="BS1670" s="151">
        <f t="shared" si="30"/>
        <v>123.5421487603306</v>
      </c>
    </row>
    <row r="1671" spans="68:71">
      <c r="BP1671">
        <v>1670</v>
      </c>
      <c r="BQ1671" s="145">
        <v>36004</v>
      </c>
      <c r="BR1671">
        <v>121.3</v>
      </c>
      <c r="BS1671" s="151">
        <f t="shared" si="30"/>
        <v>123.81074380165292</v>
      </c>
    </row>
    <row r="1672" spans="68:71">
      <c r="BP1672">
        <v>1671</v>
      </c>
      <c r="BQ1672" s="145">
        <v>36005</v>
      </c>
      <c r="BR1672">
        <v>119.5</v>
      </c>
      <c r="BS1672" s="151">
        <f t="shared" si="30"/>
        <v>124.02892561983474</v>
      </c>
    </row>
    <row r="1673" spans="68:71">
      <c r="BP1673">
        <v>1672</v>
      </c>
      <c r="BQ1673" s="145">
        <v>36006</v>
      </c>
      <c r="BR1673">
        <v>114.8</v>
      </c>
      <c r="BS1673" s="151">
        <f t="shared" si="30"/>
        <v>124.20826446280994</v>
      </c>
    </row>
    <row r="1674" spans="68:71">
      <c r="BP1674">
        <v>1673</v>
      </c>
      <c r="BQ1674" s="145">
        <v>36007</v>
      </c>
      <c r="BR1674">
        <v>113.7</v>
      </c>
      <c r="BS1674" s="151">
        <f t="shared" si="30"/>
        <v>124.38512396694219</v>
      </c>
    </row>
    <row r="1675" spans="68:71">
      <c r="BP1675">
        <v>1674</v>
      </c>
      <c r="BQ1675" s="145">
        <v>36008</v>
      </c>
      <c r="BR1675">
        <v>112.1</v>
      </c>
      <c r="BS1675" s="151">
        <f t="shared" si="30"/>
        <v>124.50165289256201</v>
      </c>
    </row>
    <row r="1676" spans="68:71">
      <c r="BP1676">
        <v>1675</v>
      </c>
      <c r="BQ1676" s="145">
        <v>36009</v>
      </c>
      <c r="BR1676">
        <v>109.6</v>
      </c>
      <c r="BS1676" s="151">
        <f t="shared" si="30"/>
        <v>124.49834710743804</v>
      </c>
    </row>
    <row r="1677" spans="68:71">
      <c r="BP1677">
        <v>1676</v>
      </c>
      <c r="BQ1677" s="145">
        <v>36010</v>
      </c>
      <c r="BR1677">
        <v>108.5</v>
      </c>
      <c r="BS1677" s="151">
        <f t="shared" si="30"/>
        <v>124.50000000000003</v>
      </c>
    </row>
    <row r="1678" spans="68:71">
      <c r="BP1678">
        <v>1677</v>
      </c>
      <c r="BQ1678" s="145">
        <v>36011</v>
      </c>
      <c r="BR1678">
        <v>115.8</v>
      </c>
      <c r="BS1678" s="151">
        <f t="shared" si="30"/>
        <v>124.49834710743804</v>
      </c>
    </row>
    <row r="1679" spans="68:71">
      <c r="BP1679">
        <v>1678</v>
      </c>
      <c r="BQ1679" s="145">
        <v>36012</v>
      </c>
      <c r="BR1679">
        <v>126.8</v>
      </c>
      <c r="BS1679" s="151">
        <f t="shared" si="30"/>
        <v>124.51487603305787</v>
      </c>
    </row>
    <row r="1680" spans="68:71">
      <c r="BP1680">
        <v>1679</v>
      </c>
      <c r="BQ1680" s="145">
        <v>36013</v>
      </c>
      <c r="BR1680">
        <v>138.30000000000001</v>
      </c>
      <c r="BS1680" s="151">
        <f t="shared" si="30"/>
        <v>124.54793388429755</v>
      </c>
    </row>
    <row r="1681" spans="68:71">
      <c r="BP1681">
        <v>1680</v>
      </c>
      <c r="BQ1681" s="145">
        <v>36014</v>
      </c>
      <c r="BR1681">
        <v>145</v>
      </c>
      <c r="BS1681" s="151">
        <f t="shared" si="30"/>
        <v>124.60826446280996</v>
      </c>
    </row>
    <row r="1682" spans="68:71">
      <c r="BP1682">
        <v>1681</v>
      </c>
      <c r="BQ1682" s="145">
        <v>36015</v>
      </c>
      <c r="BR1682">
        <v>146.80000000000001</v>
      </c>
      <c r="BS1682" s="151">
        <f t="shared" si="30"/>
        <v>124.70578512396698</v>
      </c>
    </row>
    <row r="1683" spans="68:71">
      <c r="BP1683">
        <v>1682</v>
      </c>
      <c r="BQ1683" s="145">
        <v>36016</v>
      </c>
      <c r="BR1683">
        <v>154.1</v>
      </c>
      <c r="BS1683" s="151">
        <f t="shared" si="30"/>
        <v>124.80247933884301</v>
      </c>
    </row>
    <row r="1684" spans="68:71">
      <c r="BP1684">
        <v>1683</v>
      </c>
      <c r="BQ1684" s="145">
        <v>36017</v>
      </c>
      <c r="BR1684">
        <v>149.19999999999999</v>
      </c>
      <c r="BS1684" s="151">
        <f t="shared" si="30"/>
        <v>124.87107438016533</v>
      </c>
    </row>
    <row r="1685" spans="68:71">
      <c r="BP1685">
        <v>1684</v>
      </c>
      <c r="BQ1685" s="145">
        <v>36018</v>
      </c>
      <c r="BR1685">
        <v>150.1</v>
      </c>
      <c r="BS1685" s="151">
        <f t="shared" si="30"/>
        <v>124.92644628099177</v>
      </c>
    </row>
    <row r="1686" spans="68:71">
      <c r="BP1686">
        <v>1685</v>
      </c>
      <c r="BQ1686" s="145">
        <v>36019</v>
      </c>
      <c r="BR1686">
        <v>147</v>
      </c>
      <c r="BS1686" s="151">
        <f t="shared" si="30"/>
        <v>124.9545454545455</v>
      </c>
    </row>
    <row r="1687" spans="68:71">
      <c r="BP1687">
        <v>1686</v>
      </c>
      <c r="BQ1687" s="145">
        <v>36020</v>
      </c>
      <c r="BR1687">
        <v>136.80000000000001</v>
      </c>
      <c r="BS1687" s="151">
        <f t="shared" si="30"/>
        <v>125.08842975206616</v>
      </c>
    </row>
    <row r="1688" spans="68:71">
      <c r="BP1688">
        <v>1687</v>
      </c>
      <c r="BQ1688" s="145">
        <v>36021</v>
      </c>
      <c r="BR1688">
        <v>137</v>
      </c>
      <c r="BS1688" s="151">
        <f t="shared" si="30"/>
        <v>125.24214876033062</v>
      </c>
    </row>
    <row r="1689" spans="68:71">
      <c r="BP1689">
        <v>1688</v>
      </c>
      <c r="BQ1689" s="145">
        <v>36022</v>
      </c>
      <c r="BR1689">
        <v>133.4</v>
      </c>
      <c r="BS1689" s="151">
        <f t="shared" si="30"/>
        <v>125.46611570247939</v>
      </c>
    </row>
    <row r="1690" spans="68:71">
      <c r="BP1690">
        <v>1689</v>
      </c>
      <c r="BQ1690" s="145">
        <v>36023</v>
      </c>
      <c r="BR1690">
        <v>139.69999999999999</v>
      </c>
      <c r="BS1690" s="151">
        <f t="shared" si="30"/>
        <v>125.71735537190087</v>
      </c>
    </row>
    <row r="1691" spans="68:71">
      <c r="BP1691">
        <v>1690</v>
      </c>
      <c r="BQ1691" s="145">
        <v>36024</v>
      </c>
      <c r="BR1691">
        <v>136.30000000000001</v>
      </c>
      <c r="BS1691" s="151">
        <f t="shared" si="30"/>
        <v>126.00909090909096</v>
      </c>
    </row>
    <row r="1692" spans="68:71">
      <c r="BP1692">
        <v>1691</v>
      </c>
      <c r="BQ1692" s="145">
        <v>36025</v>
      </c>
      <c r="BR1692">
        <v>132.6</v>
      </c>
      <c r="BS1692" s="151">
        <f t="shared" si="30"/>
        <v>126.23471074380168</v>
      </c>
    </row>
    <row r="1693" spans="68:71">
      <c r="BP1693">
        <v>1692</v>
      </c>
      <c r="BQ1693" s="145">
        <v>36026</v>
      </c>
      <c r="BR1693">
        <v>134.6</v>
      </c>
      <c r="BS1693" s="151">
        <f t="shared" si="30"/>
        <v>126.37190082644631</v>
      </c>
    </row>
    <row r="1694" spans="68:71">
      <c r="BP1694">
        <v>1693</v>
      </c>
      <c r="BQ1694" s="145">
        <v>36027</v>
      </c>
      <c r="BR1694">
        <v>138.6</v>
      </c>
      <c r="BS1694" s="151">
        <f t="shared" si="30"/>
        <v>126.53057851239673</v>
      </c>
    </row>
    <row r="1695" spans="68:71">
      <c r="BP1695">
        <v>1694</v>
      </c>
      <c r="BQ1695" s="145">
        <v>36028</v>
      </c>
      <c r="BR1695">
        <v>132.1</v>
      </c>
      <c r="BS1695" s="151">
        <f t="shared" si="30"/>
        <v>126.67768595041325</v>
      </c>
    </row>
    <row r="1696" spans="68:71">
      <c r="BP1696">
        <v>1695</v>
      </c>
      <c r="BQ1696" s="145">
        <v>36029</v>
      </c>
      <c r="BR1696">
        <v>132.9</v>
      </c>
      <c r="BS1696" s="151">
        <f t="shared" si="30"/>
        <v>126.83636363636366</v>
      </c>
    </row>
    <row r="1697" spans="68:71">
      <c r="BP1697">
        <v>1696</v>
      </c>
      <c r="BQ1697" s="145">
        <v>36030</v>
      </c>
      <c r="BR1697">
        <v>126.4</v>
      </c>
      <c r="BS1697" s="151">
        <f t="shared" si="30"/>
        <v>126.89586776859507</v>
      </c>
    </row>
    <row r="1698" spans="68:71">
      <c r="BP1698">
        <v>1697</v>
      </c>
      <c r="BQ1698" s="145">
        <v>36031</v>
      </c>
      <c r="BR1698">
        <v>121.2</v>
      </c>
      <c r="BS1698" s="151">
        <f t="shared" si="30"/>
        <v>126.93471074380169</v>
      </c>
    </row>
    <row r="1699" spans="68:71">
      <c r="BP1699">
        <v>1698</v>
      </c>
      <c r="BQ1699" s="145">
        <v>36032</v>
      </c>
      <c r="BR1699">
        <v>122.1</v>
      </c>
      <c r="BS1699" s="151">
        <f t="shared" si="30"/>
        <v>126.92066115702482</v>
      </c>
    </row>
    <row r="1700" spans="68:71">
      <c r="BP1700">
        <v>1699</v>
      </c>
      <c r="BQ1700" s="145">
        <v>36033</v>
      </c>
      <c r="BR1700">
        <v>126.9</v>
      </c>
      <c r="BS1700" s="151">
        <f t="shared" si="30"/>
        <v>126.82892561983473</v>
      </c>
    </row>
    <row r="1701" spans="68:71">
      <c r="BP1701">
        <v>1700</v>
      </c>
      <c r="BQ1701" s="145">
        <v>36034</v>
      </c>
      <c r="BR1701">
        <v>135</v>
      </c>
      <c r="BS1701" s="151">
        <f t="shared" si="30"/>
        <v>126.6719008264463</v>
      </c>
    </row>
    <row r="1702" spans="68:71">
      <c r="BP1702">
        <v>1701</v>
      </c>
      <c r="BQ1702" s="145">
        <v>36035</v>
      </c>
      <c r="BR1702">
        <v>139.19999999999999</v>
      </c>
      <c r="BS1702" s="151">
        <f t="shared" si="30"/>
        <v>126.57685950413226</v>
      </c>
    </row>
    <row r="1703" spans="68:71">
      <c r="BP1703">
        <v>1702</v>
      </c>
      <c r="BQ1703" s="145">
        <v>36036</v>
      </c>
      <c r="BR1703">
        <v>146.5</v>
      </c>
      <c r="BS1703" s="151">
        <f t="shared" si="30"/>
        <v>126.48264462809918</v>
      </c>
    </row>
    <row r="1704" spans="68:71">
      <c r="BP1704">
        <v>1703</v>
      </c>
      <c r="BQ1704" s="145">
        <v>36037</v>
      </c>
      <c r="BR1704">
        <v>163.30000000000001</v>
      </c>
      <c r="BS1704" s="151">
        <f t="shared" si="30"/>
        <v>126.35619834710744</v>
      </c>
    </row>
    <row r="1705" spans="68:71">
      <c r="BP1705">
        <v>1704</v>
      </c>
      <c r="BQ1705" s="145">
        <v>36038</v>
      </c>
      <c r="BR1705">
        <v>178.5</v>
      </c>
      <c r="BS1705" s="151">
        <f t="shared" si="30"/>
        <v>126.34214876033059</v>
      </c>
    </row>
    <row r="1706" spans="68:71">
      <c r="BP1706">
        <v>1705</v>
      </c>
      <c r="BQ1706" s="145">
        <v>36039</v>
      </c>
      <c r="BR1706">
        <v>177</v>
      </c>
      <c r="BS1706" s="151">
        <f t="shared" si="30"/>
        <v>126.2909090909091</v>
      </c>
    </row>
    <row r="1707" spans="68:71">
      <c r="BP1707">
        <v>1706</v>
      </c>
      <c r="BQ1707" s="145">
        <v>36040</v>
      </c>
      <c r="BR1707">
        <v>163.4</v>
      </c>
      <c r="BS1707" s="151">
        <f t="shared" si="30"/>
        <v>126.26611570247934</v>
      </c>
    </row>
    <row r="1708" spans="68:71">
      <c r="BP1708">
        <v>1707</v>
      </c>
      <c r="BQ1708" s="145">
        <v>36041</v>
      </c>
      <c r="BR1708">
        <v>162.69999999999999</v>
      </c>
      <c r="BS1708" s="151">
        <f t="shared" si="30"/>
        <v>126.5</v>
      </c>
    </row>
    <row r="1709" spans="68:71">
      <c r="BP1709">
        <v>1708</v>
      </c>
      <c r="BQ1709" s="145">
        <v>36042</v>
      </c>
      <c r="BR1709">
        <v>154.69999999999999</v>
      </c>
      <c r="BS1709" s="151">
        <f t="shared" si="30"/>
        <v>126.66776859504131</v>
      </c>
    </row>
    <row r="1710" spans="68:71">
      <c r="BP1710">
        <v>1709</v>
      </c>
      <c r="BQ1710" s="145">
        <v>36043</v>
      </c>
      <c r="BR1710">
        <v>154.30000000000001</v>
      </c>
      <c r="BS1710" s="151">
        <f t="shared" si="30"/>
        <v>126.98264462809918</v>
      </c>
    </row>
    <row r="1711" spans="68:71">
      <c r="BP1711">
        <v>1710</v>
      </c>
      <c r="BQ1711" s="145">
        <v>36044</v>
      </c>
      <c r="BR1711">
        <v>164.6</v>
      </c>
      <c r="BS1711" s="151">
        <f t="shared" si="30"/>
        <v>127.21818181818182</v>
      </c>
    </row>
    <row r="1712" spans="68:71">
      <c r="BP1712">
        <v>1711</v>
      </c>
      <c r="BQ1712" s="145">
        <v>36045</v>
      </c>
      <c r="BR1712">
        <v>151.19999999999999</v>
      </c>
      <c r="BS1712" s="151">
        <f t="shared" si="30"/>
        <v>127.500826446281</v>
      </c>
    </row>
    <row r="1713" spans="68:71">
      <c r="BP1713">
        <v>1712</v>
      </c>
      <c r="BQ1713" s="145">
        <v>36046</v>
      </c>
      <c r="BR1713">
        <v>153.5</v>
      </c>
      <c r="BS1713" s="151">
        <f t="shared" si="30"/>
        <v>127.8603305785124</v>
      </c>
    </row>
    <row r="1714" spans="68:71">
      <c r="BP1714">
        <v>1713</v>
      </c>
      <c r="BQ1714" s="145">
        <v>36047</v>
      </c>
      <c r="BR1714">
        <v>145.30000000000001</v>
      </c>
      <c r="BS1714" s="151">
        <f t="shared" si="30"/>
        <v>128.3123966942149</v>
      </c>
    </row>
    <row r="1715" spans="68:71">
      <c r="BP1715">
        <v>1714</v>
      </c>
      <c r="BQ1715" s="145">
        <v>36048</v>
      </c>
      <c r="BR1715">
        <v>141.69999999999999</v>
      </c>
      <c r="BS1715" s="151">
        <f t="shared" si="30"/>
        <v>128.76280991735536</v>
      </c>
    </row>
    <row r="1716" spans="68:71">
      <c r="BP1716">
        <v>1715</v>
      </c>
      <c r="BQ1716" s="145">
        <v>36049</v>
      </c>
      <c r="BR1716">
        <v>138.6</v>
      </c>
      <c r="BS1716" s="151">
        <f t="shared" si="30"/>
        <v>129.10165289256199</v>
      </c>
    </row>
    <row r="1717" spans="68:71">
      <c r="BP1717">
        <v>1716</v>
      </c>
      <c r="BQ1717" s="145">
        <v>36050</v>
      </c>
      <c r="BR1717">
        <v>134.9</v>
      </c>
      <c r="BS1717" s="151">
        <f t="shared" si="30"/>
        <v>129.42148760330579</v>
      </c>
    </row>
    <row r="1718" spans="68:71">
      <c r="BP1718">
        <v>1717</v>
      </c>
      <c r="BQ1718" s="145">
        <v>36051</v>
      </c>
      <c r="BR1718">
        <v>130.69999999999999</v>
      </c>
      <c r="BS1718" s="151">
        <f t="shared" si="30"/>
        <v>129.67438016528925</v>
      </c>
    </row>
    <row r="1719" spans="68:71">
      <c r="BP1719">
        <v>1718</v>
      </c>
      <c r="BQ1719" s="145">
        <v>36052</v>
      </c>
      <c r="BR1719">
        <v>121.8</v>
      </c>
      <c r="BS1719" s="151">
        <f t="shared" si="30"/>
        <v>129.84214876033059</v>
      </c>
    </row>
    <row r="1720" spans="68:71">
      <c r="BP1720">
        <v>1719</v>
      </c>
      <c r="BQ1720" s="145">
        <v>36053</v>
      </c>
      <c r="BR1720">
        <v>117.3</v>
      </c>
      <c r="BS1720" s="151">
        <f t="shared" si="30"/>
        <v>130.05785123966942</v>
      </c>
    </row>
    <row r="1721" spans="68:71">
      <c r="BP1721">
        <v>1720</v>
      </c>
      <c r="BQ1721" s="145">
        <v>36054</v>
      </c>
      <c r="BR1721">
        <v>118.7</v>
      </c>
      <c r="BS1721" s="151">
        <f t="shared" si="30"/>
        <v>130.26776859504133</v>
      </c>
    </row>
    <row r="1722" spans="68:71">
      <c r="BP1722">
        <v>1721</v>
      </c>
      <c r="BQ1722" s="145">
        <v>36055</v>
      </c>
      <c r="BR1722">
        <v>117.4</v>
      </c>
      <c r="BS1722" s="151">
        <f t="shared" si="30"/>
        <v>130.42396694214875</v>
      </c>
    </row>
    <row r="1723" spans="68:71">
      <c r="BP1723">
        <v>1722</v>
      </c>
      <c r="BQ1723" s="145">
        <v>36056</v>
      </c>
      <c r="BR1723">
        <v>122.5</v>
      </c>
      <c r="BS1723" s="151">
        <f t="shared" si="30"/>
        <v>130.44876033057849</v>
      </c>
    </row>
    <row r="1724" spans="68:71">
      <c r="BP1724">
        <v>1723</v>
      </c>
      <c r="BQ1724" s="145">
        <v>36057</v>
      </c>
      <c r="BR1724">
        <v>126.9</v>
      </c>
      <c r="BS1724" s="151">
        <f t="shared" si="30"/>
        <v>130.49999999999997</v>
      </c>
    </row>
    <row r="1725" spans="68:71">
      <c r="BP1725">
        <v>1724</v>
      </c>
      <c r="BQ1725" s="145">
        <v>36058</v>
      </c>
      <c r="BR1725">
        <v>132.1</v>
      </c>
      <c r="BS1725" s="151">
        <f t="shared" si="30"/>
        <v>130.56115702479335</v>
      </c>
    </row>
    <row r="1726" spans="68:71">
      <c r="BP1726">
        <v>1725</v>
      </c>
      <c r="BQ1726" s="145">
        <v>36059</v>
      </c>
      <c r="BR1726">
        <v>138.30000000000001</v>
      </c>
      <c r="BS1726" s="151">
        <f t="shared" ref="BS1726:BS1789" si="31">AVERAGE(BR1667:BR1787)</f>
        <v>130.6090909090909</v>
      </c>
    </row>
    <row r="1727" spans="68:71">
      <c r="BP1727">
        <v>1726</v>
      </c>
      <c r="BQ1727" s="145">
        <v>36060</v>
      </c>
      <c r="BR1727">
        <v>141.1</v>
      </c>
      <c r="BS1727" s="151">
        <f t="shared" si="31"/>
        <v>130.61652892561983</v>
      </c>
    </row>
    <row r="1728" spans="68:71">
      <c r="BP1728">
        <v>1727</v>
      </c>
      <c r="BQ1728" s="145">
        <v>36061</v>
      </c>
      <c r="BR1728">
        <v>143.19999999999999</v>
      </c>
      <c r="BS1728" s="151">
        <f t="shared" si="31"/>
        <v>130.68429752066115</v>
      </c>
    </row>
    <row r="1729" spans="68:71">
      <c r="BP1729">
        <v>1728</v>
      </c>
      <c r="BQ1729" s="145">
        <v>36062</v>
      </c>
      <c r="BR1729">
        <v>135.4</v>
      </c>
      <c r="BS1729" s="151">
        <f t="shared" si="31"/>
        <v>130.8586776859504</v>
      </c>
    </row>
    <row r="1730" spans="68:71">
      <c r="BP1730">
        <v>1729</v>
      </c>
      <c r="BQ1730" s="145">
        <v>36063</v>
      </c>
      <c r="BR1730">
        <v>138.5</v>
      </c>
      <c r="BS1730" s="151">
        <f t="shared" si="31"/>
        <v>131.10661157024794</v>
      </c>
    </row>
    <row r="1731" spans="68:71">
      <c r="BP1731">
        <v>1730</v>
      </c>
      <c r="BQ1731" s="145">
        <v>36064</v>
      </c>
      <c r="BR1731">
        <v>135.6</v>
      </c>
      <c r="BS1731" s="151">
        <f t="shared" si="31"/>
        <v>131.39669421487602</v>
      </c>
    </row>
    <row r="1732" spans="68:71">
      <c r="BP1732">
        <v>1731</v>
      </c>
      <c r="BQ1732" s="145">
        <v>36065</v>
      </c>
      <c r="BR1732">
        <v>127.4</v>
      </c>
      <c r="BS1732" s="151">
        <f t="shared" si="31"/>
        <v>131.72231404958677</v>
      </c>
    </row>
    <row r="1733" spans="68:71">
      <c r="BP1733">
        <v>1732</v>
      </c>
      <c r="BQ1733" s="145">
        <v>36066</v>
      </c>
      <c r="BR1733">
        <v>122.5</v>
      </c>
      <c r="BS1733" s="151">
        <f t="shared" si="31"/>
        <v>132.1355371900826</v>
      </c>
    </row>
    <row r="1734" spans="68:71">
      <c r="BP1734">
        <v>1733</v>
      </c>
      <c r="BQ1734" s="145">
        <v>36067</v>
      </c>
      <c r="BR1734">
        <v>115.9</v>
      </c>
      <c r="BS1734" s="151">
        <f t="shared" si="31"/>
        <v>132.58264462809913</v>
      </c>
    </row>
    <row r="1735" spans="68:71">
      <c r="BP1735">
        <v>1734</v>
      </c>
      <c r="BQ1735" s="145">
        <v>36068</v>
      </c>
      <c r="BR1735">
        <v>121.5</v>
      </c>
      <c r="BS1735" s="151">
        <f t="shared" si="31"/>
        <v>133.00661157024788</v>
      </c>
    </row>
    <row r="1736" spans="68:71">
      <c r="BP1736">
        <v>1735</v>
      </c>
      <c r="BQ1736" s="145">
        <v>36069</v>
      </c>
      <c r="BR1736">
        <v>118.8</v>
      </c>
      <c r="BS1736" s="151">
        <f t="shared" si="31"/>
        <v>133.44545454545454</v>
      </c>
    </row>
    <row r="1737" spans="68:71">
      <c r="BP1737">
        <v>1736</v>
      </c>
      <c r="BQ1737" s="145">
        <v>36070</v>
      </c>
      <c r="BR1737">
        <v>112.7</v>
      </c>
      <c r="BS1737" s="151">
        <f t="shared" si="31"/>
        <v>133.80247933884297</v>
      </c>
    </row>
    <row r="1738" spans="68:71">
      <c r="BP1738">
        <v>1737</v>
      </c>
      <c r="BQ1738" s="145">
        <v>36071</v>
      </c>
      <c r="BR1738">
        <v>111.9</v>
      </c>
      <c r="BS1738" s="151">
        <f t="shared" si="31"/>
        <v>134.11074380165289</v>
      </c>
    </row>
    <row r="1739" spans="68:71">
      <c r="BP1739">
        <v>1738</v>
      </c>
      <c r="BQ1739" s="145">
        <v>36072</v>
      </c>
      <c r="BR1739">
        <v>114.8</v>
      </c>
      <c r="BS1739" s="151">
        <f t="shared" si="31"/>
        <v>134.28760330578513</v>
      </c>
    </row>
    <row r="1740" spans="68:71">
      <c r="BP1740">
        <v>1739</v>
      </c>
      <c r="BQ1740" s="145">
        <v>36073</v>
      </c>
      <c r="BR1740">
        <v>117.1</v>
      </c>
      <c r="BS1740" s="151">
        <f t="shared" si="31"/>
        <v>134.32148760330577</v>
      </c>
    </row>
    <row r="1741" spans="68:71">
      <c r="BP1741">
        <v>1740</v>
      </c>
      <c r="BQ1741" s="145">
        <v>36074</v>
      </c>
      <c r="BR1741">
        <v>117</v>
      </c>
      <c r="BS1741" s="151">
        <f t="shared" si="31"/>
        <v>134.29917355371899</v>
      </c>
    </row>
    <row r="1742" spans="68:71">
      <c r="BP1742">
        <v>1741</v>
      </c>
      <c r="BQ1742" s="145">
        <v>36075</v>
      </c>
      <c r="BR1742">
        <v>124.2</v>
      </c>
      <c r="BS1742" s="151">
        <f t="shared" si="31"/>
        <v>134.35206611570246</v>
      </c>
    </row>
    <row r="1743" spans="68:71">
      <c r="BP1743">
        <v>1742</v>
      </c>
      <c r="BQ1743" s="145">
        <v>36076</v>
      </c>
      <c r="BR1743">
        <v>124.1</v>
      </c>
      <c r="BS1743" s="151">
        <f t="shared" si="31"/>
        <v>134.41735537190081</v>
      </c>
    </row>
    <row r="1744" spans="68:71">
      <c r="BP1744">
        <v>1743</v>
      </c>
      <c r="BQ1744" s="145">
        <v>36077</v>
      </c>
      <c r="BR1744">
        <v>123.5</v>
      </c>
      <c r="BS1744" s="151">
        <f t="shared" si="31"/>
        <v>134.4561983471074</v>
      </c>
    </row>
    <row r="1745" spans="68:71">
      <c r="BP1745">
        <v>1744</v>
      </c>
      <c r="BQ1745" s="145">
        <v>36078</v>
      </c>
      <c r="BR1745">
        <v>120.7</v>
      </c>
      <c r="BS1745" s="151">
        <f t="shared" si="31"/>
        <v>134.32148760330577</v>
      </c>
    </row>
    <row r="1746" spans="68:71">
      <c r="BP1746">
        <v>1745</v>
      </c>
      <c r="BQ1746" s="145">
        <v>36079</v>
      </c>
      <c r="BR1746">
        <v>118.9</v>
      </c>
      <c r="BS1746" s="151">
        <f t="shared" si="31"/>
        <v>134.28925619834709</v>
      </c>
    </row>
    <row r="1747" spans="68:71">
      <c r="BP1747">
        <v>1746</v>
      </c>
      <c r="BQ1747" s="145">
        <v>36080</v>
      </c>
      <c r="BR1747">
        <v>113.9</v>
      </c>
      <c r="BS1747" s="151">
        <f t="shared" si="31"/>
        <v>134.34297520661153</v>
      </c>
    </row>
    <row r="1748" spans="68:71">
      <c r="BP1748">
        <v>1747</v>
      </c>
      <c r="BQ1748" s="145">
        <v>36081</v>
      </c>
      <c r="BR1748">
        <v>118.1</v>
      </c>
      <c r="BS1748" s="151">
        <f t="shared" si="31"/>
        <v>134.40247933884294</v>
      </c>
    </row>
    <row r="1749" spans="68:71">
      <c r="BP1749">
        <v>1748</v>
      </c>
      <c r="BQ1749" s="145">
        <v>36082</v>
      </c>
      <c r="BR1749">
        <v>119</v>
      </c>
      <c r="BS1749" s="151">
        <f t="shared" si="31"/>
        <v>134.49338842975203</v>
      </c>
    </row>
    <row r="1750" spans="68:71">
      <c r="BP1750">
        <v>1749</v>
      </c>
      <c r="BQ1750" s="145">
        <v>36083</v>
      </c>
      <c r="BR1750">
        <v>131.1</v>
      </c>
      <c r="BS1750" s="151">
        <f t="shared" si="31"/>
        <v>134.50909090909087</v>
      </c>
    </row>
    <row r="1751" spans="68:71">
      <c r="BP1751">
        <v>1750</v>
      </c>
      <c r="BQ1751" s="145">
        <v>36084</v>
      </c>
      <c r="BR1751">
        <v>131</v>
      </c>
      <c r="BS1751" s="151">
        <f t="shared" si="31"/>
        <v>134.54380165289254</v>
      </c>
    </row>
    <row r="1752" spans="68:71">
      <c r="BP1752">
        <v>1751</v>
      </c>
      <c r="BQ1752" s="145">
        <v>36085</v>
      </c>
      <c r="BR1752">
        <v>135.4</v>
      </c>
      <c r="BS1752" s="151">
        <f t="shared" si="31"/>
        <v>134.65537190082642</v>
      </c>
    </row>
    <row r="1753" spans="68:71">
      <c r="BP1753">
        <v>1752</v>
      </c>
      <c r="BQ1753" s="145">
        <v>36086</v>
      </c>
      <c r="BR1753">
        <v>125.9</v>
      </c>
      <c r="BS1753" s="151">
        <f t="shared" si="31"/>
        <v>134.82148760330577</v>
      </c>
    </row>
    <row r="1754" spans="68:71">
      <c r="BP1754">
        <v>1753</v>
      </c>
      <c r="BQ1754" s="145">
        <v>36087</v>
      </c>
      <c r="BR1754">
        <v>117.7</v>
      </c>
      <c r="BS1754" s="151">
        <f t="shared" si="31"/>
        <v>134.81652892561982</v>
      </c>
    </row>
    <row r="1755" spans="68:71">
      <c r="BP1755">
        <v>1754</v>
      </c>
      <c r="BQ1755" s="145">
        <v>36088</v>
      </c>
      <c r="BR1755">
        <v>121.2</v>
      </c>
      <c r="BS1755" s="151">
        <f t="shared" si="31"/>
        <v>134.83801652892561</v>
      </c>
    </row>
    <row r="1756" spans="68:71">
      <c r="BP1756">
        <v>1755</v>
      </c>
      <c r="BQ1756" s="145">
        <v>36089</v>
      </c>
      <c r="BR1756">
        <v>118.3</v>
      </c>
      <c r="BS1756" s="151">
        <f t="shared" si="31"/>
        <v>134.8578512396694</v>
      </c>
    </row>
    <row r="1757" spans="68:71">
      <c r="BP1757">
        <v>1756</v>
      </c>
      <c r="BQ1757" s="145">
        <v>36090</v>
      </c>
      <c r="BR1757">
        <v>114.9</v>
      </c>
      <c r="BS1757" s="151">
        <f t="shared" si="31"/>
        <v>134.87768595041319</v>
      </c>
    </row>
    <row r="1758" spans="68:71">
      <c r="BP1758">
        <v>1757</v>
      </c>
      <c r="BQ1758" s="145">
        <v>36091</v>
      </c>
      <c r="BR1758">
        <v>112.5</v>
      </c>
      <c r="BS1758" s="151">
        <f t="shared" si="31"/>
        <v>135.03140495867765</v>
      </c>
    </row>
    <row r="1759" spans="68:71">
      <c r="BP1759">
        <v>1758</v>
      </c>
      <c r="BQ1759" s="145">
        <v>36092</v>
      </c>
      <c r="BR1759">
        <v>110.9</v>
      </c>
      <c r="BS1759" s="151">
        <f t="shared" si="31"/>
        <v>135.17438016528922</v>
      </c>
    </row>
    <row r="1760" spans="68:71">
      <c r="BP1760">
        <v>1759</v>
      </c>
      <c r="BQ1760" s="145">
        <v>36093</v>
      </c>
      <c r="BR1760">
        <v>107.5</v>
      </c>
      <c r="BS1760" s="151">
        <f t="shared" si="31"/>
        <v>135.31900826446278</v>
      </c>
    </row>
    <row r="1761" spans="68:71">
      <c r="BP1761">
        <v>1760</v>
      </c>
      <c r="BQ1761" s="145">
        <v>36094</v>
      </c>
      <c r="BR1761">
        <v>104.1</v>
      </c>
      <c r="BS1761" s="151">
        <f t="shared" si="31"/>
        <v>135.40082644628094</v>
      </c>
    </row>
    <row r="1762" spans="68:71">
      <c r="BP1762">
        <v>1761</v>
      </c>
      <c r="BQ1762" s="145">
        <v>36095</v>
      </c>
      <c r="BR1762">
        <v>103</v>
      </c>
      <c r="BS1762" s="151">
        <f t="shared" si="31"/>
        <v>135.62892561983466</v>
      </c>
    </row>
    <row r="1763" spans="68:71">
      <c r="BP1763">
        <v>1762</v>
      </c>
      <c r="BQ1763" s="145">
        <v>36096</v>
      </c>
      <c r="BR1763">
        <v>107.8</v>
      </c>
      <c r="BS1763" s="151">
        <f t="shared" si="31"/>
        <v>135.94214876033055</v>
      </c>
    </row>
    <row r="1764" spans="68:71">
      <c r="BP1764">
        <v>1763</v>
      </c>
      <c r="BQ1764" s="145">
        <v>36097</v>
      </c>
      <c r="BR1764">
        <v>109.5</v>
      </c>
      <c r="BS1764" s="151">
        <f t="shared" si="31"/>
        <v>136.10330578512389</v>
      </c>
    </row>
    <row r="1765" spans="68:71">
      <c r="BP1765">
        <v>1764</v>
      </c>
      <c r="BQ1765" s="145">
        <v>36098</v>
      </c>
      <c r="BR1765">
        <v>111.5</v>
      </c>
      <c r="BS1765" s="151">
        <f t="shared" si="31"/>
        <v>136.1074380165289</v>
      </c>
    </row>
    <row r="1766" spans="68:71">
      <c r="BP1766">
        <v>1765</v>
      </c>
      <c r="BQ1766" s="145">
        <v>36099</v>
      </c>
      <c r="BR1766">
        <v>118.7</v>
      </c>
      <c r="BS1766" s="151">
        <f t="shared" si="31"/>
        <v>136.08760330578508</v>
      </c>
    </row>
    <row r="1767" spans="68:71">
      <c r="BP1767">
        <v>1766</v>
      </c>
      <c r="BQ1767" s="145">
        <v>36100</v>
      </c>
      <c r="BR1767">
        <v>121.4</v>
      </c>
      <c r="BS1767" s="151">
        <f t="shared" si="31"/>
        <v>136.11900826446276</v>
      </c>
    </row>
    <row r="1768" spans="68:71">
      <c r="BP1768">
        <v>1767</v>
      </c>
      <c r="BQ1768" s="145">
        <v>36101</v>
      </c>
      <c r="BR1768">
        <v>126.1</v>
      </c>
      <c r="BS1768" s="151">
        <f t="shared" si="31"/>
        <v>136.09752066115698</v>
      </c>
    </row>
    <row r="1769" spans="68:71">
      <c r="BP1769">
        <v>1768</v>
      </c>
      <c r="BQ1769" s="145">
        <v>36102</v>
      </c>
      <c r="BR1769">
        <v>151.80000000000001</v>
      </c>
      <c r="BS1769" s="151">
        <f t="shared" si="31"/>
        <v>136.09586776859499</v>
      </c>
    </row>
    <row r="1770" spans="68:71">
      <c r="BP1770">
        <v>1769</v>
      </c>
      <c r="BQ1770" s="145">
        <v>36103</v>
      </c>
      <c r="BR1770">
        <v>141.4</v>
      </c>
      <c r="BS1770" s="151">
        <f t="shared" si="31"/>
        <v>136.03471074380164</v>
      </c>
    </row>
    <row r="1771" spans="68:71">
      <c r="BP1771">
        <v>1770</v>
      </c>
      <c r="BQ1771" s="145">
        <v>36104</v>
      </c>
      <c r="BR1771">
        <v>152.69999999999999</v>
      </c>
      <c r="BS1771" s="151">
        <f t="shared" si="31"/>
        <v>135.80247933884294</v>
      </c>
    </row>
    <row r="1772" spans="68:71">
      <c r="BP1772">
        <v>1771</v>
      </c>
      <c r="BQ1772" s="145">
        <v>36105</v>
      </c>
      <c r="BR1772">
        <v>140.9</v>
      </c>
      <c r="BS1772" s="151">
        <f t="shared" si="31"/>
        <v>135.59256198347103</v>
      </c>
    </row>
    <row r="1773" spans="68:71">
      <c r="BP1773">
        <v>1772</v>
      </c>
      <c r="BQ1773" s="145">
        <v>36106</v>
      </c>
      <c r="BR1773">
        <v>148.5</v>
      </c>
      <c r="BS1773" s="151">
        <f t="shared" si="31"/>
        <v>135.27520661157018</v>
      </c>
    </row>
    <row r="1774" spans="68:71">
      <c r="BP1774">
        <v>1773</v>
      </c>
      <c r="BQ1774" s="145">
        <v>36107</v>
      </c>
      <c r="BR1774">
        <v>152.69999999999999</v>
      </c>
      <c r="BS1774" s="151">
        <f t="shared" si="31"/>
        <v>135.02892561983467</v>
      </c>
    </row>
    <row r="1775" spans="68:71">
      <c r="BP1775">
        <v>1774</v>
      </c>
      <c r="BQ1775" s="145">
        <v>36108</v>
      </c>
      <c r="BR1775">
        <v>162.4</v>
      </c>
      <c r="BS1775" s="151">
        <f t="shared" si="31"/>
        <v>134.8066115702479</v>
      </c>
    </row>
    <row r="1776" spans="68:71">
      <c r="BP1776">
        <v>1775</v>
      </c>
      <c r="BQ1776" s="145">
        <v>36109</v>
      </c>
      <c r="BR1776">
        <v>153.80000000000001</v>
      </c>
      <c r="BS1776" s="151">
        <f t="shared" si="31"/>
        <v>134.57272727272724</v>
      </c>
    </row>
    <row r="1777" spans="68:71">
      <c r="BP1777">
        <v>1776</v>
      </c>
      <c r="BQ1777" s="145">
        <v>36110</v>
      </c>
      <c r="BR1777">
        <v>147.1</v>
      </c>
      <c r="BS1777" s="151">
        <f t="shared" si="31"/>
        <v>134.38264462809911</v>
      </c>
    </row>
    <row r="1778" spans="68:71">
      <c r="BP1778">
        <v>1777</v>
      </c>
      <c r="BQ1778" s="145">
        <v>36111</v>
      </c>
      <c r="BR1778">
        <v>141.6</v>
      </c>
      <c r="BS1778" s="151">
        <f t="shared" si="31"/>
        <v>134.2347107438016</v>
      </c>
    </row>
    <row r="1779" spans="68:71">
      <c r="BP1779">
        <v>1778</v>
      </c>
      <c r="BQ1779" s="145">
        <v>36112</v>
      </c>
      <c r="BR1779">
        <v>135.4</v>
      </c>
      <c r="BS1779" s="151">
        <f t="shared" si="31"/>
        <v>134.20826446280986</v>
      </c>
    </row>
    <row r="1780" spans="68:71">
      <c r="BP1780">
        <v>1779</v>
      </c>
      <c r="BQ1780" s="145">
        <v>36113</v>
      </c>
      <c r="BR1780">
        <v>126.5</v>
      </c>
      <c r="BS1780" s="151">
        <f t="shared" si="31"/>
        <v>134.37024793388426</v>
      </c>
    </row>
    <row r="1781" spans="68:71">
      <c r="BP1781">
        <v>1780</v>
      </c>
      <c r="BQ1781" s="145">
        <v>36114</v>
      </c>
      <c r="BR1781">
        <v>126.4</v>
      </c>
      <c r="BS1781" s="151">
        <f t="shared" si="31"/>
        <v>134.56776859504129</v>
      </c>
    </row>
    <row r="1782" spans="68:71">
      <c r="BP1782">
        <v>1781</v>
      </c>
      <c r="BQ1782" s="145">
        <v>36115</v>
      </c>
      <c r="BR1782">
        <v>124.6</v>
      </c>
      <c r="BS1782" s="151">
        <f t="shared" si="31"/>
        <v>134.90743801652889</v>
      </c>
    </row>
    <row r="1783" spans="68:71">
      <c r="BP1783">
        <v>1782</v>
      </c>
      <c r="BQ1783" s="145">
        <v>36116</v>
      </c>
      <c r="BR1783">
        <v>120.8</v>
      </c>
      <c r="BS1783" s="151">
        <f t="shared" si="31"/>
        <v>135.22892561983465</v>
      </c>
    </row>
    <row r="1784" spans="68:71">
      <c r="BP1784">
        <v>1783</v>
      </c>
      <c r="BQ1784" s="145">
        <v>36117</v>
      </c>
      <c r="BR1784">
        <v>114.8</v>
      </c>
      <c r="BS1784" s="151">
        <f t="shared" si="31"/>
        <v>135.59256198347103</v>
      </c>
    </row>
    <row r="1785" spans="68:71">
      <c r="BP1785">
        <v>1784</v>
      </c>
      <c r="BQ1785" s="145">
        <v>36118</v>
      </c>
      <c r="BR1785">
        <v>116.5</v>
      </c>
      <c r="BS1785" s="151">
        <f t="shared" si="31"/>
        <v>135.95454545454538</v>
      </c>
    </row>
    <row r="1786" spans="68:71">
      <c r="BP1786">
        <v>1785</v>
      </c>
      <c r="BQ1786" s="145">
        <v>36119</v>
      </c>
      <c r="BR1786">
        <v>121.5</v>
      </c>
      <c r="BS1786" s="151">
        <f t="shared" si="31"/>
        <v>136.78512396694208</v>
      </c>
    </row>
    <row r="1787" spans="68:71">
      <c r="BP1787">
        <v>1786</v>
      </c>
      <c r="BQ1787" s="145">
        <v>36120</v>
      </c>
      <c r="BR1787">
        <v>121.2</v>
      </c>
      <c r="BS1787" s="151">
        <f t="shared" si="31"/>
        <v>137.06776859504126</v>
      </c>
    </row>
    <row r="1788" spans="68:71">
      <c r="BP1788">
        <v>1787</v>
      </c>
      <c r="BQ1788" s="145">
        <v>36121</v>
      </c>
      <c r="BR1788">
        <v>126.1</v>
      </c>
      <c r="BS1788" s="151">
        <f t="shared" si="31"/>
        <v>137.35454545454542</v>
      </c>
    </row>
    <row r="1789" spans="68:71">
      <c r="BP1789">
        <v>1788</v>
      </c>
      <c r="BQ1789" s="145">
        <v>36122</v>
      </c>
      <c r="BR1789">
        <v>129.9</v>
      </c>
      <c r="BS1789" s="151">
        <f t="shared" si="31"/>
        <v>137.60661157024788</v>
      </c>
    </row>
    <row r="1790" spans="68:71">
      <c r="BP1790">
        <v>1789</v>
      </c>
      <c r="BQ1790" s="145">
        <v>36123</v>
      </c>
      <c r="BR1790">
        <v>140.19999999999999</v>
      </c>
      <c r="BS1790" s="151">
        <f t="shared" ref="BS1790:BS1853" si="32">AVERAGE(BR1731:BR1851)</f>
        <v>137.79917355371893</v>
      </c>
    </row>
    <row r="1791" spans="68:71">
      <c r="BP1791">
        <v>1790</v>
      </c>
      <c r="BQ1791" s="145">
        <v>36124</v>
      </c>
      <c r="BR1791">
        <v>149.5</v>
      </c>
      <c r="BS1791" s="151">
        <f t="shared" si="32"/>
        <v>137.81983471074372</v>
      </c>
    </row>
    <row r="1792" spans="68:71">
      <c r="BP1792">
        <v>1791</v>
      </c>
      <c r="BQ1792" s="145">
        <v>36125</v>
      </c>
      <c r="BR1792">
        <v>156.4</v>
      </c>
      <c r="BS1792" s="151">
        <f t="shared" si="32"/>
        <v>137.86776859504127</v>
      </c>
    </row>
    <row r="1793" spans="68:71">
      <c r="BP1793">
        <v>1792</v>
      </c>
      <c r="BQ1793" s="145">
        <v>36126</v>
      </c>
      <c r="BR1793">
        <v>158.9</v>
      </c>
      <c r="BS1793" s="151">
        <f t="shared" si="32"/>
        <v>137.89173553719004</v>
      </c>
    </row>
    <row r="1794" spans="68:71">
      <c r="BP1794">
        <v>1793</v>
      </c>
      <c r="BQ1794" s="145">
        <v>36127</v>
      </c>
      <c r="BR1794">
        <v>164.8</v>
      </c>
      <c r="BS1794" s="151">
        <f t="shared" si="32"/>
        <v>137.91570247933879</v>
      </c>
    </row>
    <row r="1795" spans="68:71">
      <c r="BP1795">
        <v>1794</v>
      </c>
      <c r="BQ1795" s="145">
        <v>36128</v>
      </c>
      <c r="BR1795">
        <v>167.8</v>
      </c>
      <c r="BS1795" s="151">
        <f t="shared" si="32"/>
        <v>137.88429752066108</v>
      </c>
    </row>
    <row r="1796" spans="68:71">
      <c r="BP1796">
        <v>1795</v>
      </c>
      <c r="BQ1796" s="145">
        <v>36129</v>
      </c>
      <c r="BR1796">
        <v>163.4</v>
      </c>
      <c r="BS1796" s="151">
        <f t="shared" si="32"/>
        <v>137.87768595041314</v>
      </c>
    </row>
    <row r="1797" spans="68:71">
      <c r="BP1797">
        <v>1796</v>
      </c>
      <c r="BQ1797" s="145">
        <v>36130</v>
      </c>
      <c r="BR1797">
        <v>162.69999999999999</v>
      </c>
      <c r="BS1797" s="151">
        <f t="shared" si="32"/>
        <v>137.89504132231394</v>
      </c>
    </row>
    <row r="1798" spans="68:71">
      <c r="BP1798">
        <v>1797</v>
      </c>
      <c r="BQ1798" s="145">
        <v>36131</v>
      </c>
      <c r="BR1798">
        <v>151.69999999999999</v>
      </c>
      <c r="BS1798" s="151">
        <f t="shared" si="32"/>
        <v>137.94545454545448</v>
      </c>
    </row>
    <row r="1799" spans="68:71">
      <c r="BP1799">
        <v>1798</v>
      </c>
      <c r="BQ1799" s="145">
        <v>36132</v>
      </c>
      <c r="BR1799">
        <v>153.1</v>
      </c>
      <c r="BS1799" s="151">
        <f t="shared" si="32"/>
        <v>137.9132231404958</v>
      </c>
    </row>
    <row r="1800" spans="68:71">
      <c r="BP1800">
        <v>1799</v>
      </c>
      <c r="BQ1800" s="145">
        <v>36133</v>
      </c>
      <c r="BR1800">
        <v>148.19999999999999</v>
      </c>
      <c r="BS1800" s="151">
        <f t="shared" si="32"/>
        <v>137.84462809917349</v>
      </c>
    </row>
    <row r="1801" spans="68:71">
      <c r="BP1801">
        <v>1800</v>
      </c>
      <c r="BQ1801" s="145">
        <v>36134</v>
      </c>
      <c r="BR1801">
        <v>142.4</v>
      </c>
      <c r="BS1801" s="151">
        <f t="shared" si="32"/>
        <v>137.76446280991726</v>
      </c>
    </row>
    <row r="1802" spans="68:71">
      <c r="BP1802">
        <v>1801</v>
      </c>
      <c r="BQ1802" s="145">
        <v>36135</v>
      </c>
      <c r="BR1802">
        <v>142.30000000000001</v>
      </c>
      <c r="BS1802" s="151">
        <f t="shared" si="32"/>
        <v>137.59504132231396</v>
      </c>
    </row>
    <row r="1803" spans="68:71">
      <c r="BP1803">
        <v>1802</v>
      </c>
      <c r="BQ1803" s="145">
        <v>36136</v>
      </c>
      <c r="BR1803">
        <v>153.19999999999999</v>
      </c>
      <c r="BS1803" s="151">
        <f t="shared" si="32"/>
        <v>137.39008264462802</v>
      </c>
    </row>
    <row r="1804" spans="68:71">
      <c r="BP1804">
        <v>1803</v>
      </c>
      <c r="BQ1804" s="145">
        <v>36137</v>
      </c>
      <c r="BR1804">
        <v>162</v>
      </c>
      <c r="BS1804" s="151">
        <f t="shared" si="32"/>
        <v>137.27438016528913</v>
      </c>
    </row>
    <row r="1805" spans="68:71">
      <c r="BP1805">
        <v>1804</v>
      </c>
      <c r="BQ1805" s="145">
        <v>36138</v>
      </c>
      <c r="BR1805">
        <v>153.9</v>
      </c>
      <c r="BS1805" s="151">
        <f t="shared" si="32"/>
        <v>137.30578512396681</v>
      </c>
    </row>
    <row r="1806" spans="68:71">
      <c r="BP1806">
        <v>1805</v>
      </c>
      <c r="BQ1806" s="145">
        <v>36139</v>
      </c>
      <c r="BR1806">
        <v>133.80000000000001</v>
      </c>
      <c r="BS1806" s="151">
        <f t="shared" si="32"/>
        <v>137.39173553719002</v>
      </c>
    </row>
    <row r="1807" spans="68:71">
      <c r="BP1807">
        <v>1806</v>
      </c>
      <c r="BQ1807" s="145">
        <v>36140</v>
      </c>
      <c r="BR1807">
        <v>143.1</v>
      </c>
      <c r="BS1807" s="151">
        <f t="shared" si="32"/>
        <v>137.70991735537183</v>
      </c>
    </row>
    <row r="1808" spans="68:71">
      <c r="BP1808">
        <v>1807</v>
      </c>
      <c r="BQ1808" s="145">
        <v>36141</v>
      </c>
      <c r="BR1808">
        <v>143.30000000000001</v>
      </c>
      <c r="BS1808" s="151">
        <f t="shared" si="32"/>
        <v>138.08512396694209</v>
      </c>
    </row>
    <row r="1809" spans="68:71">
      <c r="BP1809">
        <v>1808</v>
      </c>
      <c r="BQ1809" s="145">
        <v>36142</v>
      </c>
      <c r="BR1809">
        <v>144.19999999999999</v>
      </c>
      <c r="BS1809" s="151">
        <f t="shared" si="32"/>
        <v>138.65867768595032</v>
      </c>
    </row>
    <row r="1810" spans="68:71">
      <c r="BP1810">
        <v>1809</v>
      </c>
      <c r="BQ1810" s="145">
        <v>36143</v>
      </c>
      <c r="BR1810">
        <v>144.4</v>
      </c>
      <c r="BS1810" s="151">
        <f t="shared" si="32"/>
        <v>139.21487603305778</v>
      </c>
    </row>
    <row r="1811" spans="68:71">
      <c r="BP1811">
        <v>1810</v>
      </c>
      <c r="BQ1811" s="145">
        <v>36144</v>
      </c>
      <c r="BR1811">
        <v>141.6</v>
      </c>
      <c r="BS1811" s="151">
        <f t="shared" si="32"/>
        <v>139.82314049586768</v>
      </c>
    </row>
    <row r="1812" spans="68:71">
      <c r="BP1812">
        <v>1811</v>
      </c>
      <c r="BQ1812" s="145">
        <v>36145</v>
      </c>
      <c r="BR1812">
        <v>140.5</v>
      </c>
      <c r="BS1812" s="151">
        <f t="shared" si="32"/>
        <v>140.27520661157013</v>
      </c>
    </row>
    <row r="1813" spans="68:71">
      <c r="BP1813">
        <v>1812</v>
      </c>
      <c r="BQ1813" s="145">
        <v>36146</v>
      </c>
      <c r="BR1813">
        <v>146.1</v>
      </c>
      <c r="BS1813" s="151">
        <f t="shared" si="32"/>
        <v>140.81983471074366</v>
      </c>
    </row>
    <row r="1814" spans="68:71">
      <c r="BP1814">
        <v>1813</v>
      </c>
      <c r="BQ1814" s="145">
        <v>36147</v>
      </c>
      <c r="BR1814">
        <v>154.69999999999999</v>
      </c>
      <c r="BS1814" s="151">
        <f t="shared" si="32"/>
        <v>141.41570247933868</v>
      </c>
    </row>
    <row r="1815" spans="68:71">
      <c r="BP1815">
        <v>1814</v>
      </c>
      <c r="BQ1815" s="145">
        <v>36148</v>
      </c>
      <c r="BR1815">
        <v>138</v>
      </c>
      <c r="BS1815" s="151">
        <f t="shared" si="32"/>
        <v>141.80330578512383</v>
      </c>
    </row>
    <row r="1816" spans="68:71">
      <c r="BP1816">
        <v>1815</v>
      </c>
      <c r="BQ1816" s="145">
        <v>36149</v>
      </c>
      <c r="BR1816">
        <v>134.69999999999999</v>
      </c>
      <c r="BS1816" s="151">
        <f t="shared" si="32"/>
        <v>142.18264462809904</v>
      </c>
    </row>
    <row r="1817" spans="68:71">
      <c r="BP1817">
        <v>1816</v>
      </c>
      <c r="BQ1817" s="145">
        <v>36150</v>
      </c>
      <c r="BR1817">
        <v>135.30000000000001</v>
      </c>
      <c r="BS1817" s="151">
        <f t="shared" si="32"/>
        <v>142.53140495867757</v>
      </c>
    </row>
    <row r="1818" spans="68:71">
      <c r="BP1818">
        <v>1817</v>
      </c>
      <c r="BQ1818" s="145">
        <v>36151</v>
      </c>
      <c r="BR1818">
        <v>128.80000000000001</v>
      </c>
      <c r="BS1818" s="151">
        <f t="shared" si="32"/>
        <v>142.8181818181817</v>
      </c>
    </row>
    <row r="1819" spans="68:71">
      <c r="BP1819">
        <v>1818</v>
      </c>
      <c r="BQ1819" s="145">
        <v>36152</v>
      </c>
      <c r="BR1819">
        <v>139.80000000000001</v>
      </c>
      <c r="BS1819" s="151">
        <f t="shared" si="32"/>
        <v>142.97355371900818</v>
      </c>
    </row>
    <row r="1820" spans="68:71">
      <c r="BP1820">
        <v>1819</v>
      </c>
      <c r="BQ1820" s="145">
        <v>36153</v>
      </c>
      <c r="BR1820">
        <v>139.4</v>
      </c>
      <c r="BS1820" s="151">
        <f t="shared" si="32"/>
        <v>143.13471074380155</v>
      </c>
    </row>
    <row r="1821" spans="68:71">
      <c r="BP1821">
        <v>1820</v>
      </c>
      <c r="BQ1821" s="145">
        <v>36154</v>
      </c>
      <c r="BR1821">
        <v>144.4</v>
      </c>
      <c r="BS1821" s="151">
        <f t="shared" si="32"/>
        <v>143.26446280991723</v>
      </c>
    </row>
    <row r="1822" spans="68:71">
      <c r="BP1822">
        <v>1821</v>
      </c>
      <c r="BQ1822" s="145">
        <v>36155</v>
      </c>
      <c r="BR1822">
        <v>144.9</v>
      </c>
      <c r="BS1822" s="151">
        <f t="shared" si="32"/>
        <v>143.40082644628089</v>
      </c>
    </row>
    <row r="1823" spans="68:71">
      <c r="BP1823">
        <v>1822</v>
      </c>
      <c r="BQ1823" s="145">
        <v>36156</v>
      </c>
      <c r="BR1823">
        <v>166.8</v>
      </c>
      <c r="BS1823" s="151">
        <f t="shared" si="32"/>
        <v>143.46528925619822</v>
      </c>
    </row>
    <row r="1824" spans="68:71">
      <c r="BP1824">
        <v>1823</v>
      </c>
      <c r="BQ1824" s="145">
        <v>36157</v>
      </c>
      <c r="BR1824">
        <v>184.4</v>
      </c>
      <c r="BS1824" s="151">
        <f t="shared" si="32"/>
        <v>143.51157024793378</v>
      </c>
    </row>
    <row r="1825" spans="68:71">
      <c r="BP1825">
        <v>1824</v>
      </c>
      <c r="BQ1825" s="145">
        <v>36158</v>
      </c>
      <c r="BR1825">
        <v>182.8</v>
      </c>
      <c r="BS1825" s="151">
        <f t="shared" si="32"/>
        <v>143.60661157024782</v>
      </c>
    </row>
    <row r="1826" spans="68:71">
      <c r="BP1826">
        <v>1825</v>
      </c>
      <c r="BQ1826" s="145">
        <v>36159</v>
      </c>
      <c r="BR1826">
        <v>179</v>
      </c>
      <c r="BS1826" s="151">
        <f t="shared" si="32"/>
        <v>143.61900826446271</v>
      </c>
    </row>
    <row r="1827" spans="68:71">
      <c r="BP1827">
        <v>1826</v>
      </c>
      <c r="BQ1827" s="145">
        <v>36160</v>
      </c>
      <c r="BR1827">
        <v>174.6</v>
      </c>
      <c r="BS1827" s="151">
        <f t="shared" si="32"/>
        <v>143.68925619834704</v>
      </c>
    </row>
    <row r="1828" spans="68:71">
      <c r="BP1828">
        <v>1827</v>
      </c>
      <c r="BQ1828" s="145">
        <v>36161</v>
      </c>
      <c r="BR1828">
        <v>167.2</v>
      </c>
      <c r="BS1828" s="151">
        <f t="shared" si="32"/>
        <v>143.77933884297511</v>
      </c>
    </row>
    <row r="1829" spans="68:71">
      <c r="BP1829">
        <v>1828</v>
      </c>
      <c r="BQ1829" s="145">
        <v>36162</v>
      </c>
      <c r="BR1829">
        <v>160.1</v>
      </c>
      <c r="BS1829" s="151">
        <f t="shared" si="32"/>
        <v>143.71570247933877</v>
      </c>
    </row>
    <row r="1830" spans="68:71">
      <c r="BP1830">
        <v>1829</v>
      </c>
      <c r="BQ1830" s="145">
        <v>36163</v>
      </c>
      <c r="BR1830">
        <v>154.5</v>
      </c>
      <c r="BS1830" s="151">
        <f t="shared" si="32"/>
        <v>143.60082644628091</v>
      </c>
    </row>
    <row r="1831" spans="68:71">
      <c r="BP1831">
        <v>1830</v>
      </c>
      <c r="BQ1831" s="145">
        <v>36164</v>
      </c>
      <c r="BR1831">
        <v>146.9</v>
      </c>
      <c r="BS1831" s="151">
        <f t="shared" si="32"/>
        <v>143.28429752066111</v>
      </c>
    </row>
    <row r="1832" spans="68:71">
      <c r="BP1832">
        <v>1831</v>
      </c>
      <c r="BQ1832" s="145">
        <v>36165</v>
      </c>
      <c r="BR1832">
        <v>136.5</v>
      </c>
      <c r="BS1832" s="151">
        <f t="shared" si="32"/>
        <v>143.02892561983469</v>
      </c>
    </row>
    <row r="1833" spans="68:71">
      <c r="BP1833">
        <v>1832</v>
      </c>
      <c r="BQ1833" s="145">
        <v>36166</v>
      </c>
      <c r="BR1833">
        <v>125.8</v>
      </c>
      <c r="BS1833" s="151">
        <f t="shared" si="32"/>
        <v>142.85041322314044</v>
      </c>
    </row>
    <row r="1834" spans="68:71">
      <c r="BP1834">
        <v>1833</v>
      </c>
      <c r="BQ1834" s="145">
        <v>36167</v>
      </c>
      <c r="BR1834">
        <v>115.1</v>
      </c>
      <c r="BS1834" s="151">
        <f t="shared" si="32"/>
        <v>142.63884297520656</v>
      </c>
    </row>
    <row r="1835" spans="68:71">
      <c r="BP1835">
        <v>1834</v>
      </c>
      <c r="BQ1835" s="145">
        <v>36168</v>
      </c>
      <c r="BR1835">
        <v>115.5</v>
      </c>
      <c r="BS1835" s="151">
        <f t="shared" si="32"/>
        <v>142.41570247933882</v>
      </c>
    </row>
    <row r="1836" spans="68:71">
      <c r="BP1836">
        <v>1835</v>
      </c>
      <c r="BQ1836" s="145">
        <v>36169</v>
      </c>
      <c r="BR1836">
        <v>114.8</v>
      </c>
      <c r="BS1836" s="151">
        <f t="shared" si="32"/>
        <v>142.2768595041322</v>
      </c>
    </row>
    <row r="1837" spans="68:71">
      <c r="BP1837">
        <v>1836</v>
      </c>
      <c r="BQ1837" s="145">
        <v>36170</v>
      </c>
      <c r="BR1837">
        <v>110.3</v>
      </c>
      <c r="BS1837" s="151">
        <f t="shared" si="32"/>
        <v>142.22066115702475</v>
      </c>
    </row>
    <row r="1838" spans="68:71">
      <c r="BP1838">
        <v>1837</v>
      </c>
      <c r="BQ1838" s="145">
        <v>36171</v>
      </c>
      <c r="BR1838">
        <v>111.9</v>
      </c>
      <c r="BS1838" s="151">
        <f t="shared" si="32"/>
        <v>142.24380165289253</v>
      </c>
    </row>
    <row r="1839" spans="68:71">
      <c r="BP1839">
        <v>1838</v>
      </c>
      <c r="BQ1839" s="145">
        <v>36172</v>
      </c>
      <c r="BR1839">
        <v>112.8</v>
      </c>
      <c r="BS1839" s="151">
        <f t="shared" si="32"/>
        <v>142.3677685950413</v>
      </c>
    </row>
    <row r="1840" spans="68:71">
      <c r="BP1840">
        <v>1839</v>
      </c>
      <c r="BQ1840" s="145">
        <v>36173</v>
      </c>
      <c r="BR1840">
        <v>118.6</v>
      </c>
      <c r="BS1840" s="151">
        <f t="shared" si="32"/>
        <v>142.56280991735534</v>
      </c>
    </row>
    <row r="1841" spans="68:71">
      <c r="BP1841">
        <v>1840</v>
      </c>
      <c r="BQ1841" s="145">
        <v>36174</v>
      </c>
      <c r="BR1841">
        <v>136.9</v>
      </c>
      <c r="BS1841" s="151">
        <f t="shared" si="32"/>
        <v>142.80495867768593</v>
      </c>
    </row>
    <row r="1842" spans="68:71">
      <c r="BP1842">
        <v>1841</v>
      </c>
      <c r="BQ1842" s="145">
        <v>36175</v>
      </c>
      <c r="BR1842">
        <v>142.6</v>
      </c>
      <c r="BS1842" s="151">
        <f t="shared" si="32"/>
        <v>143.05206611570244</v>
      </c>
    </row>
    <row r="1843" spans="68:71">
      <c r="BP1843">
        <v>1842</v>
      </c>
      <c r="BQ1843" s="145">
        <v>36176</v>
      </c>
      <c r="BR1843">
        <v>158.5</v>
      </c>
      <c r="BS1843" s="151">
        <f t="shared" si="32"/>
        <v>143.27768595041317</v>
      </c>
    </row>
    <row r="1844" spans="68:71">
      <c r="BP1844">
        <v>1843</v>
      </c>
      <c r="BQ1844" s="145">
        <v>36177</v>
      </c>
      <c r="BR1844">
        <v>161.4</v>
      </c>
      <c r="BS1844" s="151">
        <f t="shared" si="32"/>
        <v>143.48016528925615</v>
      </c>
    </row>
    <row r="1845" spans="68:71">
      <c r="BP1845">
        <v>1844</v>
      </c>
      <c r="BQ1845" s="145">
        <v>36178</v>
      </c>
      <c r="BR1845">
        <v>170.9</v>
      </c>
      <c r="BS1845" s="151">
        <f t="shared" si="32"/>
        <v>143.61404958677679</v>
      </c>
    </row>
    <row r="1846" spans="68:71">
      <c r="BP1846">
        <v>1845</v>
      </c>
      <c r="BQ1846" s="145">
        <v>36179</v>
      </c>
      <c r="BR1846">
        <v>175.9</v>
      </c>
      <c r="BS1846" s="151">
        <f t="shared" si="32"/>
        <v>143.63471074380158</v>
      </c>
    </row>
    <row r="1847" spans="68:71">
      <c r="BP1847">
        <v>1846</v>
      </c>
      <c r="BQ1847" s="145">
        <v>36180</v>
      </c>
      <c r="BR1847">
        <v>238.8</v>
      </c>
      <c r="BS1847" s="151">
        <f t="shared" si="32"/>
        <v>143.59090909090904</v>
      </c>
    </row>
    <row r="1848" spans="68:71">
      <c r="BP1848">
        <v>1847</v>
      </c>
      <c r="BQ1848" s="145">
        <v>36181</v>
      </c>
      <c r="BR1848">
        <v>175.3</v>
      </c>
      <c r="BS1848" s="151">
        <f t="shared" si="32"/>
        <v>143.48181818181814</v>
      </c>
    </row>
    <row r="1849" spans="68:71">
      <c r="BP1849">
        <v>1848</v>
      </c>
      <c r="BQ1849" s="145">
        <v>36182</v>
      </c>
      <c r="BR1849">
        <v>177.9</v>
      </c>
      <c r="BS1849" s="151">
        <f t="shared" si="32"/>
        <v>143.30247933884294</v>
      </c>
    </row>
    <row r="1850" spans="68:71">
      <c r="BP1850">
        <v>1849</v>
      </c>
      <c r="BQ1850" s="145">
        <v>36183</v>
      </c>
      <c r="BR1850">
        <v>165.9</v>
      </c>
      <c r="BS1850" s="151">
        <f t="shared" si="32"/>
        <v>143.0280991735537</v>
      </c>
    </row>
    <row r="1851" spans="68:71">
      <c r="BP1851">
        <v>1850</v>
      </c>
      <c r="BQ1851" s="145">
        <v>36184</v>
      </c>
      <c r="BR1851">
        <v>161.80000000000001</v>
      </c>
      <c r="BS1851" s="151">
        <f t="shared" si="32"/>
        <v>142.64876033057851</v>
      </c>
    </row>
    <row r="1852" spans="68:71">
      <c r="BP1852">
        <v>1851</v>
      </c>
      <c r="BQ1852" s="145">
        <v>36185</v>
      </c>
      <c r="BR1852">
        <v>138.1</v>
      </c>
      <c r="BS1852" s="151">
        <f t="shared" si="32"/>
        <v>142.21983471074378</v>
      </c>
    </row>
    <row r="1853" spans="68:71">
      <c r="BP1853">
        <v>1852</v>
      </c>
      <c r="BQ1853" s="145">
        <v>36186</v>
      </c>
      <c r="BR1853">
        <v>133.19999999999999</v>
      </c>
      <c r="BS1853" s="151">
        <f t="shared" si="32"/>
        <v>141.75785123966944</v>
      </c>
    </row>
    <row r="1854" spans="68:71">
      <c r="BP1854">
        <v>1853</v>
      </c>
      <c r="BQ1854" s="145">
        <v>36187</v>
      </c>
      <c r="BR1854">
        <v>125.4</v>
      </c>
      <c r="BS1854" s="151">
        <f t="shared" ref="BS1854:BS1917" si="33">AVERAGE(BR1795:BR1915)</f>
        <v>141.25702479338841</v>
      </c>
    </row>
    <row r="1855" spans="68:71">
      <c r="BP1855">
        <v>1854</v>
      </c>
      <c r="BQ1855" s="145">
        <v>36188</v>
      </c>
      <c r="BR1855">
        <v>118.8</v>
      </c>
      <c r="BS1855" s="151">
        <f t="shared" si="33"/>
        <v>140.73553719008262</v>
      </c>
    </row>
    <row r="1856" spans="68:71">
      <c r="BP1856">
        <v>1855</v>
      </c>
      <c r="BQ1856" s="145">
        <v>36189</v>
      </c>
      <c r="BR1856">
        <v>117.7</v>
      </c>
      <c r="BS1856" s="151">
        <f t="shared" si="33"/>
        <v>140.22727272727272</v>
      </c>
    </row>
    <row r="1857" spans="68:71">
      <c r="BP1857">
        <v>1856</v>
      </c>
      <c r="BQ1857" s="145">
        <v>36190</v>
      </c>
      <c r="BR1857">
        <v>118</v>
      </c>
      <c r="BS1857" s="151">
        <f t="shared" si="33"/>
        <v>139.73388429752069</v>
      </c>
    </row>
    <row r="1858" spans="68:71">
      <c r="BP1858">
        <v>1857</v>
      </c>
      <c r="BQ1858" s="145">
        <v>36191</v>
      </c>
      <c r="BR1858">
        <v>114.8</v>
      </c>
      <c r="BS1858" s="151">
        <f t="shared" si="33"/>
        <v>139.302479338843</v>
      </c>
    </row>
    <row r="1859" spans="68:71">
      <c r="BP1859">
        <v>1858</v>
      </c>
      <c r="BQ1859" s="145">
        <v>36192</v>
      </c>
      <c r="BR1859">
        <v>118</v>
      </c>
      <c r="BS1859" s="151">
        <f t="shared" si="33"/>
        <v>138.88595041322316</v>
      </c>
    </row>
    <row r="1860" spans="68:71">
      <c r="BP1860">
        <v>1859</v>
      </c>
      <c r="BQ1860" s="145">
        <v>36193</v>
      </c>
      <c r="BR1860">
        <v>110.9</v>
      </c>
      <c r="BS1860" s="151">
        <f t="shared" si="33"/>
        <v>138.61900826446285</v>
      </c>
    </row>
    <row r="1861" spans="68:71">
      <c r="BP1861">
        <v>1860</v>
      </c>
      <c r="BQ1861" s="145">
        <v>36194</v>
      </c>
      <c r="BR1861">
        <v>108.8</v>
      </c>
      <c r="BS1861" s="151">
        <f t="shared" si="33"/>
        <v>138.53801652892562</v>
      </c>
    </row>
    <row r="1862" spans="68:71">
      <c r="BP1862">
        <v>1861</v>
      </c>
      <c r="BQ1862" s="145">
        <v>36195</v>
      </c>
      <c r="BR1862">
        <v>107.3</v>
      </c>
      <c r="BS1862" s="151">
        <f t="shared" si="33"/>
        <v>138.49752066115704</v>
      </c>
    </row>
    <row r="1863" spans="68:71">
      <c r="BP1863">
        <v>1862</v>
      </c>
      <c r="BQ1863" s="145">
        <v>36196</v>
      </c>
      <c r="BR1863">
        <v>103.7</v>
      </c>
      <c r="BS1863" s="151">
        <f t="shared" si="33"/>
        <v>138.40000000000003</v>
      </c>
    </row>
    <row r="1864" spans="68:71">
      <c r="BP1864">
        <v>1863</v>
      </c>
      <c r="BQ1864" s="145">
        <v>36197</v>
      </c>
      <c r="BR1864">
        <v>99.3</v>
      </c>
      <c r="BS1864" s="151">
        <f t="shared" si="33"/>
        <v>138.21074380165291</v>
      </c>
    </row>
    <row r="1865" spans="68:71">
      <c r="BP1865">
        <v>1864</v>
      </c>
      <c r="BQ1865" s="145">
        <v>36198</v>
      </c>
      <c r="BR1865">
        <v>109.5</v>
      </c>
      <c r="BS1865" s="151">
        <f t="shared" si="33"/>
        <v>138.06446280991739</v>
      </c>
    </row>
    <row r="1866" spans="68:71">
      <c r="BP1866">
        <v>1865</v>
      </c>
      <c r="BQ1866" s="145">
        <v>36199</v>
      </c>
      <c r="BR1866">
        <v>124.5</v>
      </c>
      <c r="BS1866" s="151">
        <f t="shared" si="33"/>
        <v>138.08512396694215</v>
      </c>
    </row>
    <row r="1867" spans="68:71">
      <c r="BP1867">
        <v>1866</v>
      </c>
      <c r="BQ1867" s="145">
        <v>36200</v>
      </c>
      <c r="BR1867">
        <v>129.30000000000001</v>
      </c>
      <c r="BS1867" s="151">
        <f t="shared" si="33"/>
        <v>137.98264462809919</v>
      </c>
    </row>
    <row r="1868" spans="68:71">
      <c r="BP1868">
        <v>1867</v>
      </c>
      <c r="BQ1868" s="145">
        <v>36201</v>
      </c>
      <c r="BR1868">
        <v>152.4</v>
      </c>
      <c r="BS1868" s="151">
        <f t="shared" si="33"/>
        <v>137.8727272727273</v>
      </c>
    </row>
    <row r="1869" spans="68:71">
      <c r="BP1869">
        <v>1868</v>
      </c>
      <c r="BQ1869" s="145">
        <v>36202</v>
      </c>
      <c r="BR1869">
        <v>163.5</v>
      </c>
      <c r="BS1869" s="151">
        <f t="shared" si="33"/>
        <v>137.75206611570249</v>
      </c>
    </row>
    <row r="1870" spans="68:71">
      <c r="BP1870">
        <v>1869</v>
      </c>
      <c r="BQ1870" s="145">
        <v>36203</v>
      </c>
      <c r="BR1870">
        <v>188.4</v>
      </c>
      <c r="BS1870" s="151">
        <f t="shared" si="33"/>
        <v>137.5520661157025</v>
      </c>
    </row>
    <row r="1871" spans="68:71">
      <c r="BP1871">
        <v>1870</v>
      </c>
      <c r="BQ1871" s="145">
        <v>36204</v>
      </c>
      <c r="BR1871">
        <v>198.4</v>
      </c>
      <c r="BS1871" s="151">
        <f t="shared" si="33"/>
        <v>137.38842975206614</v>
      </c>
    </row>
    <row r="1872" spans="68:71">
      <c r="BP1872">
        <v>1871</v>
      </c>
      <c r="BQ1872" s="145">
        <v>36205</v>
      </c>
      <c r="BR1872">
        <v>204.6</v>
      </c>
      <c r="BS1872" s="151">
        <f t="shared" si="33"/>
        <v>137.24297520661162</v>
      </c>
    </row>
    <row r="1873" spans="68:71">
      <c r="BP1873">
        <v>1872</v>
      </c>
      <c r="BQ1873" s="145">
        <v>36206</v>
      </c>
      <c r="BR1873">
        <v>190.1</v>
      </c>
      <c r="BS1873" s="151">
        <f t="shared" si="33"/>
        <v>136.99173553719012</v>
      </c>
    </row>
    <row r="1874" spans="68:71">
      <c r="BP1874">
        <v>1873</v>
      </c>
      <c r="BQ1874" s="145">
        <v>36207</v>
      </c>
      <c r="BR1874">
        <v>191.8</v>
      </c>
      <c r="BS1874" s="151">
        <f t="shared" si="33"/>
        <v>136.64545454545456</v>
      </c>
    </row>
    <row r="1875" spans="68:71">
      <c r="BP1875">
        <v>1874</v>
      </c>
      <c r="BQ1875" s="145">
        <v>36208</v>
      </c>
      <c r="BR1875">
        <v>189.8</v>
      </c>
      <c r="BS1875" s="151">
        <f t="shared" si="33"/>
        <v>136.41404958677688</v>
      </c>
    </row>
    <row r="1876" spans="68:71">
      <c r="BP1876">
        <v>1875</v>
      </c>
      <c r="BQ1876" s="145">
        <v>36209</v>
      </c>
      <c r="BR1876">
        <v>168.1</v>
      </c>
      <c r="BS1876" s="151">
        <f t="shared" si="33"/>
        <v>136.16694214876037</v>
      </c>
    </row>
    <row r="1877" spans="68:71">
      <c r="BP1877">
        <v>1876</v>
      </c>
      <c r="BQ1877" s="145">
        <v>36210</v>
      </c>
      <c r="BR1877">
        <v>164.2</v>
      </c>
      <c r="BS1877" s="151">
        <f t="shared" si="33"/>
        <v>135.90330578512399</v>
      </c>
    </row>
    <row r="1878" spans="68:71">
      <c r="BP1878">
        <v>1877</v>
      </c>
      <c r="BQ1878" s="145">
        <v>36211</v>
      </c>
      <c r="BR1878">
        <v>157.1</v>
      </c>
      <c r="BS1878" s="151">
        <f t="shared" si="33"/>
        <v>135.66859504132236</v>
      </c>
    </row>
    <row r="1879" spans="68:71">
      <c r="BP1879">
        <v>1878</v>
      </c>
      <c r="BQ1879" s="145">
        <v>36212</v>
      </c>
      <c r="BR1879">
        <v>147.19999999999999</v>
      </c>
      <c r="BS1879" s="151">
        <f t="shared" si="33"/>
        <v>135.32479338842978</v>
      </c>
    </row>
    <row r="1880" spans="68:71">
      <c r="BP1880">
        <v>1879</v>
      </c>
      <c r="BQ1880" s="145">
        <v>36213</v>
      </c>
      <c r="BR1880">
        <v>129.69999999999999</v>
      </c>
      <c r="BS1880" s="151">
        <f t="shared" si="33"/>
        <v>135.00661157024797</v>
      </c>
    </row>
    <row r="1881" spans="68:71">
      <c r="BP1881">
        <v>1880</v>
      </c>
      <c r="BQ1881" s="145">
        <v>36214</v>
      </c>
      <c r="BR1881">
        <v>127</v>
      </c>
      <c r="BS1881" s="151">
        <f t="shared" si="33"/>
        <v>134.66115702479343</v>
      </c>
    </row>
    <row r="1882" spans="68:71">
      <c r="BP1882">
        <v>1881</v>
      </c>
      <c r="BQ1882" s="145">
        <v>36215</v>
      </c>
      <c r="BR1882">
        <v>119.8</v>
      </c>
      <c r="BS1882" s="151">
        <f t="shared" si="33"/>
        <v>134.32727272727277</v>
      </c>
    </row>
    <row r="1883" spans="68:71">
      <c r="BP1883">
        <v>1882</v>
      </c>
      <c r="BQ1883" s="145">
        <v>36216</v>
      </c>
      <c r="BR1883">
        <v>119.5</v>
      </c>
      <c r="BS1883" s="151">
        <f t="shared" si="33"/>
        <v>133.84628099173557</v>
      </c>
    </row>
    <row r="1884" spans="68:71">
      <c r="BP1884">
        <v>1883</v>
      </c>
      <c r="BQ1884" s="145">
        <v>36217</v>
      </c>
      <c r="BR1884">
        <v>115.6</v>
      </c>
      <c r="BS1884" s="151">
        <f t="shared" si="33"/>
        <v>133.22975206611574</v>
      </c>
    </row>
    <row r="1885" spans="68:71">
      <c r="BP1885">
        <v>1884</v>
      </c>
      <c r="BQ1885" s="145">
        <v>36218</v>
      </c>
      <c r="BR1885">
        <v>115.1</v>
      </c>
      <c r="BS1885" s="151">
        <f t="shared" si="33"/>
        <v>132.72809917355374</v>
      </c>
    </row>
    <row r="1886" spans="68:71">
      <c r="BP1886">
        <v>1885</v>
      </c>
      <c r="BQ1886" s="145">
        <v>36219</v>
      </c>
      <c r="BR1886">
        <v>123</v>
      </c>
      <c r="BS1886" s="151">
        <f t="shared" si="33"/>
        <v>132.26942148760335</v>
      </c>
    </row>
    <row r="1887" spans="68:71">
      <c r="BP1887">
        <v>1886</v>
      </c>
      <c r="BQ1887" s="145">
        <v>36220</v>
      </c>
      <c r="BR1887">
        <v>120.2</v>
      </c>
      <c r="BS1887" s="151">
        <f t="shared" si="33"/>
        <v>131.92479338842978</v>
      </c>
    </row>
    <row r="1888" spans="68:71">
      <c r="BP1888">
        <v>1887</v>
      </c>
      <c r="BQ1888" s="145">
        <v>36221</v>
      </c>
      <c r="BR1888">
        <v>129.9</v>
      </c>
      <c r="BS1888" s="151">
        <f t="shared" si="33"/>
        <v>131.66446280991741</v>
      </c>
    </row>
    <row r="1889" spans="68:71">
      <c r="BP1889">
        <v>1888</v>
      </c>
      <c r="BQ1889" s="145">
        <v>36222</v>
      </c>
      <c r="BR1889">
        <v>137</v>
      </c>
      <c r="BS1889" s="151">
        <f t="shared" si="33"/>
        <v>131.3917355371901</v>
      </c>
    </row>
    <row r="1890" spans="68:71">
      <c r="BP1890">
        <v>1889</v>
      </c>
      <c r="BQ1890" s="145">
        <v>36223</v>
      </c>
      <c r="BR1890">
        <v>144.1</v>
      </c>
      <c r="BS1890" s="151">
        <f t="shared" si="33"/>
        <v>131.26115702479345</v>
      </c>
    </row>
    <row r="1891" spans="68:71">
      <c r="BP1891">
        <v>1890</v>
      </c>
      <c r="BQ1891" s="145">
        <v>36224</v>
      </c>
      <c r="BR1891">
        <v>127.5</v>
      </c>
      <c r="BS1891" s="151">
        <f t="shared" si="33"/>
        <v>131.21157024793391</v>
      </c>
    </row>
    <row r="1892" spans="68:71">
      <c r="BP1892">
        <v>1891</v>
      </c>
      <c r="BQ1892" s="145">
        <v>36225</v>
      </c>
      <c r="BR1892">
        <v>114.4</v>
      </c>
      <c r="BS1892" s="151">
        <f t="shared" si="33"/>
        <v>131.29752066115705</v>
      </c>
    </row>
    <row r="1893" spans="68:71">
      <c r="BP1893">
        <v>1892</v>
      </c>
      <c r="BQ1893" s="145">
        <v>36226</v>
      </c>
      <c r="BR1893">
        <v>110</v>
      </c>
      <c r="BS1893" s="151">
        <f t="shared" si="33"/>
        <v>131.60826446280996</v>
      </c>
    </row>
    <row r="1894" spans="68:71">
      <c r="BP1894">
        <v>1893</v>
      </c>
      <c r="BQ1894" s="145">
        <v>36227</v>
      </c>
      <c r="BR1894">
        <v>126.9</v>
      </c>
      <c r="BS1894" s="151">
        <f t="shared" si="33"/>
        <v>132.07768595041324</v>
      </c>
    </row>
    <row r="1895" spans="68:71">
      <c r="BP1895">
        <v>1894</v>
      </c>
      <c r="BQ1895" s="145">
        <v>36228</v>
      </c>
      <c r="BR1895">
        <v>127.1</v>
      </c>
      <c r="BS1895" s="151">
        <f t="shared" si="33"/>
        <v>132.59669421487607</v>
      </c>
    </row>
    <row r="1896" spans="68:71">
      <c r="BP1896">
        <v>1895</v>
      </c>
      <c r="BQ1896" s="145">
        <v>36229</v>
      </c>
      <c r="BR1896">
        <v>135.4</v>
      </c>
      <c r="BS1896" s="151">
        <f t="shared" si="33"/>
        <v>133.04876033057852</v>
      </c>
    </row>
    <row r="1897" spans="68:71">
      <c r="BP1897">
        <v>1896</v>
      </c>
      <c r="BQ1897" s="145">
        <v>36230</v>
      </c>
      <c r="BR1897">
        <v>137</v>
      </c>
      <c r="BS1897" s="151">
        <f t="shared" si="33"/>
        <v>133.45454545454547</v>
      </c>
    </row>
    <row r="1898" spans="68:71">
      <c r="BP1898">
        <v>1897</v>
      </c>
      <c r="BQ1898" s="145">
        <v>36231</v>
      </c>
      <c r="BR1898">
        <v>140.30000000000001</v>
      </c>
      <c r="BS1898" s="151">
        <f t="shared" si="33"/>
        <v>133.79504132231406</v>
      </c>
    </row>
    <row r="1899" spans="68:71">
      <c r="BP1899">
        <v>1898</v>
      </c>
      <c r="BQ1899" s="145">
        <v>36232</v>
      </c>
      <c r="BR1899">
        <v>144.4</v>
      </c>
      <c r="BS1899" s="151">
        <f t="shared" si="33"/>
        <v>134.08016528925623</v>
      </c>
    </row>
    <row r="1900" spans="68:71">
      <c r="BP1900">
        <v>1899</v>
      </c>
      <c r="BQ1900" s="145">
        <v>36233</v>
      </c>
      <c r="BR1900">
        <v>150.4</v>
      </c>
      <c r="BS1900" s="151">
        <f t="shared" si="33"/>
        <v>134.29173553719011</v>
      </c>
    </row>
    <row r="1901" spans="68:71">
      <c r="BP1901">
        <v>1900</v>
      </c>
      <c r="BQ1901" s="145">
        <v>36234</v>
      </c>
      <c r="BR1901">
        <v>150.1</v>
      </c>
      <c r="BS1901" s="151">
        <f t="shared" si="33"/>
        <v>134.34710743801656</v>
      </c>
    </row>
    <row r="1902" spans="68:71">
      <c r="BP1902">
        <v>1901</v>
      </c>
      <c r="BQ1902" s="145">
        <v>36235</v>
      </c>
      <c r="BR1902">
        <v>155.69999999999999</v>
      </c>
      <c r="BS1902" s="151">
        <f t="shared" si="33"/>
        <v>134.4264462809918</v>
      </c>
    </row>
    <row r="1903" spans="68:71">
      <c r="BP1903">
        <v>1902</v>
      </c>
      <c r="BQ1903" s="145">
        <v>36236</v>
      </c>
      <c r="BR1903">
        <v>154.5</v>
      </c>
      <c r="BS1903" s="151">
        <f t="shared" si="33"/>
        <v>134.31735537190085</v>
      </c>
    </row>
    <row r="1904" spans="68:71">
      <c r="BP1904">
        <v>1903</v>
      </c>
      <c r="BQ1904" s="145">
        <v>36237</v>
      </c>
      <c r="BR1904">
        <v>148.1</v>
      </c>
      <c r="BS1904" s="151">
        <f t="shared" si="33"/>
        <v>134.14545454545458</v>
      </c>
    </row>
    <row r="1905" spans="68:71">
      <c r="BP1905">
        <v>1904</v>
      </c>
      <c r="BQ1905" s="145">
        <v>36238</v>
      </c>
      <c r="BR1905">
        <v>139.30000000000001</v>
      </c>
      <c r="BS1905" s="151">
        <f t="shared" si="33"/>
        <v>133.90991735537193</v>
      </c>
    </row>
    <row r="1906" spans="68:71">
      <c r="BP1906">
        <v>1905</v>
      </c>
      <c r="BQ1906" s="145">
        <v>36239</v>
      </c>
      <c r="BR1906">
        <v>132.69999999999999</v>
      </c>
      <c r="BS1906" s="151">
        <f t="shared" si="33"/>
        <v>133.63388429752069</v>
      </c>
    </row>
    <row r="1907" spans="68:71">
      <c r="BP1907">
        <v>1906</v>
      </c>
      <c r="BQ1907" s="145">
        <v>36240</v>
      </c>
      <c r="BR1907">
        <v>124</v>
      </c>
      <c r="BS1907" s="151">
        <f t="shared" si="33"/>
        <v>132.81983471074383</v>
      </c>
    </row>
    <row r="1908" spans="68:71">
      <c r="BP1908">
        <v>1907</v>
      </c>
      <c r="BQ1908" s="145">
        <v>36241</v>
      </c>
      <c r="BR1908">
        <v>115.9</v>
      </c>
      <c r="BS1908" s="151">
        <f t="shared" si="33"/>
        <v>132.52975206611572</v>
      </c>
    </row>
    <row r="1909" spans="68:71">
      <c r="BP1909">
        <v>1908</v>
      </c>
      <c r="BQ1909" s="145">
        <v>36242</v>
      </c>
      <c r="BR1909">
        <v>112.9</v>
      </c>
      <c r="BS1909" s="151">
        <f t="shared" si="33"/>
        <v>132.2223140495868</v>
      </c>
    </row>
    <row r="1910" spans="68:71">
      <c r="BP1910">
        <v>1909</v>
      </c>
      <c r="BQ1910" s="145">
        <v>36243</v>
      </c>
      <c r="BR1910">
        <v>108.2</v>
      </c>
      <c r="BS1910" s="151">
        <f t="shared" si="33"/>
        <v>131.98264462809917</v>
      </c>
    </row>
    <row r="1911" spans="68:71">
      <c r="BP1911">
        <v>1910</v>
      </c>
      <c r="BQ1911" s="145">
        <v>36244</v>
      </c>
      <c r="BR1911">
        <v>107</v>
      </c>
      <c r="BS1911" s="151">
        <f t="shared" si="33"/>
        <v>131.82809917355374</v>
      </c>
    </row>
    <row r="1912" spans="68:71">
      <c r="BP1912">
        <v>1911</v>
      </c>
      <c r="BQ1912" s="145">
        <v>36245</v>
      </c>
      <c r="BR1912">
        <v>103.6</v>
      </c>
      <c r="BS1912" s="151">
        <f t="shared" si="33"/>
        <v>131.94793388429753</v>
      </c>
    </row>
    <row r="1913" spans="68:71">
      <c r="BP1913">
        <v>1912</v>
      </c>
      <c r="BQ1913" s="145">
        <v>36246</v>
      </c>
      <c r="BR1913">
        <v>104.5</v>
      </c>
      <c r="BS1913" s="151">
        <f t="shared" si="33"/>
        <v>132.12975206611571</v>
      </c>
    </row>
    <row r="1914" spans="68:71">
      <c r="BP1914">
        <v>1913</v>
      </c>
      <c r="BQ1914" s="145">
        <v>36247</v>
      </c>
      <c r="BR1914">
        <v>103</v>
      </c>
      <c r="BS1914" s="151">
        <f t="shared" si="33"/>
        <v>132.35041322314052</v>
      </c>
    </row>
    <row r="1915" spans="68:71">
      <c r="BP1915">
        <v>1914</v>
      </c>
      <c r="BQ1915" s="145">
        <v>36248</v>
      </c>
      <c r="BR1915">
        <v>104.2</v>
      </c>
      <c r="BS1915" s="151">
        <f t="shared" si="33"/>
        <v>132.59669421487604</v>
      </c>
    </row>
    <row r="1916" spans="68:71">
      <c r="BP1916">
        <v>1915</v>
      </c>
      <c r="BQ1916" s="145">
        <v>36249</v>
      </c>
      <c r="BR1916">
        <v>104.7</v>
      </c>
      <c r="BS1916" s="151">
        <f t="shared" si="33"/>
        <v>132.9198347107438</v>
      </c>
    </row>
    <row r="1917" spans="68:71">
      <c r="BP1917">
        <v>1916</v>
      </c>
      <c r="BQ1917" s="145">
        <v>36250</v>
      </c>
      <c r="BR1917">
        <v>101.9</v>
      </c>
      <c r="BS1917" s="151">
        <f t="shared" si="33"/>
        <v>133.3115702479339</v>
      </c>
    </row>
    <row r="1918" spans="68:71">
      <c r="BP1918">
        <v>1917</v>
      </c>
      <c r="BQ1918" s="145">
        <v>36251</v>
      </c>
      <c r="BR1918">
        <v>103</v>
      </c>
      <c r="BS1918" s="151">
        <f t="shared" ref="BS1918:BS1981" si="34">AVERAGE(BR1859:BR1979)</f>
        <v>133.86033057851239</v>
      </c>
    </row>
    <row r="1919" spans="68:71">
      <c r="BP1919">
        <v>1918</v>
      </c>
      <c r="BQ1919" s="145">
        <v>36252</v>
      </c>
      <c r="BR1919">
        <v>99.5</v>
      </c>
      <c r="BS1919" s="151">
        <f t="shared" si="34"/>
        <v>134.35702479338843</v>
      </c>
    </row>
    <row r="1920" spans="68:71">
      <c r="BP1920">
        <v>1919</v>
      </c>
      <c r="BQ1920" s="145">
        <v>36253</v>
      </c>
      <c r="BR1920">
        <v>102.7</v>
      </c>
      <c r="BS1920" s="151">
        <f t="shared" si="34"/>
        <v>134.91570247933885</v>
      </c>
    </row>
    <row r="1921" spans="68:71">
      <c r="BP1921">
        <v>1920</v>
      </c>
      <c r="BQ1921" s="145">
        <v>36254</v>
      </c>
      <c r="BR1921">
        <v>115.9</v>
      </c>
      <c r="BS1921" s="151">
        <f t="shared" si="34"/>
        <v>135.47024793388431</v>
      </c>
    </row>
    <row r="1922" spans="68:71">
      <c r="BP1922">
        <v>1921</v>
      </c>
      <c r="BQ1922" s="145">
        <v>36255</v>
      </c>
      <c r="BR1922">
        <v>132.6</v>
      </c>
      <c r="BS1922" s="151">
        <f t="shared" si="34"/>
        <v>135.97851239669419</v>
      </c>
    </row>
    <row r="1923" spans="68:71">
      <c r="BP1923">
        <v>1922</v>
      </c>
      <c r="BQ1923" s="145">
        <v>36256</v>
      </c>
      <c r="BR1923">
        <v>137.4</v>
      </c>
      <c r="BS1923" s="151">
        <f t="shared" si="34"/>
        <v>136.55041322314048</v>
      </c>
    </row>
    <row r="1924" spans="68:71">
      <c r="BP1924">
        <v>1923</v>
      </c>
      <c r="BQ1924" s="145">
        <v>36257</v>
      </c>
      <c r="BR1924">
        <v>141.4</v>
      </c>
      <c r="BS1924" s="151">
        <f t="shared" si="34"/>
        <v>137.0719008264463</v>
      </c>
    </row>
    <row r="1925" spans="68:71">
      <c r="BP1925">
        <v>1924</v>
      </c>
      <c r="BQ1925" s="145">
        <v>36258</v>
      </c>
      <c r="BR1925">
        <v>139.1</v>
      </c>
      <c r="BS1925" s="151">
        <f t="shared" si="34"/>
        <v>137.49999999999997</v>
      </c>
    </row>
    <row r="1926" spans="68:71">
      <c r="BP1926">
        <v>1925</v>
      </c>
      <c r="BQ1926" s="145">
        <v>36259</v>
      </c>
      <c r="BR1926">
        <v>136.19999999999999</v>
      </c>
      <c r="BS1926" s="151">
        <f t="shared" si="34"/>
        <v>137.87851239669419</v>
      </c>
    </row>
    <row r="1927" spans="68:71">
      <c r="BP1927">
        <v>1926</v>
      </c>
      <c r="BQ1927" s="145">
        <v>36260</v>
      </c>
      <c r="BR1927">
        <v>136.30000000000001</v>
      </c>
      <c r="BS1927" s="151">
        <f t="shared" si="34"/>
        <v>138.18181818181816</v>
      </c>
    </row>
    <row r="1928" spans="68:71">
      <c r="BP1928">
        <v>1927</v>
      </c>
      <c r="BQ1928" s="145">
        <v>36261</v>
      </c>
      <c r="BR1928">
        <v>130.69999999999999</v>
      </c>
      <c r="BS1928" s="151">
        <f t="shared" si="34"/>
        <v>138.32561983471072</v>
      </c>
    </row>
    <row r="1929" spans="68:71">
      <c r="BP1929">
        <v>1928</v>
      </c>
      <c r="BQ1929" s="145">
        <v>36262</v>
      </c>
      <c r="BR1929">
        <v>130</v>
      </c>
      <c r="BS1929" s="151">
        <f t="shared" si="34"/>
        <v>138.40578512396689</v>
      </c>
    </row>
    <row r="1930" spans="68:71">
      <c r="BP1930">
        <v>1929</v>
      </c>
      <c r="BQ1930" s="145">
        <v>36263</v>
      </c>
      <c r="BR1930">
        <v>129.6</v>
      </c>
      <c r="BS1930" s="151">
        <f t="shared" si="34"/>
        <v>138.2785123966942</v>
      </c>
    </row>
    <row r="1931" spans="68:71">
      <c r="BP1931">
        <v>1930</v>
      </c>
      <c r="BQ1931" s="145">
        <v>36264</v>
      </c>
      <c r="BR1931">
        <v>120.2</v>
      </c>
      <c r="BS1931" s="151">
        <f t="shared" si="34"/>
        <v>138.07272727272724</v>
      </c>
    </row>
    <row r="1932" spans="68:71">
      <c r="BP1932">
        <v>1931</v>
      </c>
      <c r="BQ1932" s="145">
        <v>36265</v>
      </c>
      <c r="BR1932">
        <v>121.8</v>
      </c>
      <c r="BS1932" s="151">
        <f t="shared" si="34"/>
        <v>137.73305785123964</v>
      </c>
    </row>
    <row r="1933" spans="68:71">
      <c r="BP1933">
        <v>1932</v>
      </c>
      <c r="BQ1933" s="145">
        <v>36266</v>
      </c>
      <c r="BR1933">
        <v>122.9</v>
      </c>
      <c r="BS1933" s="151">
        <f t="shared" si="34"/>
        <v>137.46446280991734</v>
      </c>
    </row>
    <row r="1934" spans="68:71">
      <c r="BP1934">
        <v>1933</v>
      </c>
      <c r="BQ1934" s="145">
        <v>36267</v>
      </c>
      <c r="BR1934">
        <v>115.7</v>
      </c>
      <c r="BS1934" s="151">
        <f t="shared" si="34"/>
        <v>137.12975206611569</v>
      </c>
    </row>
    <row r="1935" spans="68:71">
      <c r="BP1935">
        <v>1934</v>
      </c>
      <c r="BQ1935" s="145">
        <v>36268</v>
      </c>
      <c r="BR1935">
        <v>112.8</v>
      </c>
      <c r="BS1935" s="151">
        <f t="shared" si="34"/>
        <v>136.81074380165288</v>
      </c>
    </row>
    <row r="1936" spans="68:71">
      <c r="BP1936">
        <v>1935</v>
      </c>
      <c r="BQ1936" s="145">
        <v>36269</v>
      </c>
      <c r="BR1936">
        <v>110</v>
      </c>
      <c r="BS1936" s="151">
        <f t="shared" si="34"/>
        <v>136.60578512396691</v>
      </c>
    </row>
    <row r="1937" spans="68:71">
      <c r="BP1937">
        <v>1936</v>
      </c>
      <c r="BQ1937" s="145">
        <v>36270</v>
      </c>
      <c r="BR1937">
        <v>104.8</v>
      </c>
      <c r="BS1937" s="151">
        <f t="shared" si="34"/>
        <v>136.54214876033055</v>
      </c>
    </row>
    <row r="1938" spans="68:71">
      <c r="BP1938">
        <v>1937</v>
      </c>
      <c r="BQ1938" s="145">
        <v>36271</v>
      </c>
      <c r="BR1938">
        <v>103.4</v>
      </c>
      <c r="BS1938" s="151">
        <f t="shared" si="34"/>
        <v>136.48595041322312</v>
      </c>
    </row>
    <row r="1939" spans="68:71">
      <c r="BP1939">
        <v>1938</v>
      </c>
      <c r="BQ1939" s="145">
        <v>36272</v>
      </c>
      <c r="BR1939">
        <v>100.4</v>
      </c>
      <c r="BS1939" s="151">
        <f t="shared" si="34"/>
        <v>136.64876033057851</v>
      </c>
    </row>
    <row r="1940" spans="68:71">
      <c r="BP1940">
        <v>1939</v>
      </c>
      <c r="BQ1940" s="145">
        <v>36273</v>
      </c>
      <c r="BR1940">
        <v>98.2</v>
      </c>
      <c r="BS1940" s="151">
        <f t="shared" si="34"/>
        <v>137.00661157024794</v>
      </c>
    </row>
    <row r="1941" spans="68:71">
      <c r="BP1941">
        <v>1940</v>
      </c>
      <c r="BQ1941" s="145">
        <v>36274</v>
      </c>
      <c r="BR1941">
        <v>100.9</v>
      </c>
      <c r="BS1941" s="151">
        <f t="shared" si="34"/>
        <v>137.53636363636357</v>
      </c>
    </row>
    <row r="1942" spans="68:71">
      <c r="BP1942">
        <v>1941</v>
      </c>
      <c r="BQ1942" s="145">
        <v>36275</v>
      </c>
      <c r="BR1942">
        <v>102.6</v>
      </c>
      <c r="BS1942" s="151">
        <f t="shared" si="34"/>
        <v>138.26115702479333</v>
      </c>
    </row>
    <row r="1943" spans="68:71">
      <c r="BP1943">
        <v>1942</v>
      </c>
      <c r="BQ1943" s="145">
        <v>36276</v>
      </c>
      <c r="BR1943">
        <v>104.5</v>
      </c>
      <c r="BS1943" s="151">
        <f t="shared" si="34"/>
        <v>138.97685950413216</v>
      </c>
    </row>
    <row r="1944" spans="68:71">
      <c r="BP1944">
        <v>1943</v>
      </c>
      <c r="BQ1944" s="145">
        <v>36277</v>
      </c>
      <c r="BR1944">
        <v>108.6</v>
      </c>
      <c r="BS1944" s="151">
        <f t="shared" si="34"/>
        <v>139.79256198347099</v>
      </c>
    </row>
    <row r="1945" spans="68:71">
      <c r="BP1945">
        <v>1944</v>
      </c>
      <c r="BQ1945" s="145">
        <v>36278</v>
      </c>
      <c r="BR1945">
        <v>109.8</v>
      </c>
      <c r="BS1945" s="151">
        <f t="shared" si="34"/>
        <v>140.52066115702476</v>
      </c>
    </row>
    <row r="1946" spans="68:71">
      <c r="BP1946">
        <v>1945</v>
      </c>
      <c r="BQ1946" s="145">
        <v>36279</v>
      </c>
      <c r="BR1946">
        <v>122.1</v>
      </c>
      <c r="BS1946" s="151">
        <f t="shared" si="34"/>
        <v>141.13801652892559</v>
      </c>
    </row>
    <row r="1947" spans="68:71">
      <c r="BP1947">
        <v>1946</v>
      </c>
      <c r="BQ1947" s="145">
        <v>36280</v>
      </c>
      <c r="BR1947">
        <v>123.5</v>
      </c>
      <c r="BS1947" s="151">
        <f t="shared" si="34"/>
        <v>141.93388429752062</v>
      </c>
    </row>
    <row r="1948" spans="68:71">
      <c r="BP1948">
        <v>1947</v>
      </c>
      <c r="BQ1948" s="145">
        <v>36281</v>
      </c>
      <c r="BR1948">
        <v>132.9</v>
      </c>
      <c r="BS1948" s="151">
        <f t="shared" si="34"/>
        <v>142.47520661157026</v>
      </c>
    </row>
    <row r="1949" spans="68:71">
      <c r="BP1949">
        <v>1948</v>
      </c>
      <c r="BQ1949" s="145">
        <v>36282</v>
      </c>
      <c r="BR1949">
        <v>135.69999999999999</v>
      </c>
      <c r="BS1949" s="151">
        <f t="shared" si="34"/>
        <v>142.88925619834706</v>
      </c>
    </row>
    <row r="1950" spans="68:71">
      <c r="BP1950">
        <v>1949</v>
      </c>
      <c r="BQ1950" s="145">
        <v>36283</v>
      </c>
      <c r="BR1950">
        <v>127.1</v>
      </c>
      <c r="BS1950" s="151">
        <f t="shared" si="34"/>
        <v>143.32479338842973</v>
      </c>
    </row>
    <row r="1951" spans="68:71">
      <c r="BP1951">
        <v>1950</v>
      </c>
      <c r="BQ1951" s="145">
        <v>36284</v>
      </c>
      <c r="BR1951">
        <v>138.69999999999999</v>
      </c>
      <c r="BS1951" s="151">
        <f t="shared" si="34"/>
        <v>143.8049586776859</v>
      </c>
    </row>
    <row r="1952" spans="68:71">
      <c r="BP1952">
        <v>1951</v>
      </c>
      <c r="BQ1952" s="145">
        <v>36285</v>
      </c>
      <c r="BR1952">
        <v>140.9</v>
      </c>
      <c r="BS1952" s="151">
        <f t="shared" si="34"/>
        <v>144.29917355371899</v>
      </c>
    </row>
    <row r="1953" spans="68:71">
      <c r="BP1953">
        <v>1952</v>
      </c>
      <c r="BQ1953" s="145">
        <v>36286</v>
      </c>
      <c r="BR1953">
        <v>146.9</v>
      </c>
      <c r="BS1953" s="151">
        <f t="shared" si="34"/>
        <v>144.7776859504132</v>
      </c>
    </row>
    <row r="1954" spans="68:71">
      <c r="BP1954">
        <v>1953</v>
      </c>
      <c r="BQ1954" s="145">
        <v>36287</v>
      </c>
      <c r="BR1954">
        <v>163.4</v>
      </c>
      <c r="BS1954" s="151">
        <f t="shared" si="34"/>
        <v>145.0380165289256</v>
      </c>
    </row>
    <row r="1955" spans="68:71">
      <c r="BP1955">
        <v>1954</v>
      </c>
      <c r="BQ1955" s="145">
        <v>36288</v>
      </c>
      <c r="BR1955">
        <v>171.9</v>
      </c>
      <c r="BS1955" s="151">
        <f t="shared" si="34"/>
        <v>145.21983471074378</v>
      </c>
    </row>
    <row r="1956" spans="68:71">
      <c r="BP1956">
        <v>1955</v>
      </c>
      <c r="BQ1956" s="145">
        <v>36289</v>
      </c>
      <c r="BR1956">
        <v>178.3</v>
      </c>
      <c r="BS1956" s="151">
        <f t="shared" si="34"/>
        <v>145.34710743801651</v>
      </c>
    </row>
    <row r="1957" spans="68:71">
      <c r="BP1957">
        <v>1956</v>
      </c>
      <c r="BQ1957" s="145">
        <v>36290</v>
      </c>
      <c r="BR1957">
        <v>169.5</v>
      </c>
      <c r="BS1957" s="151">
        <f t="shared" si="34"/>
        <v>145.50661157024788</v>
      </c>
    </row>
    <row r="1958" spans="68:71">
      <c r="BP1958">
        <v>1957</v>
      </c>
      <c r="BQ1958" s="145">
        <v>36291</v>
      </c>
      <c r="BR1958">
        <v>159.4</v>
      </c>
      <c r="BS1958" s="151">
        <f t="shared" si="34"/>
        <v>145.60826446280987</v>
      </c>
    </row>
    <row r="1959" spans="68:71">
      <c r="BP1959">
        <v>1958</v>
      </c>
      <c r="BQ1959" s="145">
        <v>36292</v>
      </c>
      <c r="BR1959">
        <v>153.1</v>
      </c>
      <c r="BS1959" s="151">
        <f t="shared" si="34"/>
        <v>145.68842975206604</v>
      </c>
    </row>
    <row r="1960" spans="68:71">
      <c r="BP1960">
        <v>1959</v>
      </c>
      <c r="BQ1960" s="145">
        <v>36293</v>
      </c>
      <c r="BR1960">
        <v>147.30000000000001</v>
      </c>
      <c r="BS1960" s="151">
        <f t="shared" si="34"/>
        <v>145.63140495867765</v>
      </c>
    </row>
    <row r="1961" spans="68:71">
      <c r="BP1961">
        <v>1960</v>
      </c>
      <c r="BQ1961" s="145">
        <v>36294</v>
      </c>
      <c r="BR1961">
        <v>144.19999999999999</v>
      </c>
      <c r="BS1961" s="151">
        <f t="shared" si="34"/>
        <v>145.46198347107432</v>
      </c>
    </row>
    <row r="1962" spans="68:71">
      <c r="BP1962">
        <v>1961</v>
      </c>
      <c r="BQ1962" s="145">
        <v>36295</v>
      </c>
      <c r="BR1962">
        <v>143.6</v>
      </c>
      <c r="BS1962" s="151">
        <f t="shared" si="34"/>
        <v>145.24545454545446</v>
      </c>
    </row>
    <row r="1963" spans="68:71">
      <c r="BP1963">
        <v>1962</v>
      </c>
      <c r="BQ1963" s="145">
        <v>36296</v>
      </c>
      <c r="BR1963">
        <v>152.19999999999999</v>
      </c>
      <c r="BS1963" s="151">
        <f t="shared" si="34"/>
        <v>145.05950413223135</v>
      </c>
    </row>
    <row r="1964" spans="68:71">
      <c r="BP1964">
        <v>1963</v>
      </c>
      <c r="BQ1964" s="145">
        <v>36297</v>
      </c>
      <c r="BR1964">
        <v>145.30000000000001</v>
      </c>
      <c r="BS1964" s="151">
        <f t="shared" si="34"/>
        <v>144.9652892561983</v>
      </c>
    </row>
    <row r="1965" spans="68:71">
      <c r="BP1965">
        <v>1964</v>
      </c>
      <c r="BQ1965" s="145">
        <v>36298</v>
      </c>
      <c r="BR1965">
        <v>140.6</v>
      </c>
      <c r="BS1965" s="151">
        <f t="shared" si="34"/>
        <v>144.9561983471074</v>
      </c>
    </row>
    <row r="1966" spans="68:71">
      <c r="BP1966">
        <v>1965</v>
      </c>
      <c r="BQ1966" s="145">
        <v>36299</v>
      </c>
      <c r="BR1966">
        <v>142.4</v>
      </c>
      <c r="BS1966" s="151">
        <f t="shared" si="34"/>
        <v>145.02561983471071</v>
      </c>
    </row>
    <row r="1967" spans="68:71">
      <c r="BP1967">
        <v>1966</v>
      </c>
      <c r="BQ1967" s="145">
        <v>36300</v>
      </c>
      <c r="BR1967">
        <v>142.5</v>
      </c>
      <c r="BS1967" s="151">
        <f t="shared" si="34"/>
        <v>145.15371900826443</v>
      </c>
    </row>
    <row r="1968" spans="68:71">
      <c r="BP1968">
        <v>1967</v>
      </c>
      <c r="BQ1968" s="145">
        <v>36301</v>
      </c>
      <c r="BR1968">
        <v>140.30000000000001</v>
      </c>
      <c r="BS1968" s="151">
        <f t="shared" si="34"/>
        <v>145.41322314049583</v>
      </c>
    </row>
    <row r="1969" spans="68:71">
      <c r="BP1969">
        <v>1968</v>
      </c>
      <c r="BQ1969" s="145">
        <v>36302</v>
      </c>
      <c r="BR1969">
        <v>140.19999999999999</v>
      </c>
      <c r="BS1969" s="151">
        <f t="shared" si="34"/>
        <v>145.74297520661153</v>
      </c>
    </row>
    <row r="1970" spans="68:71">
      <c r="BP1970">
        <v>1969</v>
      </c>
      <c r="BQ1970" s="145">
        <v>36303</v>
      </c>
      <c r="BR1970">
        <v>140.69999999999999</v>
      </c>
      <c r="BS1970" s="151">
        <f t="shared" si="34"/>
        <v>146.44958677685946</v>
      </c>
    </row>
    <row r="1971" spans="68:71">
      <c r="BP1971">
        <v>1970</v>
      </c>
      <c r="BQ1971" s="145">
        <v>36304</v>
      </c>
      <c r="BR1971">
        <v>136.9</v>
      </c>
      <c r="BS1971" s="151">
        <f t="shared" si="34"/>
        <v>147.08760330578508</v>
      </c>
    </row>
    <row r="1972" spans="68:71">
      <c r="BP1972">
        <v>1971</v>
      </c>
      <c r="BQ1972" s="145">
        <v>36305</v>
      </c>
      <c r="BR1972">
        <v>143.1</v>
      </c>
      <c r="BS1972" s="151">
        <f t="shared" si="34"/>
        <v>147.73801652892558</v>
      </c>
    </row>
    <row r="1973" spans="68:71">
      <c r="BP1973">
        <v>1972</v>
      </c>
      <c r="BQ1973" s="145">
        <v>36306</v>
      </c>
      <c r="BR1973">
        <v>152.6</v>
      </c>
      <c r="BS1973" s="151">
        <f t="shared" si="34"/>
        <v>148.29917355371899</v>
      </c>
    </row>
    <row r="1974" spans="68:71">
      <c r="BP1974">
        <v>1973</v>
      </c>
      <c r="BQ1974" s="145">
        <v>36307</v>
      </c>
      <c r="BR1974">
        <v>155.19999999999999</v>
      </c>
      <c r="BS1974" s="151">
        <f t="shared" si="34"/>
        <v>148.89008264462808</v>
      </c>
    </row>
    <row r="1975" spans="68:71">
      <c r="BP1975">
        <v>1974</v>
      </c>
      <c r="BQ1975" s="145">
        <v>36308</v>
      </c>
      <c r="BR1975">
        <v>152.1</v>
      </c>
      <c r="BS1975" s="151">
        <f t="shared" si="34"/>
        <v>149.66363636363633</v>
      </c>
    </row>
    <row r="1976" spans="68:71">
      <c r="BP1976">
        <v>1975</v>
      </c>
      <c r="BQ1976" s="145">
        <v>36309</v>
      </c>
      <c r="BR1976">
        <v>148.6</v>
      </c>
      <c r="BS1976" s="151">
        <f t="shared" si="34"/>
        <v>150.47107438016528</v>
      </c>
    </row>
    <row r="1977" spans="68:71">
      <c r="BP1977">
        <v>1976</v>
      </c>
      <c r="BQ1977" s="145">
        <v>36310</v>
      </c>
      <c r="BR1977">
        <v>156.80000000000001</v>
      </c>
      <c r="BS1977" s="151">
        <f t="shared" si="34"/>
        <v>151.3305785123967</v>
      </c>
    </row>
    <row r="1978" spans="68:71">
      <c r="BP1978">
        <v>1977</v>
      </c>
      <c r="BQ1978" s="145">
        <v>36311</v>
      </c>
      <c r="BR1978">
        <v>165.4</v>
      </c>
      <c r="BS1978" s="151">
        <f t="shared" si="34"/>
        <v>152.13719008264462</v>
      </c>
    </row>
    <row r="1979" spans="68:71">
      <c r="BP1979">
        <v>1978</v>
      </c>
      <c r="BQ1979" s="145">
        <v>36312</v>
      </c>
      <c r="BR1979">
        <v>181.2</v>
      </c>
      <c r="BS1979" s="151">
        <f t="shared" si="34"/>
        <v>153.10247933884298</v>
      </c>
    </row>
    <row r="1980" spans="68:71">
      <c r="BP1980">
        <v>1979</v>
      </c>
      <c r="BQ1980" s="145">
        <v>36313</v>
      </c>
      <c r="BR1980">
        <v>178.1</v>
      </c>
      <c r="BS1980" s="151">
        <f t="shared" si="34"/>
        <v>154.0099173553719</v>
      </c>
    </row>
    <row r="1981" spans="68:71">
      <c r="BP1981">
        <v>1980</v>
      </c>
      <c r="BQ1981" s="145">
        <v>36314</v>
      </c>
      <c r="BR1981">
        <v>178.5</v>
      </c>
      <c r="BS1981" s="151">
        <f t="shared" si="34"/>
        <v>154.79338842975207</v>
      </c>
    </row>
    <row r="1982" spans="68:71">
      <c r="BP1982">
        <v>1981</v>
      </c>
      <c r="BQ1982" s="145">
        <v>36315</v>
      </c>
      <c r="BR1982">
        <v>175.9</v>
      </c>
      <c r="BS1982" s="151">
        <f t="shared" ref="BS1982:BS2045" si="35">AVERAGE(BR1923:BR2043)</f>
        <v>155.35123966942149</v>
      </c>
    </row>
    <row r="1983" spans="68:71">
      <c r="BP1983">
        <v>1982</v>
      </c>
      <c r="BQ1983" s="145">
        <v>36316</v>
      </c>
      <c r="BR1983">
        <v>168.8</v>
      </c>
      <c r="BS1983" s="151">
        <f t="shared" si="35"/>
        <v>155.6785123966942</v>
      </c>
    </row>
    <row r="1984" spans="68:71">
      <c r="BP1984">
        <v>1983</v>
      </c>
      <c r="BQ1984" s="145">
        <v>36317</v>
      </c>
      <c r="BR1984">
        <v>172.9</v>
      </c>
      <c r="BS1984" s="151">
        <f t="shared" si="35"/>
        <v>155.91818181818184</v>
      </c>
    </row>
    <row r="1985" spans="68:71">
      <c r="BP1985">
        <v>1984</v>
      </c>
      <c r="BQ1985" s="145">
        <v>36318</v>
      </c>
      <c r="BR1985">
        <v>162.4</v>
      </c>
      <c r="BS1985" s="151">
        <f t="shared" si="35"/>
        <v>156.03553719008266</v>
      </c>
    </row>
    <row r="1986" spans="68:71">
      <c r="BP1986">
        <v>1985</v>
      </c>
      <c r="BQ1986" s="145">
        <v>36319</v>
      </c>
      <c r="BR1986">
        <v>161.30000000000001</v>
      </c>
      <c r="BS1986" s="151">
        <f t="shared" si="35"/>
        <v>156.04876033057852</v>
      </c>
    </row>
    <row r="1987" spans="68:71">
      <c r="BP1987">
        <v>1986</v>
      </c>
      <c r="BQ1987" s="145">
        <v>36320</v>
      </c>
      <c r="BR1987">
        <v>170.3</v>
      </c>
      <c r="BS1987" s="151">
        <f t="shared" si="35"/>
        <v>156.06363636363633</v>
      </c>
    </row>
    <row r="1988" spans="68:71">
      <c r="BP1988">
        <v>1987</v>
      </c>
      <c r="BQ1988" s="145">
        <v>36321</v>
      </c>
      <c r="BR1988">
        <v>166</v>
      </c>
      <c r="BS1988" s="151">
        <f t="shared" si="35"/>
        <v>156.03553719008264</v>
      </c>
    </row>
    <row r="1989" spans="68:71">
      <c r="BP1989">
        <v>1988</v>
      </c>
      <c r="BQ1989" s="145">
        <v>36322</v>
      </c>
      <c r="BR1989">
        <v>169.8</v>
      </c>
      <c r="BS1989" s="151">
        <f t="shared" si="35"/>
        <v>156.01818181818183</v>
      </c>
    </row>
    <row r="1990" spans="68:71">
      <c r="BP1990">
        <v>1989</v>
      </c>
      <c r="BQ1990" s="145">
        <v>36323</v>
      </c>
      <c r="BR1990">
        <v>173.2</v>
      </c>
      <c r="BS1990" s="151">
        <f t="shared" si="35"/>
        <v>155.96446280991734</v>
      </c>
    </row>
    <row r="1991" spans="68:71">
      <c r="BP1991">
        <v>1990</v>
      </c>
      <c r="BQ1991" s="145">
        <v>36324</v>
      </c>
      <c r="BR1991">
        <v>173</v>
      </c>
      <c r="BS1991" s="151">
        <f t="shared" si="35"/>
        <v>156.01652892561981</v>
      </c>
    </row>
    <row r="1992" spans="68:71">
      <c r="BP1992">
        <v>1991</v>
      </c>
      <c r="BQ1992" s="145">
        <v>36325</v>
      </c>
      <c r="BR1992">
        <v>173.5</v>
      </c>
      <c r="BS1992" s="151">
        <f t="shared" si="35"/>
        <v>156.06859504132228</v>
      </c>
    </row>
    <row r="1993" spans="68:71">
      <c r="BP1993">
        <v>1992</v>
      </c>
      <c r="BQ1993" s="145">
        <v>36326</v>
      </c>
      <c r="BR1993">
        <v>163.5</v>
      </c>
      <c r="BS1993" s="151">
        <f t="shared" si="35"/>
        <v>156.13636363636357</v>
      </c>
    </row>
    <row r="1994" spans="68:71">
      <c r="BP1994">
        <v>1993</v>
      </c>
      <c r="BQ1994" s="145">
        <v>36327</v>
      </c>
      <c r="BR1994">
        <v>157.6</v>
      </c>
      <c r="BS1994" s="151">
        <f t="shared" si="35"/>
        <v>156.26363636363629</v>
      </c>
    </row>
    <row r="1995" spans="68:71">
      <c r="BP1995">
        <v>1994</v>
      </c>
      <c r="BQ1995" s="145">
        <v>36328</v>
      </c>
      <c r="BR1995">
        <v>151.30000000000001</v>
      </c>
      <c r="BS1995" s="151">
        <f t="shared" si="35"/>
        <v>156.49669421487596</v>
      </c>
    </row>
    <row r="1996" spans="68:71">
      <c r="BP1996">
        <v>1995</v>
      </c>
      <c r="BQ1996" s="145">
        <v>36329</v>
      </c>
      <c r="BR1996">
        <v>151.19999999999999</v>
      </c>
      <c r="BS1996" s="151">
        <f t="shared" si="35"/>
        <v>156.66776859504125</v>
      </c>
    </row>
    <row r="1997" spans="68:71">
      <c r="BP1997">
        <v>1996</v>
      </c>
      <c r="BQ1997" s="145">
        <v>36330</v>
      </c>
      <c r="BR1997">
        <v>143.30000000000001</v>
      </c>
      <c r="BS1997" s="151">
        <f t="shared" si="35"/>
        <v>156.91487603305779</v>
      </c>
    </row>
    <row r="1998" spans="68:71">
      <c r="BP1998">
        <v>1997</v>
      </c>
      <c r="BQ1998" s="145">
        <v>36331</v>
      </c>
      <c r="BR1998">
        <v>156.5</v>
      </c>
      <c r="BS1998" s="151">
        <f t="shared" si="35"/>
        <v>157.31322314049581</v>
      </c>
    </row>
    <row r="1999" spans="68:71">
      <c r="BP1999">
        <v>1998</v>
      </c>
      <c r="BQ1999" s="145">
        <v>36332</v>
      </c>
      <c r="BR1999">
        <v>150.30000000000001</v>
      </c>
      <c r="BS1999" s="151">
        <f t="shared" si="35"/>
        <v>157.81570247933877</v>
      </c>
    </row>
    <row r="2000" spans="68:71">
      <c r="BP2000">
        <v>1999</v>
      </c>
      <c r="BQ2000" s="145">
        <v>36333</v>
      </c>
      <c r="BR2000">
        <v>166.9</v>
      </c>
      <c r="BS2000" s="151">
        <f t="shared" si="35"/>
        <v>158.43140495867763</v>
      </c>
    </row>
    <row r="2001" spans="68:71">
      <c r="BP2001">
        <v>2000</v>
      </c>
      <c r="BQ2001" s="145">
        <v>36334</v>
      </c>
      <c r="BR2001">
        <v>173</v>
      </c>
      <c r="BS2001" s="151">
        <f t="shared" si="35"/>
        <v>159.14710743801649</v>
      </c>
    </row>
    <row r="2002" spans="68:71">
      <c r="BP2002">
        <v>2001</v>
      </c>
      <c r="BQ2002" s="145">
        <v>36335</v>
      </c>
      <c r="BR2002">
        <v>191.1</v>
      </c>
      <c r="BS2002" s="151">
        <f t="shared" si="35"/>
        <v>159.96859504132226</v>
      </c>
    </row>
    <row r="2003" spans="68:71">
      <c r="BP2003">
        <v>2002</v>
      </c>
      <c r="BQ2003" s="145">
        <v>36336</v>
      </c>
      <c r="BR2003">
        <v>207.5</v>
      </c>
      <c r="BS2003" s="151">
        <f t="shared" si="35"/>
        <v>160.82727272727269</v>
      </c>
    </row>
    <row r="2004" spans="68:71">
      <c r="BP2004">
        <v>2003</v>
      </c>
      <c r="BQ2004" s="145">
        <v>36337</v>
      </c>
      <c r="BR2004">
        <v>206.1</v>
      </c>
      <c r="BS2004" s="151">
        <f t="shared" si="35"/>
        <v>161.76611570247931</v>
      </c>
    </row>
    <row r="2005" spans="68:71">
      <c r="BP2005">
        <v>2004</v>
      </c>
      <c r="BQ2005" s="145">
        <v>36338</v>
      </c>
      <c r="BR2005">
        <v>214.3</v>
      </c>
      <c r="BS2005" s="151">
        <f t="shared" si="35"/>
        <v>162.70247933884295</v>
      </c>
    </row>
    <row r="2006" spans="68:71">
      <c r="BP2006">
        <v>2005</v>
      </c>
      <c r="BQ2006" s="145">
        <v>36339</v>
      </c>
      <c r="BR2006">
        <v>203.2</v>
      </c>
      <c r="BS2006" s="151">
        <f t="shared" si="35"/>
        <v>163.74628099173549</v>
      </c>
    </row>
    <row r="2007" spans="68:71">
      <c r="BP2007">
        <v>2006</v>
      </c>
      <c r="BQ2007" s="145">
        <v>36340</v>
      </c>
      <c r="BR2007">
        <v>197.7</v>
      </c>
      <c r="BS2007" s="151">
        <f t="shared" si="35"/>
        <v>164.52892561983469</v>
      </c>
    </row>
    <row r="2008" spans="68:71">
      <c r="BP2008">
        <v>2007</v>
      </c>
      <c r="BQ2008" s="145">
        <v>36341</v>
      </c>
      <c r="BR2008">
        <v>216.5</v>
      </c>
      <c r="BS2008" s="151">
        <f t="shared" si="35"/>
        <v>165.06776859504129</v>
      </c>
    </row>
    <row r="2009" spans="68:71">
      <c r="BP2009">
        <v>2008</v>
      </c>
      <c r="BQ2009" s="145">
        <v>36342</v>
      </c>
      <c r="BR2009">
        <v>195.4</v>
      </c>
      <c r="BS2009" s="151">
        <f t="shared" si="35"/>
        <v>165.4561983471074</v>
      </c>
    </row>
    <row r="2010" spans="68:71">
      <c r="BP2010">
        <v>2009</v>
      </c>
      <c r="BQ2010" s="145">
        <v>36343</v>
      </c>
      <c r="BR2010">
        <v>187.1</v>
      </c>
      <c r="BS2010" s="151">
        <f t="shared" si="35"/>
        <v>165.75123966942144</v>
      </c>
    </row>
    <row r="2011" spans="68:71">
      <c r="BP2011">
        <v>2010</v>
      </c>
      <c r="BQ2011" s="145">
        <v>36344</v>
      </c>
      <c r="BR2011">
        <v>196.8</v>
      </c>
      <c r="BS2011" s="151">
        <f t="shared" si="35"/>
        <v>165.89834710743798</v>
      </c>
    </row>
    <row r="2012" spans="68:71">
      <c r="BP2012">
        <v>2011</v>
      </c>
      <c r="BQ2012" s="145">
        <v>36345</v>
      </c>
      <c r="BR2012">
        <v>185.6</v>
      </c>
      <c r="BS2012" s="151">
        <f t="shared" si="35"/>
        <v>165.8851239669421</v>
      </c>
    </row>
    <row r="2013" spans="68:71">
      <c r="BP2013">
        <v>2012</v>
      </c>
      <c r="BQ2013" s="145">
        <v>36346</v>
      </c>
      <c r="BR2013">
        <v>174.2</v>
      </c>
      <c r="BS2013" s="151">
        <f t="shared" si="35"/>
        <v>165.75537190082642</v>
      </c>
    </row>
    <row r="2014" spans="68:71">
      <c r="BP2014">
        <v>2013</v>
      </c>
      <c r="BQ2014" s="145">
        <v>36347</v>
      </c>
      <c r="BR2014">
        <v>167.9</v>
      </c>
      <c r="BS2014" s="151">
        <f t="shared" si="35"/>
        <v>165.41157024793387</v>
      </c>
    </row>
    <row r="2015" spans="68:71">
      <c r="BP2015">
        <v>2014</v>
      </c>
      <c r="BQ2015" s="145">
        <v>36348</v>
      </c>
      <c r="BR2015">
        <v>158.4</v>
      </c>
      <c r="BS2015" s="151">
        <f t="shared" si="35"/>
        <v>164.97024793388431</v>
      </c>
    </row>
    <row r="2016" spans="68:71">
      <c r="BP2016">
        <v>2015</v>
      </c>
      <c r="BQ2016" s="145">
        <v>36349</v>
      </c>
      <c r="BR2016">
        <v>149.1</v>
      </c>
      <c r="BS2016" s="151">
        <f t="shared" si="35"/>
        <v>164.42561983471074</v>
      </c>
    </row>
    <row r="2017" spans="68:71">
      <c r="BP2017">
        <v>2016</v>
      </c>
      <c r="BQ2017" s="145">
        <v>36350</v>
      </c>
      <c r="BR2017">
        <v>150.80000000000001</v>
      </c>
      <c r="BS2017" s="151">
        <f t="shared" si="35"/>
        <v>163.90743801652894</v>
      </c>
    </row>
    <row r="2018" spans="68:71">
      <c r="BP2018">
        <v>2017</v>
      </c>
      <c r="BQ2018" s="145">
        <v>36351</v>
      </c>
      <c r="BR2018">
        <v>156.30000000000001</v>
      </c>
      <c r="BS2018" s="151">
        <f t="shared" si="35"/>
        <v>163.47024793388431</v>
      </c>
    </row>
    <row r="2019" spans="68:71">
      <c r="BP2019">
        <v>2018</v>
      </c>
      <c r="BQ2019" s="145">
        <v>36352</v>
      </c>
      <c r="BR2019">
        <v>152.6</v>
      </c>
      <c r="BS2019" s="151">
        <f t="shared" si="35"/>
        <v>163.2132231404959</v>
      </c>
    </row>
    <row r="2020" spans="68:71">
      <c r="BP2020">
        <v>2019</v>
      </c>
      <c r="BQ2020" s="145">
        <v>36353</v>
      </c>
      <c r="BR2020">
        <v>154.1</v>
      </c>
      <c r="BS2020" s="151">
        <f t="shared" si="35"/>
        <v>163.00826446280996</v>
      </c>
    </row>
    <row r="2021" spans="68:71">
      <c r="BP2021">
        <v>2020</v>
      </c>
      <c r="BQ2021" s="145">
        <v>36354</v>
      </c>
      <c r="BR2021">
        <v>143.5</v>
      </c>
      <c r="BS2021" s="151">
        <f t="shared" si="35"/>
        <v>162.98016528925621</v>
      </c>
    </row>
    <row r="2022" spans="68:71">
      <c r="BP2022">
        <v>2021</v>
      </c>
      <c r="BQ2022" s="145">
        <v>36355</v>
      </c>
      <c r="BR2022">
        <v>129.6</v>
      </c>
      <c r="BS2022" s="151">
        <f t="shared" si="35"/>
        <v>163.0710743801653</v>
      </c>
    </row>
    <row r="2023" spans="68:71">
      <c r="BP2023">
        <v>2022</v>
      </c>
      <c r="BQ2023" s="145">
        <v>36356</v>
      </c>
      <c r="BR2023">
        <v>129.5</v>
      </c>
      <c r="BS2023" s="151">
        <f t="shared" si="35"/>
        <v>163.10578512396697</v>
      </c>
    </row>
    <row r="2024" spans="68:71">
      <c r="BP2024">
        <v>2023</v>
      </c>
      <c r="BQ2024" s="145">
        <v>36357</v>
      </c>
      <c r="BR2024">
        <v>132</v>
      </c>
      <c r="BS2024" s="151">
        <f t="shared" si="35"/>
        <v>163.1851239669422</v>
      </c>
    </row>
    <row r="2025" spans="68:71">
      <c r="BP2025">
        <v>2024</v>
      </c>
      <c r="BQ2025" s="145">
        <v>36358</v>
      </c>
      <c r="BR2025">
        <v>136.69999999999999</v>
      </c>
      <c r="BS2025" s="151">
        <f t="shared" si="35"/>
        <v>163.33057851239673</v>
      </c>
    </row>
    <row r="2026" spans="68:71">
      <c r="BP2026">
        <v>2025</v>
      </c>
      <c r="BQ2026" s="145">
        <v>36359</v>
      </c>
      <c r="BR2026">
        <v>138.19999999999999</v>
      </c>
      <c r="BS2026" s="151">
        <f t="shared" si="35"/>
        <v>163.45537190082649</v>
      </c>
    </row>
    <row r="2027" spans="68:71">
      <c r="BP2027">
        <v>2026</v>
      </c>
      <c r="BQ2027" s="145">
        <v>36360</v>
      </c>
      <c r="BR2027">
        <v>141.1</v>
      </c>
      <c r="BS2027" s="151">
        <f t="shared" si="35"/>
        <v>163.53057851239674</v>
      </c>
    </row>
    <row r="2028" spans="68:71">
      <c r="BP2028">
        <v>2027</v>
      </c>
      <c r="BQ2028" s="145">
        <v>36361</v>
      </c>
      <c r="BR2028">
        <v>139.5</v>
      </c>
      <c r="BS2028" s="151">
        <f t="shared" si="35"/>
        <v>163.604958677686</v>
      </c>
    </row>
    <row r="2029" spans="68:71">
      <c r="BP2029">
        <v>2028</v>
      </c>
      <c r="BQ2029" s="145">
        <v>36362</v>
      </c>
      <c r="BR2029">
        <v>147.30000000000001</v>
      </c>
      <c r="BS2029" s="151">
        <f t="shared" si="35"/>
        <v>163.64462809917359</v>
      </c>
    </row>
    <row r="2030" spans="68:71">
      <c r="BP2030">
        <v>2029</v>
      </c>
      <c r="BQ2030" s="145">
        <v>36363</v>
      </c>
      <c r="BR2030">
        <v>152.80000000000001</v>
      </c>
      <c r="BS2030" s="151">
        <f t="shared" si="35"/>
        <v>163.69504132231407</v>
      </c>
    </row>
    <row r="2031" spans="68:71">
      <c r="BP2031">
        <v>2030</v>
      </c>
      <c r="BQ2031" s="145">
        <v>36364</v>
      </c>
      <c r="BR2031">
        <v>193.7</v>
      </c>
      <c r="BS2031" s="151">
        <f t="shared" si="35"/>
        <v>163.72396694214882</v>
      </c>
    </row>
    <row r="2032" spans="68:71">
      <c r="BP2032">
        <v>2031</v>
      </c>
      <c r="BQ2032" s="145">
        <v>36365</v>
      </c>
      <c r="BR2032">
        <v>184.2</v>
      </c>
      <c r="BS2032" s="151">
        <f t="shared" si="35"/>
        <v>163.67272727272731</v>
      </c>
    </row>
    <row r="2033" spans="68:71">
      <c r="BP2033">
        <v>2032</v>
      </c>
      <c r="BQ2033" s="145">
        <v>36366</v>
      </c>
      <c r="BR2033">
        <v>182.3</v>
      </c>
      <c r="BS2033" s="151">
        <f t="shared" si="35"/>
        <v>163.49917355371906</v>
      </c>
    </row>
    <row r="2034" spans="68:71">
      <c r="BP2034">
        <v>2033</v>
      </c>
      <c r="BQ2034" s="145">
        <v>36367</v>
      </c>
      <c r="BR2034">
        <v>172.4</v>
      </c>
      <c r="BS2034" s="151">
        <f t="shared" si="35"/>
        <v>163.25289256198351</v>
      </c>
    </row>
    <row r="2035" spans="68:71">
      <c r="BP2035">
        <v>2034</v>
      </c>
      <c r="BQ2035" s="145">
        <v>36368</v>
      </c>
      <c r="BR2035">
        <v>174.5</v>
      </c>
      <c r="BS2035" s="151">
        <f t="shared" si="35"/>
        <v>163.00991735537195</v>
      </c>
    </row>
    <row r="2036" spans="68:71">
      <c r="BP2036">
        <v>2035</v>
      </c>
      <c r="BQ2036" s="145">
        <v>36369</v>
      </c>
      <c r="BR2036">
        <v>197.8</v>
      </c>
      <c r="BS2036" s="151">
        <f t="shared" si="35"/>
        <v>162.80495867768602</v>
      </c>
    </row>
    <row r="2037" spans="68:71">
      <c r="BP2037">
        <v>2036</v>
      </c>
      <c r="BQ2037" s="145">
        <v>36370</v>
      </c>
      <c r="BR2037">
        <v>202.4</v>
      </c>
      <c r="BS2037" s="151">
        <f t="shared" si="35"/>
        <v>162.55041322314054</v>
      </c>
    </row>
    <row r="2038" spans="68:71">
      <c r="BP2038">
        <v>2037</v>
      </c>
      <c r="BQ2038" s="145">
        <v>36371</v>
      </c>
      <c r="BR2038">
        <v>205.9</v>
      </c>
      <c r="BS2038" s="151">
        <f t="shared" si="35"/>
        <v>162.21487603305789</v>
      </c>
    </row>
    <row r="2039" spans="68:71">
      <c r="BP2039">
        <v>2038</v>
      </c>
      <c r="BQ2039" s="145">
        <v>36372</v>
      </c>
      <c r="BR2039">
        <v>200.6</v>
      </c>
      <c r="BS2039" s="151">
        <f t="shared" si="35"/>
        <v>161.74876033057853</v>
      </c>
    </row>
    <row r="2040" spans="68:71">
      <c r="BP2040">
        <v>2039</v>
      </c>
      <c r="BQ2040" s="145">
        <v>36373</v>
      </c>
      <c r="BR2040">
        <v>216.3</v>
      </c>
      <c r="BS2040" s="151">
        <f t="shared" si="35"/>
        <v>161.28181818181818</v>
      </c>
    </row>
    <row r="2041" spans="68:71">
      <c r="BP2041">
        <v>2040</v>
      </c>
      <c r="BQ2041" s="145">
        <v>36374</v>
      </c>
      <c r="BR2041">
        <v>212.5</v>
      </c>
      <c r="BS2041" s="151">
        <f t="shared" si="35"/>
        <v>160.85041322314046</v>
      </c>
    </row>
    <row r="2042" spans="68:71">
      <c r="BP2042">
        <v>2041</v>
      </c>
      <c r="BQ2042" s="145">
        <v>36375</v>
      </c>
      <c r="BR2042">
        <v>210.7</v>
      </c>
      <c r="BS2042" s="151">
        <f t="shared" si="35"/>
        <v>160.5082644628099</v>
      </c>
    </row>
    <row r="2043" spans="68:71">
      <c r="BP2043">
        <v>2042</v>
      </c>
      <c r="BQ2043" s="145">
        <v>36376</v>
      </c>
      <c r="BR2043">
        <v>200.1</v>
      </c>
      <c r="BS2043" s="151">
        <f t="shared" si="35"/>
        <v>160.30661157024795</v>
      </c>
    </row>
    <row r="2044" spans="68:71">
      <c r="BP2044">
        <v>2043</v>
      </c>
      <c r="BQ2044" s="145">
        <v>36377</v>
      </c>
      <c r="BR2044">
        <v>177</v>
      </c>
      <c r="BS2044" s="151">
        <f t="shared" si="35"/>
        <v>160.08595041322317</v>
      </c>
    </row>
    <row r="2045" spans="68:71">
      <c r="BP2045">
        <v>2044</v>
      </c>
      <c r="BQ2045" s="145">
        <v>36378</v>
      </c>
      <c r="BR2045">
        <v>170.4</v>
      </c>
      <c r="BS2045" s="151">
        <f t="shared" si="35"/>
        <v>159.8479338842975</v>
      </c>
    </row>
    <row r="2046" spans="68:71">
      <c r="BP2046">
        <v>2045</v>
      </c>
      <c r="BQ2046" s="145">
        <v>36379</v>
      </c>
      <c r="BR2046">
        <v>153.30000000000001</v>
      </c>
      <c r="BS2046" s="151">
        <f t="shared" ref="BS2046:BS2109" si="36">AVERAGE(BR1987:BR2107)</f>
        <v>159.58429752066115</v>
      </c>
    </row>
    <row r="2047" spans="68:71">
      <c r="BP2047">
        <v>2046</v>
      </c>
      <c r="BQ2047" s="145">
        <v>36380</v>
      </c>
      <c r="BR2047">
        <v>137.80000000000001</v>
      </c>
      <c r="BS2047" s="151">
        <f t="shared" si="36"/>
        <v>159.42644628099174</v>
      </c>
    </row>
    <row r="2048" spans="68:71">
      <c r="BP2048">
        <v>2047</v>
      </c>
      <c r="BQ2048" s="145">
        <v>36381</v>
      </c>
      <c r="BR2048">
        <v>138.1</v>
      </c>
      <c r="BS2048" s="151">
        <f t="shared" si="36"/>
        <v>159.32066115702483</v>
      </c>
    </row>
    <row r="2049" spans="68:71">
      <c r="BP2049">
        <v>2048</v>
      </c>
      <c r="BQ2049" s="145">
        <v>36382</v>
      </c>
      <c r="BR2049">
        <v>127.3</v>
      </c>
      <c r="BS2049" s="151">
        <f t="shared" si="36"/>
        <v>159.24380165289261</v>
      </c>
    </row>
    <row r="2050" spans="68:71">
      <c r="BP2050">
        <v>2049</v>
      </c>
      <c r="BQ2050" s="145">
        <v>36383</v>
      </c>
      <c r="BR2050">
        <v>127.9</v>
      </c>
      <c r="BS2050" s="151">
        <f t="shared" si="36"/>
        <v>159.18925619834712</v>
      </c>
    </row>
    <row r="2051" spans="68:71">
      <c r="BP2051">
        <v>2050</v>
      </c>
      <c r="BQ2051" s="145">
        <v>36384</v>
      </c>
      <c r="BR2051">
        <v>123.1</v>
      </c>
      <c r="BS2051" s="151">
        <f t="shared" si="36"/>
        <v>159.27685950413223</v>
      </c>
    </row>
    <row r="2052" spans="68:71">
      <c r="BP2052">
        <v>2051</v>
      </c>
      <c r="BQ2052" s="145">
        <v>36385</v>
      </c>
      <c r="BR2052">
        <v>126.5</v>
      </c>
      <c r="BS2052" s="151">
        <f t="shared" si="36"/>
        <v>159.42148760330579</v>
      </c>
    </row>
    <row r="2053" spans="68:71">
      <c r="BP2053">
        <v>2052</v>
      </c>
      <c r="BQ2053" s="145">
        <v>36386</v>
      </c>
      <c r="BR2053">
        <v>128.1</v>
      </c>
      <c r="BS2053" s="151">
        <f t="shared" si="36"/>
        <v>159.72148760330577</v>
      </c>
    </row>
    <row r="2054" spans="68:71">
      <c r="BP2054">
        <v>2053</v>
      </c>
      <c r="BQ2054" s="145">
        <v>36387</v>
      </c>
      <c r="BR2054">
        <v>131.1</v>
      </c>
      <c r="BS2054" s="151">
        <f t="shared" si="36"/>
        <v>160.05702479338842</v>
      </c>
    </row>
    <row r="2055" spans="68:71">
      <c r="BP2055">
        <v>2054</v>
      </c>
      <c r="BQ2055" s="145">
        <v>36388</v>
      </c>
      <c r="BR2055">
        <v>131.1</v>
      </c>
      <c r="BS2055" s="151">
        <f t="shared" si="36"/>
        <v>160.36859504132229</v>
      </c>
    </row>
    <row r="2056" spans="68:71">
      <c r="BP2056">
        <v>2055</v>
      </c>
      <c r="BQ2056" s="145">
        <v>36389</v>
      </c>
      <c r="BR2056">
        <v>141</v>
      </c>
      <c r="BS2056" s="151">
        <f t="shared" si="36"/>
        <v>160.59008264462807</v>
      </c>
    </row>
    <row r="2057" spans="68:71">
      <c r="BP2057">
        <v>2056</v>
      </c>
      <c r="BQ2057" s="145">
        <v>36390</v>
      </c>
      <c r="BR2057">
        <v>130.69999999999999</v>
      </c>
      <c r="BS2057" s="151">
        <f t="shared" si="36"/>
        <v>160.83305785123966</v>
      </c>
    </row>
    <row r="2058" spans="68:71">
      <c r="BP2058">
        <v>2057</v>
      </c>
      <c r="BQ2058" s="145">
        <v>36391</v>
      </c>
      <c r="BR2058">
        <v>134.69999999999999</v>
      </c>
      <c r="BS2058" s="151">
        <f t="shared" si="36"/>
        <v>160.94132231404956</v>
      </c>
    </row>
    <row r="2059" spans="68:71">
      <c r="BP2059">
        <v>2058</v>
      </c>
      <c r="BQ2059" s="145">
        <v>36392</v>
      </c>
      <c r="BR2059">
        <v>151.6</v>
      </c>
      <c r="BS2059" s="151">
        <f t="shared" si="36"/>
        <v>161.01157024793386</v>
      </c>
    </row>
    <row r="2060" spans="68:71">
      <c r="BP2060">
        <v>2059</v>
      </c>
      <c r="BQ2060" s="145">
        <v>36393</v>
      </c>
      <c r="BR2060">
        <v>161.19999999999999</v>
      </c>
      <c r="BS2060" s="151">
        <f t="shared" si="36"/>
        <v>160.94214876033055</v>
      </c>
    </row>
    <row r="2061" spans="68:71">
      <c r="BP2061">
        <v>2060</v>
      </c>
      <c r="BQ2061" s="145">
        <v>36394</v>
      </c>
      <c r="BR2061">
        <v>172.7</v>
      </c>
      <c r="BS2061" s="151">
        <f t="shared" si="36"/>
        <v>160.83719008264461</v>
      </c>
    </row>
    <row r="2062" spans="68:71">
      <c r="BP2062">
        <v>2061</v>
      </c>
      <c r="BQ2062" s="145">
        <v>36395</v>
      </c>
      <c r="BR2062">
        <v>187.5</v>
      </c>
      <c r="BS2062" s="151">
        <f t="shared" si="36"/>
        <v>160.6173553719008</v>
      </c>
    </row>
    <row r="2063" spans="68:71">
      <c r="BP2063">
        <v>2062</v>
      </c>
      <c r="BQ2063" s="145">
        <v>36396</v>
      </c>
      <c r="BR2063">
        <v>202</v>
      </c>
      <c r="BS2063" s="151">
        <f t="shared" si="36"/>
        <v>160.21487603305783</v>
      </c>
    </row>
    <row r="2064" spans="68:71">
      <c r="BP2064">
        <v>2063</v>
      </c>
      <c r="BQ2064" s="145">
        <v>36397</v>
      </c>
      <c r="BR2064">
        <v>208.4</v>
      </c>
      <c r="BS2064" s="151">
        <f t="shared" si="36"/>
        <v>159.99256198347103</v>
      </c>
    </row>
    <row r="2065" spans="68:71">
      <c r="BP2065">
        <v>2064</v>
      </c>
      <c r="BQ2065" s="145">
        <v>36398</v>
      </c>
      <c r="BR2065">
        <v>222.2</v>
      </c>
      <c r="BS2065" s="151">
        <f t="shared" si="36"/>
        <v>159.78677685950413</v>
      </c>
    </row>
    <row r="2066" spans="68:71">
      <c r="BP2066">
        <v>2065</v>
      </c>
      <c r="BQ2066" s="145">
        <v>36399</v>
      </c>
      <c r="BR2066">
        <v>223.1</v>
      </c>
      <c r="BS2066" s="151">
        <f t="shared" si="36"/>
        <v>159.73801652892561</v>
      </c>
    </row>
    <row r="2067" spans="68:71">
      <c r="BP2067">
        <v>2066</v>
      </c>
      <c r="BQ2067" s="145">
        <v>36400</v>
      </c>
      <c r="BR2067">
        <v>248.4</v>
      </c>
      <c r="BS2067" s="151">
        <f t="shared" si="36"/>
        <v>159.62396694214877</v>
      </c>
    </row>
    <row r="2068" spans="68:71">
      <c r="BP2068">
        <v>2067</v>
      </c>
      <c r="BQ2068" s="145">
        <v>36401</v>
      </c>
      <c r="BR2068">
        <v>218.2</v>
      </c>
      <c r="BS2068" s="151">
        <f t="shared" si="36"/>
        <v>159.31900826446281</v>
      </c>
    </row>
    <row r="2069" spans="68:71">
      <c r="BP2069">
        <v>2068</v>
      </c>
      <c r="BQ2069" s="145">
        <v>36402</v>
      </c>
      <c r="BR2069">
        <v>198.1</v>
      </c>
      <c r="BS2069" s="151">
        <f t="shared" si="36"/>
        <v>159.10413223140495</v>
      </c>
    </row>
    <row r="2070" spans="68:71">
      <c r="BP2070">
        <v>2069</v>
      </c>
      <c r="BQ2070" s="145">
        <v>36403</v>
      </c>
      <c r="BR2070">
        <v>182.7</v>
      </c>
      <c r="BS2070" s="151">
        <f t="shared" si="36"/>
        <v>158.88347107438014</v>
      </c>
    </row>
    <row r="2071" spans="68:71">
      <c r="BP2071">
        <v>2070</v>
      </c>
      <c r="BQ2071" s="145">
        <v>36404</v>
      </c>
      <c r="BR2071">
        <v>162.80000000000001</v>
      </c>
      <c r="BS2071" s="151">
        <f t="shared" si="36"/>
        <v>158.50165289256196</v>
      </c>
    </row>
    <row r="2072" spans="68:71">
      <c r="BP2072">
        <v>2071</v>
      </c>
      <c r="BQ2072" s="145">
        <v>36405</v>
      </c>
      <c r="BR2072">
        <v>156.5</v>
      </c>
      <c r="BS2072" s="151">
        <f t="shared" si="36"/>
        <v>158.14793388429752</v>
      </c>
    </row>
    <row r="2073" spans="68:71">
      <c r="BP2073">
        <v>2072</v>
      </c>
      <c r="BQ2073" s="145">
        <v>36406</v>
      </c>
      <c r="BR2073">
        <v>139.30000000000001</v>
      </c>
      <c r="BS2073" s="151">
        <f t="shared" si="36"/>
        <v>157.89090909090908</v>
      </c>
    </row>
    <row r="2074" spans="68:71">
      <c r="BP2074">
        <v>2073</v>
      </c>
      <c r="BQ2074" s="145">
        <v>36407</v>
      </c>
      <c r="BR2074">
        <v>131.19999999999999</v>
      </c>
      <c r="BS2074" s="151">
        <f t="shared" si="36"/>
        <v>157.72231404958677</v>
      </c>
    </row>
    <row r="2075" spans="68:71">
      <c r="BP2075">
        <v>2074</v>
      </c>
      <c r="BQ2075" s="145">
        <v>36408</v>
      </c>
      <c r="BR2075">
        <v>121.8</v>
      </c>
      <c r="BS2075" s="151">
        <f t="shared" si="36"/>
        <v>157.7396694214876</v>
      </c>
    </row>
    <row r="2076" spans="68:71">
      <c r="BP2076">
        <v>2075</v>
      </c>
      <c r="BQ2076" s="145">
        <v>36409</v>
      </c>
      <c r="BR2076">
        <v>118.5</v>
      </c>
      <c r="BS2076" s="151">
        <f t="shared" si="36"/>
        <v>157.74710743801651</v>
      </c>
    </row>
    <row r="2077" spans="68:71">
      <c r="BP2077">
        <v>2076</v>
      </c>
      <c r="BQ2077" s="145">
        <v>36410</v>
      </c>
      <c r="BR2077">
        <v>112.4</v>
      </c>
      <c r="BS2077" s="151">
        <f t="shared" si="36"/>
        <v>157.93801652892566</v>
      </c>
    </row>
    <row r="2078" spans="68:71">
      <c r="BP2078">
        <v>2077</v>
      </c>
      <c r="BQ2078" s="145">
        <v>36411</v>
      </c>
      <c r="BR2078">
        <v>106.8</v>
      </c>
      <c r="BS2078" s="151">
        <f t="shared" si="36"/>
        <v>158.23223140495867</v>
      </c>
    </row>
    <row r="2079" spans="68:71">
      <c r="BP2079">
        <v>2078</v>
      </c>
      <c r="BQ2079" s="145">
        <v>36412</v>
      </c>
      <c r="BR2079">
        <v>106.5</v>
      </c>
      <c r="BS2079" s="151">
        <f t="shared" si="36"/>
        <v>158.87107438016531</v>
      </c>
    </row>
    <row r="2080" spans="68:71">
      <c r="BP2080">
        <v>2079</v>
      </c>
      <c r="BQ2080" s="145">
        <v>36413</v>
      </c>
      <c r="BR2080">
        <v>122</v>
      </c>
      <c r="BS2080" s="151">
        <f t="shared" si="36"/>
        <v>159.65123966942147</v>
      </c>
    </row>
    <row r="2081" spans="68:71">
      <c r="BP2081">
        <v>2080</v>
      </c>
      <c r="BQ2081" s="145">
        <v>36414</v>
      </c>
      <c r="BR2081">
        <v>122.5</v>
      </c>
      <c r="BS2081" s="151">
        <f t="shared" si="36"/>
        <v>160.44710743801653</v>
      </c>
    </row>
    <row r="2082" spans="68:71">
      <c r="BP2082">
        <v>2081</v>
      </c>
      <c r="BQ2082" s="145">
        <v>36415</v>
      </c>
      <c r="BR2082">
        <v>140.80000000000001</v>
      </c>
      <c r="BS2082" s="151">
        <f t="shared" si="36"/>
        <v>161.29256198347107</v>
      </c>
    </row>
    <row r="2083" spans="68:71">
      <c r="BP2083">
        <v>2082</v>
      </c>
      <c r="BQ2083" s="145">
        <v>36416</v>
      </c>
      <c r="BR2083">
        <v>154.6</v>
      </c>
      <c r="BS2083" s="151">
        <f t="shared" si="36"/>
        <v>162.0719008264463</v>
      </c>
    </row>
    <row r="2084" spans="68:71">
      <c r="BP2084">
        <v>2083</v>
      </c>
      <c r="BQ2084" s="145">
        <v>36417</v>
      </c>
      <c r="BR2084">
        <v>156.4</v>
      </c>
      <c r="BS2084" s="151">
        <f t="shared" si="36"/>
        <v>162.78925619834712</v>
      </c>
    </row>
    <row r="2085" spans="68:71">
      <c r="BP2085">
        <v>2084</v>
      </c>
      <c r="BQ2085" s="145">
        <v>36418</v>
      </c>
      <c r="BR2085">
        <v>154.9</v>
      </c>
      <c r="BS2085" s="151">
        <f t="shared" si="36"/>
        <v>163.3586776859504</v>
      </c>
    </row>
    <row r="2086" spans="68:71">
      <c r="BP2086">
        <v>2085</v>
      </c>
      <c r="BQ2086" s="145">
        <v>36419</v>
      </c>
      <c r="BR2086">
        <v>158.19999999999999</v>
      </c>
      <c r="BS2086" s="151">
        <f t="shared" si="36"/>
        <v>164.14545454545453</v>
      </c>
    </row>
    <row r="2087" spans="68:71">
      <c r="BP2087">
        <v>2086</v>
      </c>
      <c r="BQ2087" s="145">
        <v>36420</v>
      </c>
      <c r="BR2087">
        <v>157.5</v>
      </c>
      <c r="BS2087" s="151">
        <f t="shared" si="36"/>
        <v>164.80826446280992</v>
      </c>
    </row>
    <row r="2088" spans="68:71">
      <c r="BP2088">
        <v>2087</v>
      </c>
      <c r="BQ2088" s="145">
        <v>36421</v>
      </c>
      <c r="BR2088">
        <v>151.6</v>
      </c>
      <c r="BS2088" s="151">
        <f t="shared" si="36"/>
        <v>165.4561983471074</v>
      </c>
    </row>
    <row r="2089" spans="68:71">
      <c r="BP2089">
        <v>2088</v>
      </c>
      <c r="BQ2089" s="145">
        <v>36422</v>
      </c>
      <c r="BR2089">
        <v>149.30000000000001</v>
      </c>
      <c r="BS2089" s="151">
        <f t="shared" si="36"/>
        <v>165.97438016528923</v>
      </c>
    </row>
    <row r="2090" spans="68:71">
      <c r="BP2090">
        <v>2089</v>
      </c>
      <c r="BQ2090" s="145">
        <v>36423</v>
      </c>
      <c r="BR2090">
        <v>145</v>
      </c>
      <c r="BS2090" s="151">
        <f t="shared" si="36"/>
        <v>166.39999999999998</v>
      </c>
    </row>
    <row r="2091" spans="68:71">
      <c r="BP2091">
        <v>2090</v>
      </c>
      <c r="BQ2091" s="145">
        <v>36424</v>
      </c>
      <c r="BR2091">
        <v>146.80000000000001</v>
      </c>
      <c r="BS2091" s="151">
        <f t="shared" si="36"/>
        <v>166.53553719008261</v>
      </c>
    </row>
    <row r="2092" spans="68:71">
      <c r="BP2092">
        <v>2091</v>
      </c>
      <c r="BQ2092" s="145">
        <v>36425</v>
      </c>
      <c r="BR2092">
        <v>140.4</v>
      </c>
      <c r="BS2092" s="151">
        <f t="shared" si="36"/>
        <v>166.6</v>
      </c>
    </row>
    <row r="2093" spans="68:71">
      <c r="BP2093">
        <v>2092</v>
      </c>
      <c r="BQ2093" s="145">
        <v>36426</v>
      </c>
      <c r="BR2093">
        <v>136.9</v>
      </c>
      <c r="BS2093" s="151">
        <f t="shared" si="36"/>
        <v>166.6272727272727</v>
      </c>
    </row>
    <row r="2094" spans="68:71">
      <c r="BP2094">
        <v>2093</v>
      </c>
      <c r="BQ2094" s="145">
        <v>36427</v>
      </c>
      <c r="BR2094">
        <v>131.6</v>
      </c>
      <c r="BS2094" s="151">
        <f t="shared" si="36"/>
        <v>166.74545454545452</v>
      </c>
    </row>
    <row r="2095" spans="68:71">
      <c r="BP2095">
        <v>2094</v>
      </c>
      <c r="BQ2095" s="145">
        <v>36428</v>
      </c>
      <c r="BR2095">
        <v>125.4</v>
      </c>
      <c r="BS2095" s="151">
        <f t="shared" si="36"/>
        <v>166.82148760330574</v>
      </c>
    </row>
    <row r="2096" spans="68:71">
      <c r="BP2096">
        <v>2095</v>
      </c>
      <c r="BQ2096" s="145">
        <v>36429</v>
      </c>
      <c r="BR2096">
        <v>122.7</v>
      </c>
      <c r="BS2096" s="151">
        <f t="shared" si="36"/>
        <v>166.60991735537183</v>
      </c>
    </row>
    <row r="2097" spans="68:71">
      <c r="BP2097">
        <v>2096</v>
      </c>
      <c r="BQ2097" s="145">
        <v>36430</v>
      </c>
      <c r="BR2097">
        <v>123.8</v>
      </c>
      <c r="BS2097" s="151">
        <f t="shared" si="36"/>
        <v>166.33388429752063</v>
      </c>
    </row>
    <row r="2098" spans="68:71">
      <c r="BP2098">
        <v>2097</v>
      </c>
      <c r="BQ2098" s="145">
        <v>36431</v>
      </c>
      <c r="BR2098">
        <v>126</v>
      </c>
      <c r="BS2098" s="151">
        <f t="shared" si="36"/>
        <v>166.07685950413216</v>
      </c>
    </row>
    <row r="2099" spans="68:71">
      <c r="BP2099">
        <v>2098</v>
      </c>
      <c r="BQ2099" s="145">
        <v>36432</v>
      </c>
      <c r="BR2099">
        <v>124.8</v>
      </c>
      <c r="BS2099" s="151">
        <f t="shared" si="36"/>
        <v>165.77355371900822</v>
      </c>
    </row>
    <row r="2100" spans="68:71">
      <c r="BP2100">
        <v>2099</v>
      </c>
      <c r="BQ2100" s="145">
        <v>36433</v>
      </c>
      <c r="BR2100">
        <v>124.8</v>
      </c>
      <c r="BS2100" s="151">
        <f t="shared" si="36"/>
        <v>165.33057851239667</v>
      </c>
    </row>
    <row r="2101" spans="68:71">
      <c r="BP2101">
        <v>2100</v>
      </c>
      <c r="BQ2101" s="145">
        <v>36434</v>
      </c>
      <c r="BR2101">
        <v>121.6</v>
      </c>
      <c r="BS2101" s="151">
        <f t="shared" si="36"/>
        <v>164.9380165289256</v>
      </c>
    </row>
    <row r="2102" spans="68:71">
      <c r="BP2102">
        <v>2101</v>
      </c>
      <c r="BQ2102" s="145">
        <v>36435</v>
      </c>
      <c r="BR2102">
        <v>126.3</v>
      </c>
      <c r="BS2102" s="151">
        <f t="shared" si="36"/>
        <v>164.56446280991733</v>
      </c>
    </row>
    <row r="2103" spans="68:71">
      <c r="BP2103">
        <v>2102</v>
      </c>
      <c r="BQ2103" s="145">
        <v>36436</v>
      </c>
      <c r="BR2103">
        <v>134.5</v>
      </c>
      <c r="BS2103" s="151">
        <f t="shared" si="36"/>
        <v>164.16528925619829</v>
      </c>
    </row>
    <row r="2104" spans="68:71">
      <c r="BP2104">
        <v>2103</v>
      </c>
      <c r="BQ2104" s="145">
        <v>36437</v>
      </c>
      <c r="BR2104">
        <v>144.4</v>
      </c>
      <c r="BS2104" s="151">
        <f t="shared" si="36"/>
        <v>163.92148760330576</v>
      </c>
    </row>
    <row r="2105" spans="68:71">
      <c r="BP2105">
        <v>2104</v>
      </c>
      <c r="BQ2105" s="145">
        <v>36438</v>
      </c>
      <c r="BR2105">
        <v>146.19999999999999</v>
      </c>
      <c r="BS2105" s="151">
        <f t="shared" si="36"/>
        <v>163.69256198347105</v>
      </c>
    </row>
    <row r="2106" spans="68:71">
      <c r="BP2106">
        <v>2105</v>
      </c>
      <c r="BQ2106" s="145">
        <v>36439</v>
      </c>
      <c r="BR2106">
        <v>133.6</v>
      </c>
      <c r="BS2106" s="151">
        <f t="shared" si="36"/>
        <v>163.60578512396691</v>
      </c>
    </row>
    <row r="2107" spans="68:71">
      <c r="BP2107">
        <v>2106</v>
      </c>
      <c r="BQ2107" s="145">
        <v>36440</v>
      </c>
      <c r="BR2107">
        <v>129.4</v>
      </c>
      <c r="BS2107" s="151">
        <f t="shared" si="36"/>
        <v>163.73388429752063</v>
      </c>
    </row>
    <row r="2108" spans="68:71">
      <c r="BP2108">
        <v>2107</v>
      </c>
      <c r="BQ2108" s="145">
        <v>36441</v>
      </c>
      <c r="BR2108">
        <v>151.19999999999999</v>
      </c>
      <c r="BS2108" s="151">
        <f t="shared" si="36"/>
        <v>163.83305785123963</v>
      </c>
    </row>
    <row r="2109" spans="68:71">
      <c r="BP2109">
        <v>2108</v>
      </c>
      <c r="BQ2109" s="145">
        <v>36442</v>
      </c>
      <c r="BR2109">
        <v>153.19999999999999</v>
      </c>
      <c r="BS2109" s="151">
        <f t="shared" si="36"/>
        <v>164.07190082644624</v>
      </c>
    </row>
    <row r="2110" spans="68:71">
      <c r="BP2110">
        <v>2109</v>
      </c>
      <c r="BQ2110" s="145">
        <v>36443</v>
      </c>
      <c r="BR2110">
        <v>160.5</v>
      </c>
      <c r="BS2110" s="151">
        <f t="shared" ref="BS2110:BS2173" si="37">AVERAGE(BR2051:BR2171)</f>
        <v>164.37355371900821</v>
      </c>
    </row>
    <row r="2111" spans="68:71">
      <c r="BP2111">
        <v>2110</v>
      </c>
      <c r="BQ2111" s="145">
        <v>36444</v>
      </c>
      <c r="BR2111">
        <v>166.6</v>
      </c>
      <c r="BS2111" s="151">
        <f t="shared" si="37"/>
        <v>164.67107438016524</v>
      </c>
    </row>
    <row r="2112" spans="68:71">
      <c r="BP2112">
        <v>2111</v>
      </c>
      <c r="BQ2112" s="145">
        <v>36445</v>
      </c>
      <c r="BR2112">
        <v>183.6</v>
      </c>
      <c r="BS2112" s="151">
        <f t="shared" si="37"/>
        <v>164.94132231404953</v>
      </c>
    </row>
    <row r="2113" spans="68:71">
      <c r="BP2113">
        <v>2112</v>
      </c>
      <c r="BQ2113" s="145">
        <v>36446</v>
      </c>
      <c r="BR2113">
        <v>191</v>
      </c>
      <c r="BS2113" s="151">
        <f t="shared" si="37"/>
        <v>165.25537190082639</v>
      </c>
    </row>
    <row r="2114" spans="68:71">
      <c r="BP2114">
        <v>2113</v>
      </c>
      <c r="BQ2114" s="145">
        <v>36447</v>
      </c>
      <c r="BR2114">
        <v>199.8</v>
      </c>
      <c r="BS2114" s="151">
        <f t="shared" si="37"/>
        <v>165.56363636363631</v>
      </c>
    </row>
    <row r="2115" spans="68:71">
      <c r="BP2115">
        <v>2114</v>
      </c>
      <c r="BQ2115" s="145">
        <v>36448</v>
      </c>
      <c r="BR2115">
        <v>198.2</v>
      </c>
      <c r="BS2115" s="151">
        <f t="shared" si="37"/>
        <v>165.9570247933884</v>
      </c>
    </row>
    <row r="2116" spans="68:71">
      <c r="BP2116">
        <v>2115</v>
      </c>
      <c r="BQ2116" s="145">
        <v>36449</v>
      </c>
      <c r="BR2116">
        <v>189</v>
      </c>
      <c r="BS2116" s="151">
        <f t="shared" si="37"/>
        <v>166.395041322314</v>
      </c>
    </row>
    <row r="2117" spans="68:71">
      <c r="BP2117">
        <v>2116</v>
      </c>
      <c r="BQ2117" s="145">
        <v>36450</v>
      </c>
      <c r="BR2117">
        <v>178</v>
      </c>
      <c r="BS2117" s="151">
        <f t="shared" si="37"/>
        <v>166.97355371900824</v>
      </c>
    </row>
    <row r="2118" spans="68:71">
      <c r="BP2118">
        <v>2117</v>
      </c>
      <c r="BQ2118" s="145">
        <v>36451</v>
      </c>
      <c r="BR2118">
        <v>172.7</v>
      </c>
      <c r="BS2118" s="151">
        <f t="shared" si="37"/>
        <v>167.55867768595036</v>
      </c>
    </row>
    <row r="2119" spans="68:71">
      <c r="BP2119">
        <v>2118</v>
      </c>
      <c r="BQ2119" s="145">
        <v>36452</v>
      </c>
      <c r="BR2119">
        <v>169.6</v>
      </c>
      <c r="BS2119" s="151">
        <f t="shared" si="37"/>
        <v>168.01570247933881</v>
      </c>
    </row>
    <row r="2120" spans="68:71">
      <c r="BP2120">
        <v>2119</v>
      </c>
      <c r="BQ2120" s="145">
        <v>36453</v>
      </c>
      <c r="BR2120">
        <v>158.80000000000001</v>
      </c>
      <c r="BS2120" s="151">
        <f t="shared" si="37"/>
        <v>168.41239669421489</v>
      </c>
    </row>
    <row r="2121" spans="68:71">
      <c r="BP2121">
        <v>2120</v>
      </c>
      <c r="BQ2121" s="145">
        <v>36454</v>
      </c>
      <c r="BR2121">
        <v>158.5</v>
      </c>
      <c r="BS2121" s="151">
        <f t="shared" si="37"/>
        <v>168.78016528925622</v>
      </c>
    </row>
    <row r="2122" spans="68:71">
      <c r="BP2122">
        <v>2121</v>
      </c>
      <c r="BQ2122" s="145">
        <v>36455</v>
      </c>
      <c r="BR2122">
        <v>160.30000000000001</v>
      </c>
      <c r="BS2122" s="151">
        <f t="shared" si="37"/>
        <v>168.89752066115702</v>
      </c>
    </row>
    <row r="2123" spans="68:71">
      <c r="BP2123">
        <v>2122</v>
      </c>
      <c r="BQ2123" s="145">
        <v>36456</v>
      </c>
      <c r="BR2123">
        <v>164.5</v>
      </c>
      <c r="BS2123" s="151">
        <f t="shared" si="37"/>
        <v>168.86776859504133</v>
      </c>
    </row>
    <row r="2124" spans="68:71">
      <c r="BP2124">
        <v>2123</v>
      </c>
      <c r="BQ2124" s="145">
        <v>36457</v>
      </c>
      <c r="BR2124">
        <v>158.80000000000001</v>
      </c>
      <c r="BS2124" s="151">
        <f t="shared" si="37"/>
        <v>168.65289256198349</v>
      </c>
    </row>
    <row r="2125" spans="68:71">
      <c r="BP2125">
        <v>2124</v>
      </c>
      <c r="BQ2125" s="145">
        <v>36458</v>
      </c>
      <c r="BR2125">
        <v>179.2</v>
      </c>
      <c r="BS2125" s="151">
        <f t="shared" si="37"/>
        <v>168.29090909090914</v>
      </c>
    </row>
    <row r="2126" spans="68:71">
      <c r="BP2126">
        <v>2125</v>
      </c>
      <c r="BQ2126" s="145">
        <v>36459</v>
      </c>
      <c r="BR2126">
        <v>189.4</v>
      </c>
      <c r="BS2126" s="151">
        <f t="shared" si="37"/>
        <v>167.90991735537196</v>
      </c>
    </row>
    <row r="2127" spans="68:71">
      <c r="BP2127">
        <v>2126</v>
      </c>
      <c r="BQ2127" s="145">
        <v>36460</v>
      </c>
      <c r="BR2127">
        <v>197.3</v>
      </c>
      <c r="BS2127" s="151">
        <f t="shared" si="37"/>
        <v>167.1933884297521</v>
      </c>
    </row>
    <row r="2128" spans="68:71">
      <c r="BP2128">
        <v>2127</v>
      </c>
      <c r="BQ2128" s="145">
        <v>36461</v>
      </c>
      <c r="BR2128">
        <v>183.9</v>
      </c>
      <c r="BS2128" s="151">
        <f t="shared" si="37"/>
        <v>166.63305785123976</v>
      </c>
    </row>
    <row r="2129" spans="68:71">
      <c r="BP2129">
        <v>2128</v>
      </c>
      <c r="BQ2129" s="145">
        <v>36462</v>
      </c>
      <c r="BR2129">
        <v>179.6</v>
      </c>
      <c r="BS2129" s="151">
        <f t="shared" si="37"/>
        <v>166.18347107438024</v>
      </c>
    </row>
    <row r="2130" spans="68:71">
      <c r="BP2130">
        <v>2129</v>
      </c>
      <c r="BQ2130" s="145">
        <v>36463</v>
      </c>
      <c r="BR2130">
        <v>169.4</v>
      </c>
      <c r="BS2130" s="151">
        <f t="shared" si="37"/>
        <v>165.7942148760331</v>
      </c>
    </row>
    <row r="2131" spans="68:71">
      <c r="BP2131">
        <v>2130</v>
      </c>
      <c r="BQ2131" s="145">
        <v>36464</v>
      </c>
      <c r="BR2131">
        <v>160.4</v>
      </c>
      <c r="BS2131" s="151">
        <f t="shared" si="37"/>
        <v>165.5239669421488</v>
      </c>
    </row>
    <row r="2132" spans="68:71">
      <c r="BP2132">
        <v>2131</v>
      </c>
      <c r="BQ2132" s="145">
        <v>36465</v>
      </c>
      <c r="BR2132">
        <v>150.6</v>
      </c>
      <c r="BS2132" s="151">
        <f t="shared" si="37"/>
        <v>165.30413223140505</v>
      </c>
    </row>
    <row r="2133" spans="68:71">
      <c r="BP2133">
        <v>2132</v>
      </c>
      <c r="BQ2133" s="145">
        <v>36466</v>
      </c>
      <c r="BR2133">
        <v>142.80000000000001</v>
      </c>
      <c r="BS2133" s="151">
        <f t="shared" si="37"/>
        <v>165.25123966942158</v>
      </c>
    </row>
    <row r="2134" spans="68:71">
      <c r="BP2134">
        <v>2133</v>
      </c>
      <c r="BQ2134" s="145">
        <v>36467</v>
      </c>
      <c r="BR2134">
        <v>143.1</v>
      </c>
      <c r="BS2134" s="151">
        <f t="shared" si="37"/>
        <v>165.26694214876042</v>
      </c>
    </row>
    <row r="2135" spans="68:71">
      <c r="BP2135">
        <v>2134</v>
      </c>
      <c r="BQ2135" s="145">
        <v>36468</v>
      </c>
      <c r="BR2135">
        <v>147.5</v>
      </c>
      <c r="BS2135" s="151">
        <f t="shared" si="37"/>
        <v>165.37355371900836</v>
      </c>
    </row>
    <row r="2136" spans="68:71">
      <c r="BP2136">
        <v>2135</v>
      </c>
      <c r="BQ2136" s="145">
        <v>36469</v>
      </c>
      <c r="BR2136">
        <v>160.5</v>
      </c>
      <c r="BS2136" s="151">
        <f t="shared" si="37"/>
        <v>165.52231404958684</v>
      </c>
    </row>
    <row r="2137" spans="68:71">
      <c r="BP2137">
        <v>2136</v>
      </c>
      <c r="BQ2137" s="145">
        <v>36470</v>
      </c>
      <c r="BR2137">
        <v>150</v>
      </c>
      <c r="BS2137" s="151">
        <f t="shared" si="37"/>
        <v>165.79008264462817</v>
      </c>
    </row>
    <row r="2138" spans="68:71">
      <c r="BP2138">
        <v>2137</v>
      </c>
      <c r="BQ2138" s="145">
        <v>36471</v>
      </c>
      <c r="BR2138">
        <v>173.9</v>
      </c>
      <c r="BS2138" s="151">
        <f t="shared" si="37"/>
        <v>166.14545454545461</v>
      </c>
    </row>
    <row r="2139" spans="68:71">
      <c r="BP2139">
        <v>2138</v>
      </c>
      <c r="BQ2139" s="145">
        <v>36472</v>
      </c>
      <c r="BR2139">
        <v>191.9</v>
      </c>
      <c r="BS2139" s="151">
        <f t="shared" si="37"/>
        <v>166.54380165289265</v>
      </c>
    </row>
    <row r="2140" spans="68:71">
      <c r="BP2140">
        <v>2139</v>
      </c>
      <c r="BQ2140" s="145">
        <v>36473</v>
      </c>
      <c r="BR2140">
        <v>229.9</v>
      </c>
      <c r="BS2140" s="151">
        <f t="shared" si="37"/>
        <v>166.86280991735541</v>
      </c>
    </row>
    <row r="2141" spans="68:71">
      <c r="BP2141">
        <v>2140</v>
      </c>
      <c r="BQ2141" s="145">
        <v>36474</v>
      </c>
      <c r="BR2141">
        <v>248.5</v>
      </c>
      <c r="BS2141" s="151">
        <f t="shared" si="37"/>
        <v>167.19917355371905</v>
      </c>
    </row>
    <row r="2142" spans="68:71">
      <c r="BP2142">
        <v>2141</v>
      </c>
      <c r="BQ2142" s="145">
        <v>36475</v>
      </c>
      <c r="BR2142">
        <v>239.8</v>
      </c>
      <c r="BS2142" s="151">
        <f t="shared" si="37"/>
        <v>167.50330578512401</v>
      </c>
    </row>
    <row r="2143" spans="68:71">
      <c r="BP2143">
        <v>2142</v>
      </c>
      <c r="BQ2143" s="145">
        <v>36476</v>
      </c>
      <c r="BR2143">
        <v>231.9</v>
      </c>
      <c r="BS2143" s="151">
        <f t="shared" si="37"/>
        <v>167.84297520661164</v>
      </c>
    </row>
    <row r="2144" spans="68:71">
      <c r="BP2144">
        <v>2143</v>
      </c>
      <c r="BQ2144" s="145">
        <v>36477</v>
      </c>
      <c r="BR2144">
        <v>223.8</v>
      </c>
      <c r="BS2144" s="151">
        <f t="shared" si="37"/>
        <v>168.21983471074384</v>
      </c>
    </row>
    <row r="2145" spans="68:71">
      <c r="BP2145">
        <v>2144</v>
      </c>
      <c r="BQ2145" s="145">
        <v>36478</v>
      </c>
      <c r="BR2145">
        <v>218.8</v>
      </c>
      <c r="BS2145" s="151">
        <f t="shared" si="37"/>
        <v>168.60330578512401</v>
      </c>
    </row>
    <row r="2146" spans="68:71">
      <c r="BP2146">
        <v>2145</v>
      </c>
      <c r="BQ2146" s="145">
        <v>36479</v>
      </c>
      <c r="BR2146">
        <v>205.6</v>
      </c>
      <c r="BS2146" s="151">
        <f t="shared" si="37"/>
        <v>169.03719008264466</v>
      </c>
    </row>
    <row r="2147" spans="68:71">
      <c r="BP2147">
        <v>2146</v>
      </c>
      <c r="BQ2147" s="145">
        <v>36480</v>
      </c>
      <c r="BR2147">
        <v>233.4</v>
      </c>
      <c r="BS2147" s="151">
        <f t="shared" si="37"/>
        <v>169.45206611570251</v>
      </c>
    </row>
    <row r="2148" spans="68:71">
      <c r="BP2148">
        <v>2147</v>
      </c>
      <c r="BQ2148" s="145">
        <v>36481</v>
      </c>
      <c r="BR2148">
        <v>221.3</v>
      </c>
      <c r="BS2148" s="151">
        <f t="shared" si="37"/>
        <v>169.82231404958685</v>
      </c>
    </row>
    <row r="2149" spans="68:71">
      <c r="BP2149">
        <v>2148</v>
      </c>
      <c r="BQ2149" s="145">
        <v>36482</v>
      </c>
      <c r="BR2149">
        <v>217.9</v>
      </c>
      <c r="BS2149" s="151">
        <f t="shared" si="37"/>
        <v>170.19669421487606</v>
      </c>
    </row>
    <row r="2150" spans="68:71">
      <c r="BP2150">
        <v>2149</v>
      </c>
      <c r="BQ2150" s="145">
        <v>36483</v>
      </c>
      <c r="BR2150">
        <v>210</v>
      </c>
      <c r="BS2150" s="151">
        <f t="shared" si="37"/>
        <v>170.47438016528926</v>
      </c>
    </row>
    <row r="2151" spans="68:71">
      <c r="BP2151">
        <v>2150</v>
      </c>
      <c r="BQ2151" s="145">
        <v>36484</v>
      </c>
      <c r="BR2151">
        <v>204.3</v>
      </c>
      <c r="BS2151" s="151">
        <f t="shared" si="37"/>
        <v>170.67190082644626</v>
      </c>
    </row>
    <row r="2152" spans="68:71">
      <c r="BP2152">
        <v>2151</v>
      </c>
      <c r="BQ2152" s="145">
        <v>36485</v>
      </c>
      <c r="BR2152">
        <v>210.1</v>
      </c>
      <c r="BS2152" s="151">
        <f t="shared" si="37"/>
        <v>170.82809917355374</v>
      </c>
    </row>
    <row r="2153" spans="68:71">
      <c r="BP2153">
        <v>2152</v>
      </c>
      <c r="BQ2153" s="145">
        <v>36486</v>
      </c>
      <c r="BR2153">
        <v>192</v>
      </c>
      <c r="BS2153" s="151">
        <f t="shared" si="37"/>
        <v>170.94132231404956</v>
      </c>
    </row>
    <row r="2154" spans="68:71">
      <c r="BP2154">
        <v>2153</v>
      </c>
      <c r="BQ2154" s="145">
        <v>36487</v>
      </c>
      <c r="BR2154">
        <v>185.6</v>
      </c>
      <c r="BS2154" s="151">
        <f t="shared" si="37"/>
        <v>171.01487603305785</v>
      </c>
    </row>
    <row r="2155" spans="68:71">
      <c r="BP2155">
        <v>2154</v>
      </c>
      <c r="BQ2155" s="145">
        <v>36488</v>
      </c>
      <c r="BR2155">
        <v>186.7</v>
      </c>
      <c r="BS2155" s="151">
        <f t="shared" si="37"/>
        <v>171.14132231404957</v>
      </c>
    </row>
    <row r="2156" spans="68:71">
      <c r="BP2156">
        <v>2155</v>
      </c>
      <c r="BQ2156" s="145">
        <v>36489</v>
      </c>
      <c r="BR2156">
        <v>183.7</v>
      </c>
      <c r="BS2156" s="151">
        <f t="shared" si="37"/>
        <v>171.26280991735536</v>
      </c>
    </row>
    <row r="2157" spans="68:71">
      <c r="BP2157">
        <v>2156</v>
      </c>
      <c r="BQ2157" s="145">
        <v>36490</v>
      </c>
      <c r="BR2157">
        <v>172.2</v>
      </c>
      <c r="BS2157" s="151">
        <f t="shared" si="37"/>
        <v>171.40247933884302</v>
      </c>
    </row>
    <row r="2158" spans="68:71">
      <c r="BP2158">
        <v>2157</v>
      </c>
      <c r="BQ2158" s="145">
        <v>36491</v>
      </c>
      <c r="BR2158">
        <v>169</v>
      </c>
      <c r="BS2158" s="151">
        <f t="shared" si="37"/>
        <v>171.45537190082649</v>
      </c>
    </row>
    <row r="2159" spans="68:71">
      <c r="BP2159">
        <v>2158</v>
      </c>
      <c r="BQ2159" s="145">
        <v>36492</v>
      </c>
      <c r="BR2159">
        <v>174.8</v>
      </c>
      <c r="BS2159" s="151">
        <f t="shared" si="37"/>
        <v>171.46528925619836</v>
      </c>
    </row>
    <row r="2160" spans="68:71">
      <c r="BP2160">
        <v>2159</v>
      </c>
      <c r="BQ2160" s="145">
        <v>36493</v>
      </c>
      <c r="BR2160">
        <v>163.9</v>
      </c>
      <c r="BS2160" s="151">
        <f t="shared" si="37"/>
        <v>171.48925619834714</v>
      </c>
    </row>
    <row r="2161" spans="68:71">
      <c r="BP2161">
        <v>2160</v>
      </c>
      <c r="BQ2161" s="145">
        <v>36494</v>
      </c>
      <c r="BR2161">
        <v>162.69999999999999</v>
      </c>
      <c r="BS2161" s="151">
        <f t="shared" si="37"/>
        <v>171.58099173553725</v>
      </c>
    </row>
    <row r="2162" spans="68:71">
      <c r="BP2162">
        <v>2161</v>
      </c>
      <c r="BQ2162" s="145">
        <v>36495</v>
      </c>
      <c r="BR2162">
        <v>165</v>
      </c>
      <c r="BS2162" s="151">
        <f t="shared" si="37"/>
        <v>171.68264462809921</v>
      </c>
    </row>
    <row r="2163" spans="68:71">
      <c r="BP2163">
        <v>2162</v>
      </c>
      <c r="BQ2163" s="145">
        <v>36496</v>
      </c>
      <c r="BR2163">
        <v>165.5</v>
      </c>
      <c r="BS2163" s="151">
        <f t="shared" si="37"/>
        <v>171.7123966942149</v>
      </c>
    </row>
    <row r="2164" spans="68:71">
      <c r="BP2164">
        <v>2163</v>
      </c>
      <c r="BQ2164" s="145">
        <v>36497</v>
      </c>
      <c r="BR2164">
        <v>151.80000000000001</v>
      </c>
      <c r="BS2164" s="151">
        <f t="shared" si="37"/>
        <v>171.71239669421493</v>
      </c>
    </row>
    <row r="2165" spans="68:71">
      <c r="BP2165">
        <v>2164</v>
      </c>
      <c r="BQ2165" s="145">
        <v>36498</v>
      </c>
      <c r="BR2165">
        <v>147.5</v>
      </c>
      <c r="BS2165" s="151">
        <f t="shared" si="37"/>
        <v>171.77768595041326</v>
      </c>
    </row>
    <row r="2166" spans="68:71">
      <c r="BP2166">
        <v>2165</v>
      </c>
      <c r="BQ2166" s="145">
        <v>36499</v>
      </c>
      <c r="BR2166">
        <v>142.69999999999999</v>
      </c>
      <c r="BS2166" s="151">
        <f t="shared" si="37"/>
        <v>172.05702479338848</v>
      </c>
    </row>
    <row r="2167" spans="68:71">
      <c r="BP2167">
        <v>2166</v>
      </c>
      <c r="BQ2167" s="145">
        <v>36500</v>
      </c>
      <c r="BR2167">
        <v>142.80000000000001</v>
      </c>
      <c r="BS2167" s="151">
        <f t="shared" si="37"/>
        <v>172.37438016528932</v>
      </c>
    </row>
    <row r="2168" spans="68:71">
      <c r="BP2168">
        <v>2167</v>
      </c>
      <c r="BQ2168" s="145">
        <v>36501</v>
      </c>
      <c r="BR2168">
        <v>153.30000000000001</v>
      </c>
      <c r="BS2168" s="151">
        <f t="shared" si="37"/>
        <v>172.59338842975214</v>
      </c>
    </row>
    <row r="2169" spans="68:71">
      <c r="BP2169">
        <v>2168</v>
      </c>
      <c r="BQ2169" s="145">
        <v>36502</v>
      </c>
      <c r="BR2169">
        <v>150.1</v>
      </c>
      <c r="BS2169" s="151">
        <f t="shared" si="37"/>
        <v>172.83057851239678</v>
      </c>
    </row>
    <row r="2170" spans="68:71">
      <c r="BP2170">
        <v>2169</v>
      </c>
      <c r="BQ2170" s="145">
        <v>36503</v>
      </c>
      <c r="BR2170">
        <v>156.19999999999999</v>
      </c>
      <c r="BS2170" s="151">
        <f t="shared" si="37"/>
        <v>172.93884297520668</v>
      </c>
    </row>
    <row r="2171" spans="68:71">
      <c r="BP2171">
        <v>2170</v>
      </c>
      <c r="BQ2171" s="145">
        <v>36504</v>
      </c>
      <c r="BR2171">
        <v>164.4</v>
      </c>
      <c r="BS2171" s="151">
        <f t="shared" si="37"/>
        <v>173.01239669421497</v>
      </c>
    </row>
    <row r="2172" spans="68:71">
      <c r="BP2172">
        <v>2171</v>
      </c>
      <c r="BQ2172" s="145">
        <v>36505</v>
      </c>
      <c r="BR2172">
        <v>159.1</v>
      </c>
      <c r="BS2172" s="151">
        <f t="shared" si="37"/>
        <v>172.94710743801662</v>
      </c>
    </row>
    <row r="2173" spans="68:71">
      <c r="BP2173">
        <v>2172</v>
      </c>
      <c r="BQ2173" s="145">
        <v>36506</v>
      </c>
      <c r="BR2173">
        <v>159.19999999999999</v>
      </c>
      <c r="BS2173" s="151">
        <f t="shared" si="37"/>
        <v>172.77520661157033</v>
      </c>
    </row>
    <row r="2174" spans="68:71">
      <c r="BP2174">
        <v>2173</v>
      </c>
      <c r="BQ2174" s="145">
        <v>36507</v>
      </c>
      <c r="BR2174">
        <v>166.1</v>
      </c>
      <c r="BS2174" s="151">
        <f t="shared" ref="BS2174:BS2237" si="38">AVERAGE(BR2115:BR2235)</f>
        <v>172.47272727272738</v>
      </c>
    </row>
    <row r="2175" spans="68:71">
      <c r="BP2175">
        <v>2174</v>
      </c>
      <c r="BQ2175" s="145">
        <v>36508</v>
      </c>
      <c r="BR2175">
        <v>168.4</v>
      </c>
      <c r="BS2175" s="151">
        <f t="shared" si="38"/>
        <v>172.15619834710753</v>
      </c>
    </row>
    <row r="2176" spans="68:71">
      <c r="BP2176">
        <v>2175</v>
      </c>
      <c r="BQ2176" s="145">
        <v>36509</v>
      </c>
      <c r="BR2176">
        <v>178.7</v>
      </c>
      <c r="BS2176" s="151">
        <f t="shared" si="38"/>
        <v>171.90578512396706</v>
      </c>
    </row>
    <row r="2177" spans="68:71">
      <c r="BP2177">
        <v>2176</v>
      </c>
      <c r="BQ2177" s="145">
        <v>36510</v>
      </c>
      <c r="BR2177">
        <v>194</v>
      </c>
      <c r="BS2177" s="151">
        <f t="shared" si="38"/>
        <v>171.72396694214888</v>
      </c>
    </row>
    <row r="2178" spans="68:71">
      <c r="BP2178">
        <v>2177</v>
      </c>
      <c r="BQ2178" s="145">
        <v>36511</v>
      </c>
      <c r="BR2178">
        <v>200.7</v>
      </c>
      <c r="BS2178" s="151">
        <f t="shared" si="38"/>
        <v>171.62066115702493</v>
      </c>
    </row>
    <row r="2179" spans="68:71">
      <c r="BP2179">
        <v>2178</v>
      </c>
      <c r="BQ2179" s="145">
        <v>36512</v>
      </c>
      <c r="BR2179">
        <v>205.5</v>
      </c>
      <c r="BS2179" s="151">
        <f t="shared" si="38"/>
        <v>171.61074380165303</v>
      </c>
    </row>
    <row r="2180" spans="68:71">
      <c r="BP2180">
        <v>2179</v>
      </c>
      <c r="BQ2180" s="145">
        <v>36513</v>
      </c>
      <c r="BR2180">
        <v>206.9</v>
      </c>
      <c r="BS2180" s="151">
        <f t="shared" si="38"/>
        <v>171.46446280991751</v>
      </c>
    </row>
    <row r="2181" spans="68:71">
      <c r="BP2181">
        <v>2180</v>
      </c>
      <c r="BQ2181" s="145">
        <v>36514</v>
      </c>
      <c r="BR2181">
        <v>209.2</v>
      </c>
      <c r="BS2181" s="151">
        <f t="shared" si="38"/>
        <v>171.35123966942163</v>
      </c>
    </row>
    <row r="2182" spans="68:71">
      <c r="BP2182">
        <v>2181</v>
      </c>
      <c r="BQ2182" s="145">
        <v>36515</v>
      </c>
      <c r="BR2182">
        <v>217.2</v>
      </c>
      <c r="BS2182" s="151">
        <f t="shared" si="38"/>
        <v>171.29338842975221</v>
      </c>
    </row>
    <row r="2183" spans="68:71">
      <c r="BP2183">
        <v>2182</v>
      </c>
      <c r="BQ2183" s="145">
        <v>36516</v>
      </c>
      <c r="BR2183">
        <v>201.7</v>
      </c>
      <c r="BS2183" s="151">
        <f t="shared" si="38"/>
        <v>171.19090909090923</v>
      </c>
    </row>
    <row r="2184" spans="68:71">
      <c r="BP2184">
        <v>2183</v>
      </c>
      <c r="BQ2184" s="145">
        <v>36517</v>
      </c>
      <c r="BR2184">
        <v>198.4</v>
      </c>
      <c r="BS2184" s="151">
        <f t="shared" si="38"/>
        <v>171.30247933884309</v>
      </c>
    </row>
    <row r="2185" spans="68:71">
      <c r="BP2185">
        <v>2184</v>
      </c>
      <c r="BQ2185" s="145">
        <v>36518</v>
      </c>
      <c r="BR2185">
        <v>182.4</v>
      </c>
      <c r="BS2185" s="151">
        <f t="shared" si="38"/>
        <v>171.35123966942157</v>
      </c>
    </row>
    <row r="2186" spans="68:71">
      <c r="BP2186">
        <v>2185</v>
      </c>
      <c r="BQ2186" s="145">
        <v>36519</v>
      </c>
      <c r="BR2186">
        <v>178.4</v>
      </c>
      <c r="BS2186" s="151">
        <f t="shared" si="38"/>
        <v>171.37438016528935</v>
      </c>
    </row>
    <row r="2187" spans="68:71">
      <c r="BP2187">
        <v>2186</v>
      </c>
      <c r="BQ2187" s="145">
        <v>36520</v>
      </c>
      <c r="BR2187">
        <v>177</v>
      </c>
      <c r="BS2187" s="151">
        <f t="shared" si="38"/>
        <v>171.48264462809928</v>
      </c>
    </row>
    <row r="2188" spans="68:71">
      <c r="BP2188">
        <v>2187</v>
      </c>
      <c r="BQ2188" s="145">
        <v>36521</v>
      </c>
      <c r="BR2188">
        <v>161.69999999999999</v>
      </c>
      <c r="BS2188" s="151">
        <f t="shared" si="38"/>
        <v>171.7380165289257</v>
      </c>
    </row>
    <row r="2189" spans="68:71">
      <c r="BP2189">
        <v>2188</v>
      </c>
      <c r="BQ2189" s="145">
        <v>36522</v>
      </c>
      <c r="BR2189">
        <v>150.4</v>
      </c>
      <c r="BS2189" s="151">
        <f t="shared" si="38"/>
        <v>172.13223140495879</v>
      </c>
    </row>
    <row r="2190" spans="68:71">
      <c r="BP2190">
        <v>2189</v>
      </c>
      <c r="BQ2190" s="145">
        <v>36523</v>
      </c>
      <c r="BR2190">
        <v>143.69999999999999</v>
      </c>
      <c r="BS2190" s="151">
        <f t="shared" si="38"/>
        <v>172.5404958677687</v>
      </c>
    </row>
    <row r="2191" spans="68:71">
      <c r="BP2191">
        <v>2190</v>
      </c>
      <c r="BQ2191" s="145">
        <v>36524</v>
      </c>
      <c r="BR2191">
        <v>135.6</v>
      </c>
      <c r="BS2191" s="151">
        <f t="shared" si="38"/>
        <v>173.02479338842986</v>
      </c>
    </row>
    <row r="2192" spans="68:71">
      <c r="BP2192">
        <v>2191</v>
      </c>
      <c r="BQ2192" s="145">
        <v>36525</v>
      </c>
      <c r="BR2192">
        <v>130.1</v>
      </c>
      <c r="BS2192" s="151">
        <f t="shared" si="38"/>
        <v>173.70413223140503</v>
      </c>
    </row>
    <row r="2193" spans="68:71">
      <c r="BP2193">
        <v>2192</v>
      </c>
      <c r="BQ2193" s="145">
        <v>36526</v>
      </c>
      <c r="BR2193">
        <v>129.9</v>
      </c>
      <c r="BS2193" s="151">
        <f t="shared" si="38"/>
        <v>174.28595041322322</v>
      </c>
    </row>
    <row r="2194" spans="68:71">
      <c r="BP2194">
        <v>2193</v>
      </c>
      <c r="BQ2194" s="145">
        <v>36527</v>
      </c>
      <c r="BR2194">
        <v>132.9</v>
      </c>
      <c r="BS2194" s="151">
        <f t="shared" si="38"/>
        <v>174.78760330578518</v>
      </c>
    </row>
    <row r="2195" spans="68:71">
      <c r="BP2195">
        <v>2194</v>
      </c>
      <c r="BQ2195" s="145">
        <v>36528</v>
      </c>
      <c r="BR2195">
        <v>133.1</v>
      </c>
      <c r="BS2195" s="151">
        <f t="shared" si="38"/>
        <v>175.22314049586782</v>
      </c>
    </row>
    <row r="2196" spans="68:71">
      <c r="BP2196">
        <v>2195</v>
      </c>
      <c r="BQ2196" s="145">
        <v>36529</v>
      </c>
      <c r="BR2196">
        <v>134.69999999999999</v>
      </c>
      <c r="BS2196" s="151">
        <f t="shared" si="38"/>
        <v>175.71735537190088</v>
      </c>
    </row>
    <row r="2197" spans="68:71">
      <c r="BP2197">
        <v>2196</v>
      </c>
      <c r="BQ2197" s="145">
        <v>36530</v>
      </c>
      <c r="BR2197">
        <v>136.5</v>
      </c>
      <c r="BS2197" s="151">
        <f t="shared" si="38"/>
        <v>176.31570247933891</v>
      </c>
    </row>
    <row r="2198" spans="68:71">
      <c r="BP2198">
        <v>2197</v>
      </c>
      <c r="BQ2198" s="145">
        <v>36531</v>
      </c>
      <c r="BR2198">
        <v>144.80000000000001</v>
      </c>
      <c r="BS2198" s="151">
        <f t="shared" si="38"/>
        <v>176.71157024793393</v>
      </c>
    </row>
    <row r="2199" spans="68:71">
      <c r="BP2199">
        <v>2198</v>
      </c>
      <c r="BQ2199" s="145">
        <v>36532</v>
      </c>
      <c r="BR2199">
        <v>149.80000000000001</v>
      </c>
      <c r="BS2199" s="151">
        <f t="shared" si="38"/>
        <v>176.90165289256203</v>
      </c>
    </row>
    <row r="2200" spans="68:71">
      <c r="BP2200">
        <v>2199</v>
      </c>
      <c r="BQ2200" s="145">
        <v>36533</v>
      </c>
      <c r="BR2200">
        <v>154.69999999999999</v>
      </c>
      <c r="BS2200" s="151">
        <f t="shared" si="38"/>
        <v>176.70247933884303</v>
      </c>
    </row>
    <row r="2201" spans="68:71">
      <c r="BP2201">
        <v>2200</v>
      </c>
      <c r="BQ2201" s="145">
        <v>36534</v>
      </c>
      <c r="BR2201">
        <v>160.6</v>
      </c>
      <c r="BS2201" s="151">
        <f t="shared" si="38"/>
        <v>176.32975206611573</v>
      </c>
    </row>
    <row r="2202" spans="68:71">
      <c r="BP2202">
        <v>2201</v>
      </c>
      <c r="BQ2202" s="145">
        <v>36535</v>
      </c>
      <c r="BR2202">
        <v>163.19999999999999</v>
      </c>
      <c r="BS2202" s="151">
        <f t="shared" si="38"/>
        <v>176.02727272727279</v>
      </c>
    </row>
    <row r="2203" spans="68:71">
      <c r="BP2203">
        <v>2202</v>
      </c>
      <c r="BQ2203" s="145">
        <v>36536</v>
      </c>
      <c r="BR2203">
        <v>177.6</v>
      </c>
      <c r="BS2203" s="151">
        <f t="shared" si="38"/>
        <v>175.79008264462814</v>
      </c>
    </row>
    <row r="2204" spans="68:71">
      <c r="BP2204">
        <v>2203</v>
      </c>
      <c r="BQ2204" s="145">
        <v>36537</v>
      </c>
      <c r="BR2204">
        <v>195.7</v>
      </c>
      <c r="BS2204" s="151">
        <f t="shared" si="38"/>
        <v>175.49504132231405</v>
      </c>
    </row>
    <row r="2205" spans="68:71">
      <c r="BP2205">
        <v>2204</v>
      </c>
      <c r="BQ2205" s="145">
        <v>36538</v>
      </c>
      <c r="BR2205">
        <v>202</v>
      </c>
      <c r="BS2205" s="151">
        <f t="shared" si="38"/>
        <v>175.19586776859504</v>
      </c>
    </row>
    <row r="2206" spans="68:71">
      <c r="BP2206">
        <v>2205</v>
      </c>
      <c r="BQ2206" s="145">
        <v>36539</v>
      </c>
      <c r="BR2206">
        <v>201.3</v>
      </c>
      <c r="BS2206" s="151">
        <f t="shared" si="38"/>
        <v>174.96611570247936</v>
      </c>
    </row>
    <row r="2207" spans="68:71">
      <c r="BP2207">
        <v>2206</v>
      </c>
      <c r="BQ2207" s="145">
        <v>36540</v>
      </c>
      <c r="BR2207">
        <v>210.7</v>
      </c>
      <c r="BS2207" s="151">
        <f t="shared" si="38"/>
        <v>174.56115702479343</v>
      </c>
    </row>
    <row r="2208" spans="68:71">
      <c r="BP2208">
        <v>2207</v>
      </c>
      <c r="BQ2208" s="145">
        <v>36541</v>
      </c>
      <c r="BR2208">
        <v>207.7</v>
      </c>
      <c r="BS2208" s="151">
        <f t="shared" si="38"/>
        <v>174.32231404958685</v>
      </c>
    </row>
    <row r="2209" spans="68:71">
      <c r="BP2209">
        <v>2208</v>
      </c>
      <c r="BQ2209" s="145">
        <v>36542</v>
      </c>
      <c r="BR2209">
        <v>196.4</v>
      </c>
      <c r="BS2209" s="151">
        <f t="shared" si="38"/>
        <v>174.13140495867773</v>
      </c>
    </row>
    <row r="2210" spans="68:71">
      <c r="BP2210">
        <v>2209</v>
      </c>
      <c r="BQ2210" s="145">
        <v>36543</v>
      </c>
      <c r="BR2210">
        <v>194.6</v>
      </c>
      <c r="BS2210" s="151">
        <f t="shared" si="38"/>
        <v>174.11652892561989</v>
      </c>
    </row>
    <row r="2211" spans="68:71">
      <c r="BP2211">
        <v>2210</v>
      </c>
      <c r="BQ2211" s="145">
        <v>36544</v>
      </c>
      <c r="BR2211">
        <v>178.6</v>
      </c>
      <c r="BS2211" s="151">
        <f t="shared" si="38"/>
        <v>174.16611570247937</v>
      </c>
    </row>
    <row r="2212" spans="68:71">
      <c r="BP2212">
        <v>2211</v>
      </c>
      <c r="BQ2212" s="145">
        <v>36545</v>
      </c>
      <c r="BR2212">
        <v>170.7</v>
      </c>
      <c r="BS2212" s="151">
        <f t="shared" si="38"/>
        <v>174.33471074380171</v>
      </c>
    </row>
    <row r="2213" spans="68:71">
      <c r="BP2213">
        <v>2212</v>
      </c>
      <c r="BQ2213" s="145">
        <v>36546</v>
      </c>
      <c r="BR2213">
        <v>159.30000000000001</v>
      </c>
      <c r="BS2213" s="151">
        <f t="shared" si="38"/>
        <v>174.68016528925622</v>
      </c>
    </row>
    <row r="2214" spans="68:71">
      <c r="BP2214">
        <v>2213</v>
      </c>
      <c r="BQ2214" s="145">
        <v>36547</v>
      </c>
      <c r="BR2214">
        <v>150.6</v>
      </c>
      <c r="BS2214" s="151">
        <f t="shared" si="38"/>
        <v>174.99834710743804</v>
      </c>
    </row>
    <row r="2215" spans="68:71">
      <c r="BP2215">
        <v>2214</v>
      </c>
      <c r="BQ2215" s="145">
        <v>36548</v>
      </c>
      <c r="BR2215">
        <v>140.5</v>
      </c>
      <c r="BS2215" s="151">
        <f t="shared" si="38"/>
        <v>175.26446280991738</v>
      </c>
    </row>
    <row r="2216" spans="68:71">
      <c r="BP2216">
        <v>2215</v>
      </c>
      <c r="BQ2216" s="145">
        <v>36549</v>
      </c>
      <c r="BR2216">
        <v>140.69999999999999</v>
      </c>
      <c r="BS2216" s="151">
        <f t="shared" si="38"/>
        <v>175.44132231404959</v>
      </c>
    </row>
    <row r="2217" spans="68:71">
      <c r="BP2217">
        <v>2216</v>
      </c>
      <c r="BQ2217" s="145">
        <v>36550</v>
      </c>
      <c r="BR2217">
        <v>137.4</v>
      </c>
      <c r="BS2217" s="151">
        <f t="shared" si="38"/>
        <v>175.76446280991738</v>
      </c>
    </row>
    <row r="2218" spans="68:71">
      <c r="BP2218">
        <v>2217</v>
      </c>
      <c r="BQ2218" s="145">
        <v>36551</v>
      </c>
      <c r="BR2218">
        <v>140.69999999999999</v>
      </c>
      <c r="BS2218" s="151">
        <f t="shared" si="38"/>
        <v>176.0611570247934</v>
      </c>
    </row>
    <row r="2219" spans="68:71">
      <c r="BP2219">
        <v>2218</v>
      </c>
      <c r="BQ2219" s="145">
        <v>36552</v>
      </c>
      <c r="BR2219">
        <v>132.4</v>
      </c>
      <c r="BS2219" s="151">
        <f t="shared" si="38"/>
        <v>176.27685950413226</v>
      </c>
    </row>
    <row r="2220" spans="68:71">
      <c r="BP2220">
        <v>2219</v>
      </c>
      <c r="BQ2220" s="145">
        <v>36553</v>
      </c>
      <c r="BR2220">
        <v>126</v>
      </c>
      <c r="BS2220" s="151">
        <f t="shared" si="38"/>
        <v>176.64793388429757</v>
      </c>
    </row>
    <row r="2221" spans="68:71">
      <c r="BP2221">
        <v>2220</v>
      </c>
      <c r="BQ2221" s="145">
        <v>36554</v>
      </c>
      <c r="BR2221">
        <v>127.7</v>
      </c>
      <c r="BS2221" s="151">
        <f t="shared" si="38"/>
        <v>177.00165289256199</v>
      </c>
    </row>
    <row r="2222" spans="68:71">
      <c r="BP2222">
        <v>2221</v>
      </c>
      <c r="BQ2222" s="145">
        <v>36555</v>
      </c>
      <c r="BR2222">
        <v>132.69999999999999</v>
      </c>
      <c r="BS2222" s="151">
        <f t="shared" si="38"/>
        <v>177.500826446281</v>
      </c>
    </row>
    <row r="2223" spans="68:71">
      <c r="BP2223">
        <v>2222</v>
      </c>
      <c r="BQ2223" s="145">
        <v>36556</v>
      </c>
      <c r="BR2223">
        <v>138.6</v>
      </c>
      <c r="BS2223" s="151">
        <f t="shared" si="38"/>
        <v>177.97520661157029</v>
      </c>
    </row>
    <row r="2224" spans="68:71">
      <c r="BP2224">
        <v>2223</v>
      </c>
      <c r="BQ2224" s="145">
        <v>36557</v>
      </c>
      <c r="BR2224">
        <v>138.1</v>
      </c>
      <c r="BS2224" s="151">
        <f t="shared" si="38"/>
        <v>178.5330578512397</v>
      </c>
    </row>
    <row r="2225" spans="68:71">
      <c r="BP2225">
        <v>2224</v>
      </c>
      <c r="BQ2225" s="145">
        <v>36558</v>
      </c>
      <c r="BR2225">
        <v>144.4</v>
      </c>
      <c r="BS2225" s="151">
        <f t="shared" si="38"/>
        <v>179.09421487603311</v>
      </c>
    </row>
    <row r="2226" spans="68:71">
      <c r="BP2226">
        <v>2225</v>
      </c>
      <c r="BQ2226" s="145">
        <v>36559</v>
      </c>
      <c r="BR2226">
        <v>154.1</v>
      </c>
      <c r="BS2226" s="151">
        <f t="shared" si="38"/>
        <v>179.6231404958678</v>
      </c>
    </row>
    <row r="2227" spans="68:71">
      <c r="BP2227">
        <v>2226</v>
      </c>
      <c r="BQ2227" s="145">
        <v>36560</v>
      </c>
      <c r="BR2227">
        <v>167.4</v>
      </c>
      <c r="BS2227" s="151">
        <f t="shared" si="38"/>
        <v>180.04958677685954</v>
      </c>
    </row>
    <row r="2228" spans="68:71">
      <c r="BP2228">
        <v>2227</v>
      </c>
      <c r="BQ2228" s="145">
        <v>36561</v>
      </c>
      <c r="BR2228">
        <v>167.8</v>
      </c>
      <c r="BS2228" s="151">
        <f t="shared" si="38"/>
        <v>180.25123966942152</v>
      </c>
    </row>
    <row r="2229" spans="68:71">
      <c r="BP2229">
        <v>2228</v>
      </c>
      <c r="BQ2229" s="145">
        <v>36562</v>
      </c>
      <c r="BR2229">
        <v>177.7</v>
      </c>
      <c r="BS2229" s="151">
        <f t="shared" si="38"/>
        <v>180.45619834710749</v>
      </c>
    </row>
    <row r="2230" spans="68:71">
      <c r="BP2230">
        <v>2229</v>
      </c>
      <c r="BQ2230" s="145">
        <v>36563</v>
      </c>
      <c r="BR2230">
        <v>181.9</v>
      </c>
      <c r="BS2230" s="151">
        <f t="shared" si="38"/>
        <v>180.66942148760336</v>
      </c>
    </row>
    <row r="2231" spans="68:71">
      <c r="BP2231">
        <v>2230</v>
      </c>
      <c r="BQ2231" s="145">
        <v>36564</v>
      </c>
      <c r="BR2231">
        <v>173.6</v>
      </c>
      <c r="BS2231" s="151">
        <f t="shared" si="38"/>
        <v>180.76776859504139</v>
      </c>
    </row>
    <row r="2232" spans="68:71">
      <c r="BP2232">
        <v>2231</v>
      </c>
      <c r="BQ2232" s="145">
        <v>36565</v>
      </c>
      <c r="BR2232">
        <v>175.5</v>
      </c>
      <c r="BS2232" s="151">
        <f t="shared" si="38"/>
        <v>180.92231404958682</v>
      </c>
    </row>
    <row r="2233" spans="68:71">
      <c r="BP2233">
        <v>2232</v>
      </c>
      <c r="BQ2233" s="145">
        <v>36566</v>
      </c>
      <c r="BR2233">
        <v>175.7</v>
      </c>
      <c r="BS2233" s="151">
        <f t="shared" si="38"/>
        <v>181.10661157024796</v>
      </c>
    </row>
    <row r="2234" spans="68:71">
      <c r="BP2234">
        <v>2233</v>
      </c>
      <c r="BQ2234" s="145">
        <v>36567</v>
      </c>
      <c r="BR2234">
        <v>170.2</v>
      </c>
      <c r="BS2234" s="151">
        <f t="shared" si="38"/>
        <v>181.16363636363639</v>
      </c>
    </row>
    <row r="2235" spans="68:71">
      <c r="BP2235">
        <v>2234</v>
      </c>
      <c r="BQ2235" s="145">
        <v>36568</v>
      </c>
      <c r="BR2235">
        <v>163.19999999999999</v>
      </c>
      <c r="BS2235" s="151">
        <f t="shared" si="38"/>
        <v>181.12727272727278</v>
      </c>
    </row>
    <row r="2236" spans="68:71">
      <c r="BP2236">
        <v>2235</v>
      </c>
      <c r="BQ2236" s="145">
        <v>36569</v>
      </c>
      <c r="BR2236">
        <v>159.9</v>
      </c>
      <c r="BS2236" s="151">
        <f t="shared" si="38"/>
        <v>181.0157024793389</v>
      </c>
    </row>
    <row r="2237" spans="68:71">
      <c r="BP2237">
        <v>2236</v>
      </c>
      <c r="BQ2237" s="145">
        <v>36570</v>
      </c>
      <c r="BR2237">
        <v>158.69999999999999</v>
      </c>
      <c r="BS2237" s="151">
        <f t="shared" si="38"/>
        <v>180.76528925619837</v>
      </c>
    </row>
    <row r="2238" spans="68:71">
      <c r="BP2238">
        <v>2237</v>
      </c>
      <c r="BQ2238" s="145">
        <v>36571</v>
      </c>
      <c r="BR2238">
        <v>156</v>
      </c>
      <c r="BS2238" s="151">
        <f t="shared" ref="BS2238:BS2301" si="39">AVERAGE(BR2179:BR2299)</f>
        <v>180.42066115702482</v>
      </c>
    </row>
    <row r="2239" spans="68:71">
      <c r="BP2239">
        <v>2238</v>
      </c>
      <c r="BQ2239" s="145">
        <v>36572</v>
      </c>
      <c r="BR2239">
        <v>160.19999999999999</v>
      </c>
      <c r="BS2239" s="151">
        <f t="shared" si="39"/>
        <v>180.02727272727276</v>
      </c>
    </row>
    <row r="2240" spans="68:71">
      <c r="BP2240">
        <v>2239</v>
      </c>
      <c r="BQ2240" s="145">
        <v>36573</v>
      </c>
      <c r="BR2240">
        <v>168.4</v>
      </c>
      <c r="BS2240" s="151">
        <f t="shared" si="39"/>
        <v>179.64297520661162</v>
      </c>
    </row>
    <row r="2241" spans="68:71">
      <c r="BP2241">
        <v>2240</v>
      </c>
      <c r="BQ2241" s="145">
        <v>36574</v>
      </c>
      <c r="BR2241">
        <v>141.1</v>
      </c>
      <c r="BS2241" s="151">
        <f t="shared" si="39"/>
        <v>179.30000000000007</v>
      </c>
    </row>
    <row r="2242" spans="68:71">
      <c r="BP2242">
        <v>2241</v>
      </c>
      <c r="BQ2242" s="145">
        <v>36575</v>
      </c>
      <c r="BR2242">
        <v>144.80000000000001</v>
      </c>
      <c r="BS2242" s="151">
        <f t="shared" si="39"/>
        <v>178.99752066115707</v>
      </c>
    </row>
    <row r="2243" spans="68:71">
      <c r="BP2243">
        <v>2242</v>
      </c>
      <c r="BQ2243" s="145">
        <v>36576</v>
      </c>
      <c r="BR2243">
        <v>153.30000000000001</v>
      </c>
      <c r="BS2243" s="151">
        <f t="shared" si="39"/>
        <v>178.87851239669425</v>
      </c>
    </row>
    <row r="2244" spans="68:71">
      <c r="BP2244">
        <v>2243</v>
      </c>
      <c r="BQ2244" s="145">
        <v>36577</v>
      </c>
      <c r="BR2244">
        <v>152.1</v>
      </c>
      <c r="BS2244" s="151">
        <f t="shared" si="39"/>
        <v>178.90661157024797</v>
      </c>
    </row>
    <row r="2245" spans="68:71">
      <c r="BP2245">
        <v>2244</v>
      </c>
      <c r="BQ2245" s="145">
        <v>36578</v>
      </c>
      <c r="BR2245">
        <v>172.3</v>
      </c>
      <c r="BS2245" s="151">
        <f t="shared" si="39"/>
        <v>179.10247933884298</v>
      </c>
    </row>
    <row r="2246" spans="68:71">
      <c r="BP2246">
        <v>2245</v>
      </c>
      <c r="BQ2246" s="145">
        <v>36579</v>
      </c>
      <c r="BR2246">
        <v>185.1</v>
      </c>
      <c r="BS2246" s="151">
        <f t="shared" si="39"/>
        <v>179.32727272727271</v>
      </c>
    </row>
    <row r="2247" spans="68:71">
      <c r="BP2247">
        <v>2246</v>
      </c>
      <c r="BQ2247" s="145">
        <v>36580</v>
      </c>
      <c r="BR2247">
        <v>192.2</v>
      </c>
      <c r="BS2247" s="151">
        <f t="shared" si="39"/>
        <v>179.53801652892557</v>
      </c>
    </row>
    <row r="2248" spans="68:71">
      <c r="BP2248">
        <v>2247</v>
      </c>
      <c r="BQ2248" s="145">
        <v>36581</v>
      </c>
      <c r="BR2248">
        <v>210.4</v>
      </c>
      <c r="BS2248" s="151">
        <f t="shared" si="39"/>
        <v>179.77107438016526</v>
      </c>
    </row>
    <row r="2249" spans="68:71">
      <c r="BP2249">
        <v>2248</v>
      </c>
      <c r="BQ2249" s="145">
        <v>36582</v>
      </c>
      <c r="BR2249">
        <v>214.8</v>
      </c>
      <c r="BS2249" s="151">
        <f t="shared" si="39"/>
        <v>180.04462809917351</v>
      </c>
    </row>
    <row r="2250" spans="68:71">
      <c r="BP2250">
        <v>2249</v>
      </c>
      <c r="BQ2250" s="145">
        <v>36583</v>
      </c>
      <c r="BR2250">
        <v>227.3</v>
      </c>
      <c r="BS2250" s="151">
        <f t="shared" si="39"/>
        <v>180.37272727272727</v>
      </c>
    </row>
    <row r="2251" spans="68:71">
      <c r="BP2251">
        <v>2250</v>
      </c>
      <c r="BQ2251" s="145">
        <v>36584</v>
      </c>
      <c r="BR2251">
        <v>218.8</v>
      </c>
      <c r="BS2251" s="151">
        <f t="shared" si="39"/>
        <v>180.697520661157</v>
      </c>
    </row>
    <row r="2252" spans="68:71">
      <c r="BP2252">
        <v>2251</v>
      </c>
      <c r="BQ2252" s="145">
        <v>36585</v>
      </c>
      <c r="BR2252">
        <v>219</v>
      </c>
      <c r="BS2252" s="151">
        <f t="shared" si="39"/>
        <v>181.02314049586772</v>
      </c>
    </row>
    <row r="2253" spans="68:71">
      <c r="BP2253">
        <v>2252</v>
      </c>
      <c r="BQ2253" s="145">
        <v>36586</v>
      </c>
      <c r="BR2253">
        <v>232.8</v>
      </c>
      <c r="BS2253" s="151">
        <f t="shared" si="39"/>
        <v>181.25289256198346</v>
      </c>
    </row>
    <row r="2254" spans="68:71">
      <c r="BP2254">
        <v>2253</v>
      </c>
      <c r="BQ2254" s="145">
        <v>36587</v>
      </c>
      <c r="BR2254">
        <v>213.2</v>
      </c>
      <c r="BS2254" s="151">
        <f t="shared" si="39"/>
        <v>181.41735537190084</v>
      </c>
    </row>
    <row r="2255" spans="68:71">
      <c r="BP2255">
        <v>2254</v>
      </c>
      <c r="BQ2255" s="145">
        <v>36588</v>
      </c>
      <c r="BR2255">
        <v>203.8</v>
      </c>
      <c r="BS2255" s="151">
        <f t="shared" si="39"/>
        <v>181.45206611570245</v>
      </c>
    </row>
    <row r="2256" spans="68:71">
      <c r="BP2256">
        <v>2255</v>
      </c>
      <c r="BQ2256" s="145">
        <v>36589</v>
      </c>
      <c r="BR2256">
        <v>200.2</v>
      </c>
      <c r="BS2256" s="151">
        <f t="shared" si="39"/>
        <v>181.45041322314046</v>
      </c>
    </row>
    <row r="2257" spans="68:71">
      <c r="BP2257">
        <v>2256</v>
      </c>
      <c r="BQ2257" s="145">
        <v>36590</v>
      </c>
      <c r="BR2257">
        <v>220.3</v>
      </c>
      <c r="BS2257" s="151">
        <f t="shared" si="39"/>
        <v>181.395041322314</v>
      </c>
    </row>
    <row r="2258" spans="68:71">
      <c r="BP2258">
        <v>2257</v>
      </c>
      <c r="BQ2258" s="145">
        <v>36591</v>
      </c>
      <c r="BR2258">
        <v>222.4</v>
      </c>
      <c r="BS2258" s="151">
        <f t="shared" si="39"/>
        <v>181.24628099173546</v>
      </c>
    </row>
    <row r="2259" spans="68:71">
      <c r="BP2259">
        <v>2258</v>
      </c>
      <c r="BQ2259" s="145">
        <v>36592</v>
      </c>
      <c r="BR2259">
        <v>221.8</v>
      </c>
      <c r="BS2259" s="151">
        <f t="shared" si="39"/>
        <v>181.09008264462804</v>
      </c>
    </row>
    <row r="2260" spans="68:71">
      <c r="BP2260">
        <v>2259</v>
      </c>
      <c r="BQ2260" s="145">
        <v>36593</v>
      </c>
      <c r="BR2260">
        <v>214.9</v>
      </c>
      <c r="BS2260" s="151">
        <f t="shared" si="39"/>
        <v>180.94380165289252</v>
      </c>
    </row>
    <row r="2261" spans="68:71">
      <c r="BP2261">
        <v>2260</v>
      </c>
      <c r="BQ2261" s="145">
        <v>36594</v>
      </c>
      <c r="BR2261">
        <v>205.8</v>
      </c>
      <c r="BS2261" s="151">
        <f t="shared" si="39"/>
        <v>180.85206611570243</v>
      </c>
    </row>
    <row r="2262" spans="68:71">
      <c r="BP2262">
        <v>2261</v>
      </c>
      <c r="BQ2262" s="145">
        <v>36595</v>
      </c>
      <c r="BR2262">
        <v>203.4</v>
      </c>
      <c r="BS2262" s="151">
        <f t="shared" si="39"/>
        <v>180.9842975206611</v>
      </c>
    </row>
    <row r="2263" spans="68:71">
      <c r="BP2263">
        <v>2262</v>
      </c>
      <c r="BQ2263" s="145">
        <v>36596</v>
      </c>
      <c r="BR2263">
        <v>203.2</v>
      </c>
      <c r="BS2263" s="151">
        <f t="shared" si="39"/>
        <v>180.98512396694213</v>
      </c>
    </row>
    <row r="2264" spans="68:71">
      <c r="BP2264">
        <v>2263</v>
      </c>
      <c r="BQ2264" s="145">
        <v>36597</v>
      </c>
      <c r="BR2264">
        <v>203.2</v>
      </c>
      <c r="BS2264" s="151">
        <f t="shared" si="39"/>
        <v>180.94132231404956</v>
      </c>
    </row>
    <row r="2265" spans="68:71">
      <c r="BP2265">
        <v>2264</v>
      </c>
      <c r="BQ2265" s="145">
        <v>36598</v>
      </c>
      <c r="BR2265">
        <v>188.1</v>
      </c>
      <c r="BS2265" s="151">
        <f t="shared" si="39"/>
        <v>181.06776859504129</v>
      </c>
    </row>
    <row r="2266" spans="68:71">
      <c r="BP2266">
        <v>2265</v>
      </c>
      <c r="BQ2266" s="145">
        <v>36599</v>
      </c>
      <c r="BR2266">
        <v>182.6</v>
      </c>
      <c r="BS2266" s="151">
        <f t="shared" si="39"/>
        <v>181.32561983471072</v>
      </c>
    </row>
    <row r="2267" spans="68:71">
      <c r="BP2267">
        <v>2266</v>
      </c>
      <c r="BQ2267" s="145">
        <v>36600</v>
      </c>
      <c r="BR2267">
        <v>177.8</v>
      </c>
      <c r="BS2267" s="151">
        <f t="shared" si="39"/>
        <v>181.60413223140495</v>
      </c>
    </row>
    <row r="2268" spans="68:71">
      <c r="BP2268">
        <v>2267</v>
      </c>
      <c r="BQ2268" s="145">
        <v>36601</v>
      </c>
      <c r="BR2268">
        <v>184.4</v>
      </c>
      <c r="BS2268" s="151">
        <f t="shared" si="39"/>
        <v>182.02561983471074</v>
      </c>
    </row>
    <row r="2269" spans="68:71">
      <c r="BP2269">
        <v>2268</v>
      </c>
      <c r="BQ2269" s="145">
        <v>36602</v>
      </c>
      <c r="BR2269">
        <v>192.4</v>
      </c>
      <c r="BS2269" s="151">
        <f t="shared" si="39"/>
        <v>182.56776859504131</v>
      </c>
    </row>
    <row r="2270" spans="68:71">
      <c r="BP2270">
        <v>2269</v>
      </c>
      <c r="BQ2270" s="145">
        <v>36603</v>
      </c>
      <c r="BR2270">
        <v>194.8</v>
      </c>
      <c r="BS2270" s="151">
        <f t="shared" si="39"/>
        <v>183.04958677685951</v>
      </c>
    </row>
    <row r="2271" spans="68:71">
      <c r="BP2271">
        <v>2270</v>
      </c>
      <c r="BQ2271" s="145">
        <v>36604</v>
      </c>
      <c r="BR2271">
        <v>208.2</v>
      </c>
      <c r="BS2271" s="151">
        <f t="shared" si="39"/>
        <v>183.67520661157025</v>
      </c>
    </row>
    <row r="2272" spans="68:71">
      <c r="BP2272">
        <v>2271</v>
      </c>
      <c r="BQ2272" s="145">
        <v>36605</v>
      </c>
      <c r="BR2272">
        <v>210.3</v>
      </c>
      <c r="BS2272" s="151">
        <f t="shared" si="39"/>
        <v>184.29421487603301</v>
      </c>
    </row>
    <row r="2273" spans="68:71">
      <c r="BP2273">
        <v>2272</v>
      </c>
      <c r="BQ2273" s="145">
        <v>36606</v>
      </c>
      <c r="BR2273">
        <v>230.5</v>
      </c>
      <c r="BS2273" s="151">
        <f t="shared" si="39"/>
        <v>184.89752066115702</v>
      </c>
    </row>
    <row r="2274" spans="68:71">
      <c r="BP2274">
        <v>2273</v>
      </c>
      <c r="BQ2274" s="145">
        <v>36607</v>
      </c>
      <c r="BR2274">
        <v>233.8</v>
      </c>
      <c r="BS2274" s="151">
        <f t="shared" si="39"/>
        <v>185.42892561983473</v>
      </c>
    </row>
    <row r="2275" spans="68:71">
      <c r="BP2275">
        <v>2274</v>
      </c>
      <c r="BQ2275" s="145">
        <v>36608</v>
      </c>
      <c r="BR2275">
        <v>224.1</v>
      </c>
      <c r="BS2275" s="151">
        <f t="shared" si="39"/>
        <v>185.95619834710743</v>
      </c>
    </row>
    <row r="2276" spans="68:71">
      <c r="BP2276">
        <v>2275</v>
      </c>
      <c r="BQ2276" s="145">
        <v>36609</v>
      </c>
      <c r="BR2276">
        <v>218.9</v>
      </c>
      <c r="BS2276" s="151">
        <f t="shared" si="39"/>
        <v>186.35867768595043</v>
      </c>
    </row>
    <row r="2277" spans="68:71">
      <c r="BP2277">
        <v>2276</v>
      </c>
      <c r="BQ2277" s="145">
        <v>36610</v>
      </c>
      <c r="BR2277">
        <v>205.1</v>
      </c>
      <c r="BS2277" s="151">
        <f t="shared" si="39"/>
        <v>186.65123966942147</v>
      </c>
    </row>
    <row r="2278" spans="68:71">
      <c r="BP2278">
        <v>2277</v>
      </c>
      <c r="BQ2278" s="145">
        <v>36611</v>
      </c>
      <c r="BR2278">
        <v>211.3</v>
      </c>
      <c r="BS2278" s="151">
        <f t="shared" si="39"/>
        <v>186.87603305785126</v>
      </c>
    </row>
    <row r="2279" spans="68:71">
      <c r="BP2279">
        <v>2278</v>
      </c>
      <c r="BQ2279" s="145">
        <v>36612</v>
      </c>
      <c r="BR2279">
        <v>204.9</v>
      </c>
      <c r="BS2279" s="151">
        <f t="shared" si="39"/>
        <v>187.11900826446282</v>
      </c>
    </row>
    <row r="2280" spans="68:71">
      <c r="BP2280">
        <v>2279</v>
      </c>
      <c r="BQ2280" s="145">
        <v>36613</v>
      </c>
      <c r="BR2280">
        <v>200.9</v>
      </c>
      <c r="BS2280" s="151">
        <f t="shared" si="39"/>
        <v>187.36611570247936</v>
      </c>
    </row>
    <row r="2281" spans="68:71">
      <c r="BP2281">
        <v>2280</v>
      </c>
      <c r="BQ2281" s="145">
        <v>36614</v>
      </c>
      <c r="BR2281">
        <v>208.8</v>
      </c>
      <c r="BS2281" s="151">
        <f t="shared" si="39"/>
        <v>187.5421487603306</v>
      </c>
    </row>
    <row r="2282" spans="68:71">
      <c r="BP2282">
        <v>2281</v>
      </c>
      <c r="BQ2282" s="145">
        <v>36615</v>
      </c>
      <c r="BR2282">
        <v>205.5</v>
      </c>
      <c r="BS2282" s="151">
        <f t="shared" si="39"/>
        <v>187.65537190082651</v>
      </c>
    </row>
    <row r="2283" spans="68:71">
      <c r="BP2283">
        <v>2282</v>
      </c>
      <c r="BQ2283" s="145">
        <v>36616</v>
      </c>
      <c r="BR2283">
        <v>225.4</v>
      </c>
      <c r="BS2283" s="151">
        <f t="shared" si="39"/>
        <v>187.78595041322319</v>
      </c>
    </row>
    <row r="2284" spans="68:71">
      <c r="BP2284">
        <v>2283</v>
      </c>
      <c r="BQ2284" s="145">
        <v>36617</v>
      </c>
      <c r="BR2284">
        <v>222.9</v>
      </c>
      <c r="BS2284" s="151">
        <f t="shared" si="39"/>
        <v>187.86776859504138</v>
      </c>
    </row>
    <row r="2285" spans="68:71">
      <c r="BP2285">
        <v>2284</v>
      </c>
      <c r="BQ2285" s="145">
        <v>36618</v>
      </c>
      <c r="BR2285">
        <v>219.3</v>
      </c>
      <c r="BS2285" s="151">
        <f t="shared" si="39"/>
        <v>188.22148760330583</v>
      </c>
    </row>
    <row r="2286" spans="68:71">
      <c r="BP2286">
        <v>2285</v>
      </c>
      <c r="BQ2286" s="145">
        <v>36619</v>
      </c>
      <c r="BR2286">
        <v>215.4</v>
      </c>
      <c r="BS2286" s="151">
        <f t="shared" si="39"/>
        <v>188.31900826446287</v>
      </c>
    </row>
    <row r="2287" spans="68:71">
      <c r="BP2287">
        <v>2286</v>
      </c>
      <c r="BQ2287" s="145">
        <v>36620</v>
      </c>
      <c r="BR2287">
        <v>206.7</v>
      </c>
      <c r="BS2287" s="151">
        <f t="shared" si="39"/>
        <v>188.33801652892569</v>
      </c>
    </row>
    <row r="2288" spans="68:71">
      <c r="BP2288">
        <v>2287</v>
      </c>
      <c r="BQ2288" s="145">
        <v>36621</v>
      </c>
      <c r="BR2288">
        <v>194.4</v>
      </c>
      <c r="BS2288" s="151">
        <f t="shared" si="39"/>
        <v>188.3644628099174</v>
      </c>
    </row>
    <row r="2289" spans="68:71">
      <c r="BP2289">
        <v>2288</v>
      </c>
      <c r="BQ2289" s="145">
        <v>36622</v>
      </c>
      <c r="BR2289">
        <v>177.7</v>
      </c>
      <c r="BS2289" s="151">
        <f t="shared" si="39"/>
        <v>188.43636363636372</v>
      </c>
    </row>
    <row r="2290" spans="68:71">
      <c r="BP2290">
        <v>2289</v>
      </c>
      <c r="BQ2290" s="145">
        <v>36623</v>
      </c>
      <c r="BR2290">
        <v>174.9</v>
      </c>
      <c r="BS2290" s="151">
        <f t="shared" si="39"/>
        <v>188.42314049586784</v>
      </c>
    </row>
    <row r="2291" spans="68:71">
      <c r="BP2291">
        <v>2290</v>
      </c>
      <c r="BQ2291" s="145">
        <v>36624</v>
      </c>
      <c r="BR2291">
        <v>182</v>
      </c>
      <c r="BS2291" s="151">
        <f t="shared" si="39"/>
        <v>188.43140495867775</v>
      </c>
    </row>
    <row r="2292" spans="68:71">
      <c r="BP2292">
        <v>2291</v>
      </c>
      <c r="BQ2292" s="145">
        <v>36625</v>
      </c>
      <c r="BR2292">
        <v>176.3</v>
      </c>
      <c r="BS2292" s="151">
        <f t="shared" si="39"/>
        <v>188.37685950413228</v>
      </c>
    </row>
    <row r="2293" spans="68:71">
      <c r="BP2293">
        <v>2292</v>
      </c>
      <c r="BQ2293" s="145">
        <v>36626</v>
      </c>
      <c r="BR2293">
        <v>177.8</v>
      </c>
      <c r="BS2293" s="151">
        <f t="shared" si="39"/>
        <v>188.40909090909096</v>
      </c>
    </row>
    <row r="2294" spans="68:71">
      <c r="BP2294">
        <v>2293</v>
      </c>
      <c r="BQ2294" s="145">
        <v>36627</v>
      </c>
      <c r="BR2294">
        <v>181.5</v>
      </c>
      <c r="BS2294" s="151">
        <f t="shared" si="39"/>
        <v>188.54628099173556</v>
      </c>
    </row>
    <row r="2295" spans="68:71">
      <c r="BP2295">
        <v>2294</v>
      </c>
      <c r="BQ2295" s="145">
        <v>36628</v>
      </c>
      <c r="BR2295">
        <v>173</v>
      </c>
      <c r="BS2295" s="151">
        <f t="shared" si="39"/>
        <v>188.79008264462811</v>
      </c>
    </row>
    <row r="2296" spans="68:71">
      <c r="BP2296">
        <v>2295</v>
      </c>
      <c r="BQ2296" s="145">
        <v>36629</v>
      </c>
      <c r="BR2296">
        <v>164</v>
      </c>
      <c r="BS2296" s="151">
        <f t="shared" si="39"/>
        <v>189.1148760330579</v>
      </c>
    </row>
    <row r="2297" spans="68:71">
      <c r="BP2297">
        <v>2296</v>
      </c>
      <c r="BQ2297" s="145">
        <v>36630</v>
      </c>
      <c r="BR2297">
        <v>165.2</v>
      </c>
      <c r="BS2297" s="151">
        <f t="shared" si="39"/>
        <v>189.46115702479341</v>
      </c>
    </row>
    <row r="2298" spans="68:71">
      <c r="BP2298">
        <v>2297</v>
      </c>
      <c r="BQ2298" s="145">
        <v>36631</v>
      </c>
      <c r="BR2298">
        <v>163.69999999999999</v>
      </c>
      <c r="BS2298" s="151">
        <f t="shared" si="39"/>
        <v>189.84462809917363</v>
      </c>
    </row>
    <row r="2299" spans="68:71">
      <c r="BP2299">
        <v>2298</v>
      </c>
      <c r="BQ2299" s="145">
        <v>36632</v>
      </c>
      <c r="BR2299">
        <v>159</v>
      </c>
      <c r="BS2299" s="151">
        <f t="shared" si="39"/>
        <v>190.15289256198352</v>
      </c>
    </row>
    <row r="2300" spans="68:71">
      <c r="BP2300">
        <v>2299</v>
      </c>
      <c r="BQ2300" s="145">
        <v>36633</v>
      </c>
      <c r="BR2300">
        <v>157.9</v>
      </c>
      <c r="BS2300" s="151">
        <f t="shared" si="39"/>
        <v>190.35702479338846</v>
      </c>
    </row>
    <row r="2301" spans="68:71">
      <c r="BP2301">
        <v>2300</v>
      </c>
      <c r="BQ2301" s="145">
        <v>36634</v>
      </c>
      <c r="BR2301">
        <v>160.4</v>
      </c>
      <c r="BS2301" s="151">
        <f t="shared" si="39"/>
        <v>190.7413223140496</v>
      </c>
    </row>
    <row r="2302" spans="68:71">
      <c r="BP2302">
        <v>2301</v>
      </c>
      <c r="BQ2302" s="145">
        <v>36635</v>
      </c>
      <c r="BR2302">
        <v>167.7</v>
      </c>
      <c r="BS2302" s="151">
        <f t="shared" ref="BS2302:BS2365" si="40">AVERAGE(BR2243:BR2363)</f>
        <v>191.01900826446283</v>
      </c>
    </row>
    <row r="2303" spans="68:71">
      <c r="BP2303">
        <v>2302</v>
      </c>
      <c r="BQ2303" s="145">
        <v>36636</v>
      </c>
      <c r="BR2303">
        <v>180.6</v>
      </c>
      <c r="BS2303" s="151">
        <f t="shared" si="40"/>
        <v>191.27024793388432</v>
      </c>
    </row>
    <row r="2304" spans="68:71">
      <c r="BP2304">
        <v>2303</v>
      </c>
      <c r="BQ2304" s="145">
        <v>36637</v>
      </c>
      <c r="BR2304">
        <v>187.3</v>
      </c>
      <c r="BS2304" s="151">
        <f t="shared" si="40"/>
        <v>191.56694214876038</v>
      </c>
    </row>
    <row r="2305" spans="68:71">
      <c r="BP2305">
        <v>2304</v>
      </c>
      <c r="BQ2305" s="145">
        <v>36638</v>
      </c>
      <c r="BR2305">
        <v>201.8</v>
      </c>
      <c r="BS2305" s="151">
        <f t="shared" si="40"/>
        <v>191.62809917355375</v>
      </c>
    </row>
    <row r="2306" spans="68:71">
      <c r="BP2306">
        <v>2305</v>
      </c>
      <c r="BQ2306" s="145">
        <v>36639</v>
      </c>
      <c r="BR2306">
        <v>206.1</v>
      </c>
      <c r="BS2306" s="151">
        <f t="shared" si="40"/>
        <v>191.54628099173559</v>
      </c>
    </row>
    <row r="2307" spans="68:71">
      <c r="BP2307">
        <v>2306</v>
      </c>
      <c r="BQ2307" s="145">
        <v>36640</v>
      </c>
      <c r="BR2307">
        <v>205.6</v>
      </c>
      <c r="BS2307" s="151">
        <f t="shared" si="40"/>
        <v>191.34876033057856</v>
      </c>
    </row>
    <row r="2308" spans="68:71">
      <c r="BP2308">
        <v>2307</v>
      </c>
      <c r="BQ2308" s="145">
        <v>36641</v>
      </c>
      <c r="BR2308">
        <v>202.5</v>
      </c>
      <c r="BS2308" s="151">
        <f t="shared" si="40"/>
        <v>191.05702479338845</v>
      </c>
    </row>
    <row r="2309" spans="68:71">
      <c r="BP2309">
        <v>2308</v>
      </c>
      <c r="BQ2309" s="145">
        <v>36642</v>
      </c>
      <c r="BR2309">
        <v>189.9</v>
      </c>
      <c r="BS2309" s="151">
        <f t="shared" si="40"/>
        <v>190.74793388429754</v>
      </c>
    </row>
    <row r="2310" spans="68:71">
      <c r="BP2310">
        <v>2309</v>
      </c>
      <c r="BQ2310" s="145">
        <v>36643</v>
      </c>
      <c r="BR2310">
        <v>183.5</v>
      </c>
      <c r="BS2310" s="151">
        <f t="shared" si="40"/>
        <v>190.34545454545457</v>
      </c>
    </row>
    <row r="2311" spans="68:71">
      <c r="BP2311">
        <v>2310</v>
      </c>
      <c r="BQ2311" s="145">
        <v>36644</v>
      </c>
      <c r="BR2311">
        <v>183.4</v>
      </c>
      <c r="BS2311" s="151">
        <f t="shared" si="40"/>
        <v>189.98595041322312</v>
      </c>
    </row>
    <row r="2312" spans="68:71">
      <c r="BP2312">
        <v>2311</v>
      </c>
      <c r="BQ2312" s="145">
        <v>36645</v>
      </c>
      <c r="BR2312">
        <v>174.9</v>
      </c>
      <c r="BS2312" s="151">
        <f t="shared" si="40"/>
        <v>189.52561983471074</v>
      </c>
    </row>
    <row r="2313" spans="68:71">
      <c r="BP2313">
        <v>2312</v>
      </c>
      <c r="BQ2313" s="145">
        <v>36646</v>
      </c>
      <c r="BR2313">
        <v>169.5</v>
      </c>
      <c r="BS2313" s="151">
        <f t="shared" si="40"/>
        <v>188.92066115702477</v>
      </c>
    </row>
    <row r="2314" spans="68:71">
      <c r="BP2314">
        <v>2313</v>
      </c>
      <c r="BQ2314" s="145">
        <v>36647</v>
      </c>
      <c r="BR2314">
        <v>157.69999999999999</v>
      </c>
      <c r="BS2314" s="151">
        <f t="shared" si="40"/>
        <v>188.51157024793386</v>
      </c>
    </row>
    <row r="2315" spans="68:71">
      <c r="BP2315">
        <v>2314</v>
      </c>
      <c r="BQ2315" s="145">
        <v>36648</v>
      </c>
      <c r="BR2315">
        <v>152.80000000000001</v>
      </c>
      <c r="BS2315" s="151">
        <f t="shared" si="40"/>
        <v>188.16942148760327</v>
      </c>
    </row>
    <row r="2316" spans="68:71">
      <c r="BP2316">
        <v>2315</v>
      </c>
      <c r="BQ2316" s="145">
        <v>36649</v>
      </c>
      <c r="BR2316">
        <v>137.30000000000001</v>
      </c>
      <c r="BS2316" s="151">
        <f t="shared" si="40"/>
        <v>187.8066115702479</v>
      </c>
    </row>
    <row r="2317" spans="68:71">
      <c r="BP2317">
        <v>2316</v>
      </c>
      <c r="BQ2317" s="145">
        <v>36650</v>
      </c>
      <c r="BR2317">
        <v>134.5</v>
      </c>
      <c r="BS2317" s="151">
        <f t="shared" si="40"/>
        <v>187.29504132231401</v>
      </c>
    </row>
    <row r="2318" spans="68:71">
      <c r="BP2318">
        <v>2317</v>
      </c>
      <c r="BQ2318" s="145">
        <v>36651</v>
      </c>
      <c r="BR2318">
        <v>129.80000000000001</v>
      </c>
      <c r="BS2318" s="151">
        <f t="shared" si="40"/>
        <v>186.85123966942143</v>
      </c>
    </row>
    <row r="2319" spans="68:71">
      <c r="BP2319">
        <v>2318</v>
      </c>
      <c r="BQ2319" s="145">
        <v>36652</v>
      </c>
      <c r="BR2319">
        <v>126.8</v>
      </c>
      <c r="BS2319" s="151">
        <f t="shared" si="40"/>
        <v>186.45867768595033</v>
      </c>
    </row>
    <row r="2320" spans="68:71">
      <c r="BP2320">
        <v>2319</v>
      </c>
      <c r="BQ2320" s="145">
        <v>36653</v>
      </c>
      <c r="BR2320">
        <v>130.9</v>
      </c>
      <c r="BS2320" s="151">
        <f t="shared" si="40"/>
        <v>186.2289256198346</v>
      </c>
    </row>
    <row r="2321" spans="68:71">
      <c r="BP2321">
        <v>2320</v>
      </c>
      <c r="BQ2321" s="145">
        <v>36654</v>
      </c>
      <c r="BR2321">
        <v>137</v>
      </c>
      <c r="BS2321" s="151">
        <f t="shared" si="40"/>
        <v>186.26363636363627</v>
      </c>
    </row>
    <row r="2322" spans="68:71">
      <c r="BP2322">
        <v>2321</v>
      </c>
      <c r="BQ2322" s="145">
        <v>36655</v>
      </c>
      <c r="BR2322">
        <v>149.5</v>
      </c>
      <c r="BS2322" s="151">
        <f t="shared" si="40"/>
        <v>186.32892561983462</v>
      </c>
    </row>
    <row r="2323" spans="68:71">
      <c r="BP2323">
        <v>2322</v>
      </c>
      <c r="BQ2323" s="145">
        <v>36656</v>
      </c>
      <c r="BR2323">
        <v>179.2</v>
      </c>
      <c r="BS2323" s="151">
        <f t="shared" si="40"/>
        <v>186.67024793388418</v>
      </c>
    </row>
    <row r="2324" spans="68:71">
      <c r="BP2324">
        <v>2323</v>
      </c>
      <c r="BQ2324" s="145">
        <v>36657</v>
      </c>
      <c r="BR2324">
        <v>177.7</v>
      </c>
      <c r="BS2324" s="151">
        <f t="shared" si="40"/>
        <v>186.987603305785</v>
      </c>
    </row>
    <row r="2325" spans="68:71">
      <c r="BP2325">
        <v>2324</v>
      </c>
      <c r="BQ2325" s="145">
        <v>36658</v>
      </c>
      <c r="BR2325">
        <v>190.4</v>
      </c>
      <c r="BS2325" s="151">
        <f t="shared" si="40"/>
        <v>188.03305785123956</v>
      </c>
    </row>
    <row r="2326" spans="68:71">
      <c r="BP2326">
        <v>2325</v>
      </c>
      <c r="BQ2326" s="145">
        <v>36659</v>
      </c>
      <c r="BR2326">
        <v>217.3</v>
      </c>
      <c r="BS2326" s="151">
        <f t="shared" si="40"/>
        <v>188.4404958677685</v>
      </c>
    </row>
    <row r="2327" spans="68:71">
      <c r="BP2327">
        <v>2326</v>
      </c>
      <c r="BQ2327" s="145">
        <v>36660</v>
      </c>
      <c r="BR2327">
        <v>232.5</v>
      </c>
      <c r="BS2327" s="151">
        <f t="shared" si="40"/>
        <v>188.65619834710736</v>
      </c>
    </row>
    <row r="2328" spans="68:71">
      <c r="BP2328">
        <v>2327</v>
      </c>
      <c r="BQ2328" s="145">
        <v>36661</v>
      </c>
      <c r="BR2328">
        <v>244.4</v>
      </c>
      <c r="BS2328" s="151">
        <f t="shared" si="40"/>
        <v>188.89338842975195</v>
      </c>
    </row>
    <row r="2329" spans="68:71">
      <c r="BP2329">
        <v>2328</v>
      </c>
      <c r="BQ2329" s="145">
        <v>36662</v>
      </c>
      <c r="BR2329">
        <v>258.7</v>
      </c>
      <c r="BS2329" s="151">
        <f t="shared" si="40"/>
        <v>189.11239669421477</v>
      </c>
    </row>
    <row r="2330" spans="68:71">
      <c r="BP2330">
        <v>2329</v>
      </c>
      <c r="BQ2330" s="145">
        <v>36663</v>
      </c>
      <c r="BR2330">
        <v>262</v>
      </c>
      <c r="BS2330" s="151">
        <f t="shared" si="40"/>
        <v>189.389256198347</v>
      </c>
    </row>
    <row r="2331" spans="68:71">
      <c r="BP2331">
        <v>2330</v>
      </c>
      <c r="BQ2331" s="145">
        <v>36664</v>
      </c>
      <c r="BR2331">
        <v>252.9</v>
      </c>
      <c r="BS2331" s="151">
        <f t="shared" si="40"/>
        <v>189.8330578512396</v>
      </c>
    </row>
    <row r="2332" spans="68:71">
      <c r="BP2332">
        <v>2331</v>
      </c>
      <c r="BQ2332" s="145">
        <v>36665</v>
      </c>
      <c r="BR2332">
        <v>254.3</v>
      </c>
      <c r="BS2332" s="151">
        <f t="shared" si="40"/>
        <v>190.16033057851232</v>
      </c>
    </row>
    <row r="2333" spans="68:71">
      <c r="BP2333">
        <v>2332</v>
      </c>
      <c r="BQ2333" s="145">
        <v>36666</v>
      </c>
      <c r="BR2333">
        <v>245.6</v>
      </c>
      <c r="BS2333" s="151">
        <f t="shared" si="40"/>
        <v>190.34545454545452</v>
      </c>
    </row>
    <row r="2334" spans="68:71">
      <c r="BP2334">
        <v>2333</v>
      </c>
      <c r="BQ2334" s="145">
        <v>36667</v>
      </c>
      <c r="BR2334">
        <v>232.3</v>
      </c>
      <c r="BS2334" s="151">
        <f t="shared" si="40"/>
        <v>190.48677685950415</v>
      </c>
    </row>
    <row r="2335" spans="68:71">
      <c r="BP2335">
        <v>2334</v>
      </c>
      <c r="BQ2335" s="145">
        <v>36668</v>
      </c>
      <c r="BR2335">
        <v>214.9</v>
      </c>
      <c r="BS2335" s="151">
        <f t="shared" si="40"/>
        <v>190.70909090909089</v>
      </c>
    </row>
    <row r="2336" spans="68:71">
      <c r="BP2336">
        <v>2335</v>
      </c>
      <c r="BQ2336" s="145">
        <v>36669</v>
      </c>
      <c r="BR2336">
        <v>204.3</v>
      </c>
      <c r="BS2336" s="151">
        <f t="shared" si="40"/>
        <v>190.69586776859501</v>
      </c>
    </row>
    <row r="2337" spans="68:71">
      <c r="BP2337">
        <v>2336</v>
      </c>
      <c r="BQ2337" s="145">
        <v>36670</v>
      </c>
      <c r="BR2337">
        <v>189.4</v>
      </c>
      <c r="BS2337" s="151">
        <f t="shared" si="40"/>
        <v>190.8586776859504</v>
      </c>
    </row>
    <row r="2338" spans="68:71">
      <c r="BP2338">
        <v>2337</v>
      </c>
      <c r="BQ2338" s="145">
        <v>36671</v>
      </c>
      <c r="BR2338">
        <v>172.8</v>
      </c>
      <c r="BS2338" s="151">
        <f t="shared" si="40"/>
        <v>190.78016528925616</v>
      </c>
    </row>
    <row r="2339" spans="68:71">
      <c r="BP2339">
        <v>2338</v>
      </c>
      <c r="BQ2339" s="145">
        <v>36672</v>
      </c>
      <c r="BR2339">
        <v>167.9</v>
      </c>
      <c r="BS2339" s="151">
        <f t="shared" si="40"/>
        <v>190.52975206611566</v>
      </c>
    </row>
    <row r="2340" spans="68:71">
      <c r="BP2340">
        <v>2339</v>
      </c>
      <c r="BQ2340" s="145">
        <v>36673</v>
      </c>
      <c r="BR2340">
        <v>161.80000000000001</v>
      </c>
      <c r="BS2340" s="151">
        <f t="shared" si="40"/>
        <v>190.21157024793388</v>
      </c>
    </row>
    <row r="2341" spans="68:71">
      <c r="BP2341">
        <v>2340</v>
      </c>
      <c r="BQ2341" s="145">
        <v>36674</v>
      </c>
      <c r="BR2341">
        <v>155.9</v>
      </c>
      <c r="BS2341" s="151">
        <f t="shared" si="40"/>
        <v>189.79008264462809</v>
      </c>
    </row>
    <row r="2342" spans="68:71">
      <c r="BP2342">
        <v>2341</v>
      </c>
      <c r="BQ2342" s="145">
        <v>36675</v>
      </c>
      <c r="BR2342">
        <v>149</v>
      </c>
      <c r="BS2342" s="151">
        <f t="shared" si="40"/>
        <v>189.35785123966943</v>
      </c>
    </row>
    <row r="2343" spans="68:71">
      <c r="BP2343">
        <v>2342</v>
      </c>
      <c r="BQ2343" s="145">
        <v>36676</v>
      </c>
      <c r="BR2343">
        <v>146.4</v>
      </c>
      <c r="BS2343" s="151">
        <f t="shared" si="40"/>
        <v>188.73388429752066</v>
      </c>
    </row>
    <row r="2344" spans="68:71">
      <c r="BP2344">
        <v>2343</v>
      </c>
      <c r="BQ2344" s="145">
        <v>36677</v>
      </c>
      <c r="BR2344">
        <v>154.4</v>
      </c>
      <c r="BS2344" s="151">
        <f t="shared" si="40"/>
        <v>188.11404958677684</v>
      </c>
    </row>
    <row r="2345" spans="68:71">
      <c r="BP2345">
        <v>2344</v>
      </c>
      <c r="BQ2345" s="145">
        <v>36678</v>
      </c>
      <c r="BR2345">
        <v>148</v>
      </c>
      <c r="BS2345" s="151">
        <f t="shared" si="40"/>
        <v>187.53636363636366</v>
      </c>
    </row>
    <row r="2346" spans="68:71">
      <c r="BP2346">
        <v>2345</v>
      </c>
      <c r="BQ2346" s="145">
        <v>36679</v>
      </c>
      <c r="BR2346">
        <v>187.2</v>
      </c>
      <c r="BS2346" s="151">
        <f t="shared" si="40"/>
        <v>187.000826446281</v>
      </c>
    </row>
    <row r="2347" spans="68:71">
      <c r="BP2347">
        <v>2346</v>
      </c>
      <c r="BQ2347" s="145">
        <v>36680</v>
      </c>
      <c r="BR2347">
        <v>165.9</v>
      </c>
      <c r="BS2347" s="151">
        <f t="shared" si="40"/>
        <v>186.56694214876032</v>
      </c>
    </row>
    <row r="2348" spans="68:71">
      <c r="BP2348">
        <v>2347</v>
      </c>
      <c r="BQ2348" s="145">
        <v>36681</v>
      </c>
      <c r="BR2348">
        <v>169.7</v>
      </c>
      <c r="BS2348" s="151">
        <f t="shared" si="40"/>
        <v>186.23471074380163</v>
      </c>
    </row>
    <row r="2349" spans="68:71">
      <c r="BP2349">
        <v>2348</v>
      </c>
      <c r="BQ2349" s="145">
        <v>36682</v>
      </c>
      <c r="BR2349">
        <v>171</v>
      </c>
      <c r="BS2349" s="151">
        <f t="shared" si="40"/>
        <v>186.07603305785125</v>
      </c>
    </row>
    <row r="2350" spans="68:71">
      <c r="BP2350">
        <v>2349</v>
      </c>
      <c r="BQ2350" s="145">
        <v>36683</v>
      </c>
      <c r="BR2350">
        <v>186.4</v>
      </c>
      <c r="BS2350" s="151">
        <f t="shared" si="40"/>
        <v>186.00247933884299</v>
      </c>
    </row>
    <row r="2351" spans="68:71">
      <c r="BP2351">
        <v>2350</v>
      </c>
      <c r="BQ2351" s="145">
        <v>36684</v>
      </c>
      <c r="BR2351">
        <v>180.3</v>
      </c>
      <c r="BS2351" s="151">
        <f t="shared" si="40"/>
        <v>185.87768595041328</v>
      </c>
    </row>
    <row r="2352" spans="68:71">
      <c r="BP2352">
        <v>2351</v>
      </c>
      <c r="BQ2352" s="145">
        <v>36685</v>
      </c>
      <c r="BR2352">
        <v>174.6</v>
      </c>
      <c r="BS2352" s="151">
        <f t="shared" si="40"/>
        <v>185.83223140495875</v>
      </c>
    </row>
    <row r="2353" spans="68:71">
      <c r="BP2353">
        <v>2352</v>
      </c>
      <c r="BQ2353" s="145">
        <v>36686</v>
      </c>
      <c r="BR2353">
        <v>168.9</v>
      </c>
      <c r="BS2353" s="151">
        <f t="shared" si="40"/>
        <v>185.86859504132235</v>
      </c>
    </row>
    <row r="2354" spans="68:71">
      <c r="BP2354">
        <v>2353</v>
      </c>
      <c r="BQ2354" s="145">
        <v>36687</v>
      </c>
      <c r="BR2354">
        <v>179.6</v>
      </c>
      <c r="BS2354" s="151">
        <f t="shared" si="40"/>
        <v>185.86446280991743</v>
      </c>
    </row>
    <row r="2355" spans="68:71">
      <c r="BP2355">
        <v>2354</v>
      </c>
      <c r="BQ2355" s="145">
        <v>36688</v>
      </c>
      <c r="BR2355">
        <v>186.8</v>
      </c>
      <c r="BS2355" s="151">
        <f t="shared" si="40"/>
        <v>185.98264462809925</v>
      </c>
    </row>
    <row r="2356" spans="68:71">
      <c r="BP2356">
        <v>2355</v>
      </c>
      <c r="BQ2356" s="145">
        <v>36689</v>
      </c>
      <c r="BR2356">
        <v>192.7</v>
      </c>
      <c r="BS2356" s="151">
        <f t="shared" si="40"/>
        <v>186.19173553719014</v>
      </c>
    </row>
    <row r="2357" spans="68:71">
      <c r="BP2357">
        <v>2356</v>
      </c>
      <c r="BQ2357" s="145">
        <v>36690</v>
      </c>
      <c r="BR2357">
        <v>199.2</v>
      </c>
      <c r="BS2357" s="151">
        <f t="shared" si="40"/>
        <v>186.36363636363643</v>
      </c>
    </row>
    <row r="2358" spans="68:71">
      <c r="BP2358">
        <v>2357</v>
      </c>
      <c r="BQ2358" s="145">
        <v>36691</v>
      </c>
      <c r="BR2358">
        <v>200.6</v>
      </c>
      <c r="BS2358" s="151">
        <f t="shared" si="40"/>
        <v>186.57685950413233</v>
      </c>
    </row>
    <row r="2359" spans="68:71">
      <c r="BP2359">
        <v>2358</v>
      </c>
      <c r="BQ2359" s="145">
        <v>36692</v>
      </c>
      <c r="BR2359">
        <v>202.4</v>
      </c>
      <c r="BS2359" s="151">
        <f t="shared" si="40"/>
        <v>186.86528925619842</v>
      </c>
    </row>
    <row r="2360" spans="68:71">
      <c r="BP2360">
        <v>2359</v>
      </c>
      <c r="BQ2360" s="145">
        <v>36693</v>
      </c>
      <c r="BR2360">
        <v>197.5</v>
      </c>
      <c r="BS2360" s="151">
        <f t="shared" si="40"/>
        <v>187.09421487603313</v>
      </c>
    </row>
    <row r="2361" spans="68:71">
      <c r="BP2361">
        <v>2360</v>
      </c>
      <c r="BQ2361" s="145">
        <v>36694</v>
      </c>
      <c r="BR2361">
        <v>193.1</v>
      </c>
      <c r="BS2361" s="151">
        <f t="shared" si="40"/>
        <v>187.23223140495872</v>
      </c>
    </row>
    <row r="2362" spans="68:71">
      <c r="BP2362">
        <v>2361</v>
      </c>
      <c r="BQ2362" s="145">
        <v>36695</v>
      </c>
      <c r="BR2362">
        <v>187.6</v>
      </c>
      <c r="BS2362" s="151">
        <f t="shared" si="40"/>
        <v>187.24710743801657</v>
      </c>
    </row>
    <row r="2363" spans="68:71">
      <c r="BP2363">
        <v>2362</v>
      </c>
      <c r="BQ2363" s="145">
        <v>36696</v>
      </c>
      <c r="BR2363">
        <v>178.4</v>
      </c>
      <c r="BS2363" s="151">
        <f t="shared" si="40"/>
        <v>187.05289256198353</v>
      </c>
    </row>
    <row r="2364" spans="68:71">
      <c r="BP2364">
        <v>2363</v>
      </c>
      <c r="BQ2364" s="145">
        <v>36697</v>
      </c>
      <c r="BR2364">
        <v>183.7</v>
      </c>
      <c r="BS2364" s="151">
        <f t="shared" si="40"/>
        <v>186.76446280991738</v>
      </c>
    </row>
    <row r="2365" spans="68:71">
      <c r="BP2365">
        <v>2364</v>
      </c>
      <c r="BQ2365" s="145">
        <v>36698</v>
      </c>
      <c r="BR2365">
        <v>188</v>
      </c>
      <c r="BS2365" s="151">
        <f t="shared" si="40"/>
        <v>186.34793388429753</v>
      </c>
    </row>
    <row r="2366" spans="68:71">
      <c r="BP2366">
        <v>2365</v>
      </c>
      <c r="BQ2366" s="145">
        <v>36699</v>
      </c>
      <c r="BR2366">
        <v>179.7</v>
      </c>
      <c r="BS2366" s="151">
        <f t="shared" ref="BS2366:BS2429" si="41">AVERAGE(BR2307:BR2427)</f>
        <v>185.83636363636367</v>
      </c>
    </row>
    <row r="2367" spans="68:71">
      <c r="BP2367">
        <v>2366</v>
      </c>
      <c r="BQ2367" s="145">
        <v>36700</v>
      </c>
      <c r="BR2367">
        <v>175.2</v>
      </c>
      <c r="BS2367" s="151">
        <f t="shared" si="41"/>
        <v>185.26859504132236</v>
      </c>
    </row>
    <row r="2368" spans="68:71">
      <c r="BP2368">
        <v>2367</v>
      </c>
      <c r="BQ2368" s="145">
        <v>36701</v>
      </c>
      <c r="BR2368">
        <v>168.3</v>
      </c>
      <c r="BS2368" s="151">
        <f t="shared" si="41"/>
        <v>184.67438016528925</v>
      </c>
    </row>
    <row r="2369" spans="68:71">
      <c r="BP2369">
        <v>2368</v>
      </c>
      <c r="BQ2369" s="145">
        <v>36702</v>
      </c>
      <c r="BR2369">
        <v>175.1</v>
      </c>
      <c r="BS2369" s="151">
        <f t="shared" si="41"/>
        <v>184.20578512396696</v>
      </c>
    </row>
    <row r="2370" spans="68:71">
      <c r="BP2370">
        <v>2369</v>
      </c>
      <c r="BQ2370" s="145">
        <v>36703</v>
      </c>
      <c r="BR2370">
        <v>177.4</v>
      </c>
      <c r="BS2370" s="151">
        <f t="shared" si="41"/>
        <v>183.8214876033058</v>
      </c>
    </row>
    <row r="2371" spans="68:71">
      <c r="BP2371">
        <v>2370</v>
      </c>
      <c r="BQ2371" s="145">
        <v>36704</v>
      </c>
      <c r="BR2371">
        <v>178.6</v>
      </c>
      <c r="BS2371" s="151">
        <f t="shared" si="41"/>
        <v>183.54628099173553</v>
      </c>
    </row>
    <row r="2372" spans="68:71">
      <c r="BP2372">
        <v>2371</v>
      </c>
      <c r="BQ2372" s="145">
        <v>36705</v>
      </c>
      <c r="BR2372">
        <v>175.3</v>
      </c>
      <c r="BS2372" s="151">
        <f t="shared" si="41"/>
        <v>183.42314049586778</v>
      </c>
    </row>
    <row r="2373" spans="68:71">
      <c r="BP2373">
        <v>2372</v>
      </c>
      <c r="BQ2373" s="145">
        <v>36706</v>
      </c>
      <c r="BR2373">
        <v>163.30000000000001</v>
      </c>
      <c r="BS2373" s="151">
        <f t="shared" si="41"/>
        <v>183.37190082644625</v>
      </c>
    </row>
    <row r="2374" spans="68:71">
      <c r="BP2374">
        <v>2373</v>
      </c>
      <c r="BQ2374" s="145">
        <v>36707</v>
      </c>
      <c r="BR2374">
        <v>159.6</v>
      </c>
      <c r="BS2374" s="151">
        <f t="shared" si="41"/>
        <v>183.43057851239669</v>
      </c>
    </row>
    <row r="2375" spans="68:71">
      <c r="BP2375">
        <v>2374</v>
      </c>
      <c r="BQ2375" s="145">
        <v>36708</v>
      </c>
      <c r="BR2375">
        <v>163.69999999999999</v>
      </c>
      <c r="BS2375" s="151">
        <f t="shared" si="41"/>
        <v>183.51404958677685</v>
      </c>
    </row>
    <row r="2376" spans="68:71">
      <c r="BP2376">
        <v>2375</v>
      </c>
      <c r="BQ2376" s="145">
        <v>36709</v>
      </c>
      <c r="BR2376">
        <v>162.4</v>
      </c>
      <c r="BS2376" s="151">
        <f t="shared" si="41"/>
        <v>183.68264462809915</v>
      </c>
    </row>
    <row r="2377" spans="68:71">
      <c r="BP2377">
        <v>2376</v>
      </c>
      <c r="BQ2377" s="145">
        <v>36710</v>
      </c>
      <c r="BR2377">
        <v>156.30000000000001</v>
      </c>
      <c r="BS2377" s="151">
        <f t="shared" si="41"/>
        <v>183.84380165289255</v>
      </c>
    </row>
    <row r="2378" spans="68:71">
      <c r="BP2378">
        <v>2377</v>
      </c>
      <c r="BQ2378" s="145">
        <v>36711</v>
      </c>
      <c r="BR2378">
        <v>158.4</v>
      </c>
      <c r="BS2378" s="151">
        <f t="shared" si="41"/>
        <v>184.04462809917354</v>
      </c>
    </row>
    <row r="2379" spans="68:71">
      <c r="BP2379">
        <v>2378</v>
      </c>
      <c r="BQ2379" s="145">
        <v>36712</v>
      </c>
      <c r="BR2379">
        <v>168.7</v>
      </c>
      <c r="BS2379" s="151">
        <f t="shared" si="41"/>
        <v>184.40826446280991</v>
      </c>
    </row>
    <row r="2380" spans="68:71">
      <c r="BP2380">
        <v>2379</v>
      </c>
      <c r="BQ2380" s="145">
        <v>36713</v>
      </c>
      <c r="BR2380">
        <v>174.3</v>
      </c>
      <c r="BS2380" s="151">
        <f t="shared" si="41"/>
        <v>184.81570247933882</v>
      </c>
    </row>
    <row r="2381" spans="68:71">
      <c r="BP2381">
        <v>2380</v>
      </c>
      <c r="BQ2381" s="145">
        <v>36714</v>
      </c>
      <c r="BR2381">
        <v>187.1</v>
      </c>
      <c r="BS2381" s="151">
        <f t="shared" si="41"/>
        <v>185.16033057851234</v>
      </c>
    </row>
    <row r="2382" spans="68:71">
      <c r="BP2382">
        <v>2381</v>
      </c>
      <c r="BQ2382" s="145">
        <v>36715</v>
      </c>
      <c r="BR2382">
        <v>210</v>
      </c>
      <c r="BS2382" s="151">
        <f t="shared" si="41"/>
        <v>185.35619834710741</v>
      </c>
    </row>
    <row r="2383" spans="68:71">
      <c r="BP2383">
        <v>2382</v>
      </c>
      <c r="BQ2383" s="145">
        <v>36716</v>
      </c>
      <c r="BR2383">
        <v>211.3</v>
      </c>
      <c r="BS2383" s="151">
        <f t="shared" si="41"/>
        <v>185.2256198347107</v>
      </c>
    </row>
    <row r="2384" spans="68:71">
      <c r="BP2384">
        <v>2383</v>
      </c>
      <c r="BQ2384" s="145">
        <v>36717</v>
      </c>
      <c r="BR2384">
        <v>244.5</v>
      </c>
      <c r="BS2384" s="151">
        <f t="shared" si="41"/>
        <v>185.00413223140492</v>
      </c>
    </row>
    <row r="2385" spans="68:71">
      <c r="BP2385">
        <v>2384</v>
      </c>
      <c r="BQ2385" s="145">
        <v>36718</v>
      </c>
      <c r="BR2385">
        <v>241.6</v>
      </c>
      <c r="BS2385" s="151">
        <f t="shared" si="41"/>
        <v>184.59256198347106</v>
      </c>
    </row>
    <row r="2386" spans="68:71">
      <c r="BP2386">
        <v>2385</v>
      </c>
      <c r="BQ2386" s="145">
        <v>36719</v>
      </c>
      <c r="BR2386">
        <v>314.60000000000002</v>
      </c>
      <c r="BS2386" s="151">
        <f t="shared" si="41"/>
        <v>183.91157024793384</v>
      </c>
    </row>
    <row r="2387" spans="68:71">
      <c r="BP2387">
        <v>2386</v>
      </c>
      <c r="BQ2387" s="145">
        <v>36720</v>
      </c>
      <c r="BR2387">
        <v>231.9</v>
      </c>
      <c r="BS2387" s="151">
        <f t="shared" si="41"/>
        <v>183.08595041322312</v>
      </c>
    </row>
    <row r="2388" spans="68:71">
      <c r="BP2388">
        <v>2387</v>
      </c>
      <c r="BQ2388" s="145">
        <v>36721</v>
      </c>
      <c r="BR2388">
        <v>203.9</v>
      </c>
      <c r="BS2388" s="151">
        <f t="shared" si="41"/>
        <v>182.16694214876031</v>
      </c>
    </row>
    <row r="2389" spans="68:71">
      <c r="BP2389">
        <v>2388</v>
      </c>
      <c r="BQ2389" s="145">
        <v>36722</v>
      </c>
      <c r="BR2389">
        <v>213.1</v>
      </c>
      <c r="BS2389" s="151">
        <f t="shared" si="41"/>
        <v>181.27520661157024</v>
      </c>
    </row>
    <row r="2390" spans="68:71">
      <c r="BP2390">
        <v>2389</v>
      </c>
      <c r="BQ2390" s="145">
        <v>36723</v>
      </c>
      <c r="BR2390">
        <v>218.9</v>
      </c>
      <c r="BS2390" s="151">
        <f t="shared" si="41"/>
        <v>180.42727272727274</v>
      </c>
    </row>
    <row r="2391" spans="68:71">
      <c r="BP2391">
        <v>2390</v>
      </c>
      <c r="BQ2391" s="145">
        <v>36724</v>
      </c>
      <c r="BR2391">
        <v>228.3</v>
      </c>
      <c r="BS2391" s="151">
        <f t="shared" si="41"/>
        <v>179.78016528925619</v>
      </c>
    </row>
    <row r="2392" spans="68:71">
      <c r="BP2392">
        <v>2391</v>
      </c>
      <c r="BQ2392" s="145">
        <v>36725</v>
      </c>
      <c r="BR2392">
        <v>261.89999999999998</v>
      </c>
      <c r="BS2392" s="151">
        <f t="shared" si="41"/>
        <v>179.17851239669417</v>
      </c>
    </row>
    <row r="2393" spans="68:71">
      <c r="BP2393">
        <v>2392</v>
      </c>
      <c r="BQ2393" s="145">
        <v>36726</v>
      </c>
      <c r="BR2393">
        <v>249.9</v>
      </c>
      <c r="BS2393" s="151">
        <f t="shared" si="41"/>
        <v>178.83305785123963</v>
      </c>
    </row>
    <row r="2394" spans="68:71">
      <c r="BP2394">
        <v>2393</v>
      </c>
      <c r="BQ2394" s="145">
        <v>36727</v>
      </c>
      <c r="BR2394">
        <v>252.9</v>
      </c>
      <c r="BS2394" s="151">
        <f t="shared" si="41"/>
        <v>178.62479338842971</v>
      </c>
    </row>
    <row r="2395" spans="68:71">
      <c r="BP2395">
        <v>2394</v>
      </c>
      <c r="BQ2395" s="145">
        <v>36728</v>
      </c>
      <c r="BR2395">
        <v>250.9</v>
      </c>
      <c r="BS2395" s="151">
        <f t="shared" si="41"/>
        <v>178.59586776859504</v>
      </c>
    </row>
    <row r="2396" spans="68:71">
      <c r="BP2396">
        <v>2395</v>
      </c>
      <c r="BQ2396" s="145">
        <v>36729</v>
      </c>
      <c r="BR2396">
        <v>251</v>
      </c>
      <c r="BS2396" s="151">
        <f t="shared" si="41"/>
        <v>178.7677685950413</v>
      </c>
    </row>
    <row r="2397" spans="68:71">
      <c r="BP2397">
        <v>2396</v>
      </c>
      <c r="BQ2397" s="145">
        <v>36730</v>
      </c>
      <c r="BR2397">
        <v>217.3</v>
      </c>
      <c r="BS2397" s="151">
        <f t="shared" si="41"/>
        <v>179.12148760330575</v>
      </c>
    </row>
    <row r="2398" spans="68:71">
      <c r="BP2398">
        <v>2397</v>
      </c>
      <c r="BQ2398" s="145">
        <v>36731</v>
      </c>
      <c r="BR2398">
        <v>224.8</v>
      </c>
      <c r="BS2398" s="151">
        <f t="shared" si="41"/>
        <v>179.5545454545454</v>
      </c>
    </row>
    <row r="2399" spans="68:71">
      <c r="BP2399">
        <v>2398</v>
      </c>
      <c r="BQ2399" s="145">
        <v>36732</v>
      </c>
      <c r="BR2399">
        <v>201.8</v>
      </c>
      <c r="BS2399" s="151">
        <f t="shared" si="41"/>
        <v>180.02231404958673</v>
      </c>
    </row>
    <row r="2400" spans="68:71">
      <c r="BP2400">
        <v>2399</v>
      </c>
      <c r="BQ2400" s="145">
        <v>36733</v>
      </c>
      <c r="BR2400">
        <v>174.6</v>
      </c>
      <c r="BS2400" s="151">
        <f t="shared" si="41"/>
        <v>180.54958677685946</v>
      </c>
    </row>
    <row r="2401" spans="68:71">
      <c r="BP2401">
        <v>2400</v>
      </c>
      <c r="BQ2401" s="145">
        <v>36734</v>
      </c>
      <c r="BR2401">
        <v>162.4</v>
      </c>
      <c r="BS2401" s="151">
        <f t="shared" si="41"/>
        <v>181.10909090909087</v>
      </c>
    </row>
    <row r="2402" spans="68:71">
      <c r="BP2402">
        <v>2401</v>
      </c>
      <c r="BQ2402" s="145">
        <v>36735</v>
      </c>
      <c r="BR2402">
        <v>157.80000000000001</v>
      </c>
      <c r="BS2402" s="151">
        <f t="shared" si="41"/>
        <v>181.56942148760325</v>
      </c>
    </row>
    <row r="2403" spans="68:71">
      <c r="BP2403">
        <v>2402</v>
      </c>
      <c r="BQ2403" s="145">
        <v>36736</v>
      </c>
      <c r="BR2403">
        <v>153.19999999999999</v>
      </c>
      <c r="BS2403" s="151">
        <f t="shared" si="41"/>
        <v>182.03140495867765</v>
      </c>
    </row>
    <row r="2404" spans="68:71">
      <c r="BP2404">
        <v>2403</v>
      </c>
      <c r="BQ2404" s="145">
        <v>36737</v>
      </c>
      <c r="BR2404">
        <v>149.9</v>
      </c>
      <c r="BS2404" s="151">
        <f t="shared" si="41"/>
        <v>182.34214876033056</v>
      </c>
    </row>
    <row r="2405" spans="68:71">
      <c r="BP2405">
        <v>2404</v>
      </c>
      <c r="BQ2405" s="145">
        <v>36738</v>
      </c>
      <c r="BR2405">
        <v>147.9</v>
      </c>
      <c r="BS2405" s="151">
        <f t="shared" si="41"/>
        <v>182.71900826446276</v>
      </c>
    </row>
    <row r="2406" spans="68:71">
      <c r="BP2406">
        <v>2405</v>
      </c>
      <c r="BQ2406" s="145">
        <v>36739</v>
      </c>
      <c r="BR2406">
        <v>149.4</v>
      </c>
      <c r="BS2406" s="151">
        <f t="shared" si="41"/>
        <v>182.83801652892555</v>
      </c>
    </row>
    <row r="2407" spans="68:71">
      <c r="BP2407">
        <v>2406</v>
      </c>
      <c r="BQ2407" s="145">
        <v>36740</v>
      </c>
      <c r="BR2407">
        <v>150.6</v>
      </c>
      <c r="BS2407" s="151">
        <f t="shared" si="41"/>
        <v>183.14132231404949</v>
      </c>
    </row>
    <row r="2408" spans="68:71">
      <c r="BP2408">
        <v>2407</v>
      </c>
      <c r="BQ2408" s="145">
        <v>36741</v>
      </c>
      <c r="BR2408">
        <v>154.19999999999999</v>
      </c>
      <c r="BS2408" s="151">
        <f t="shared" si="41"/>
        <v>183.32561983471066</v>
      </c>
    </row>
    <row r="2409" spans="68:71">
      <c r="BP2409">
        <v>2408</v>
      </c>
      <c r="BQ2409" s="145">
        <v>36742</v>
      </c>
      <c r="BR2409">
        <v>154.19999999999999</v>
      </c>
      <c r="BS2409" s="151">
        <f t="shared" si="41"/>
        <v>183.43388429752056</v>
      </c>
    </row>
    <row r="2410" spans="68:71">
      <c r="BP2410">
        <v>2409</v>
      </c>
      <c r="BQ2410" s="145">
        <v>36743</v>
      </c>
      <c r="BR2410">
        <v>158.5</v>
      </c>
      <c r="BS2410" s="151">
        <f t="shared" si="41"/>
        <v>183.32975206611562</v>
      </c>
    </row>
    <row r="2411" spans="68:71">
      <c r="BP2411">
        <v>2410</v>
      </c>
      <c r="BQ2411" s="145">
        <v>36744</v>
      </c>
      <c r="BR2411">
        <v>166</v>
      </c>
      <c r="BS2411" s="151">
        <f t="shared" si="41"/>
        <v>183.14628099173541</v>
      </c>
    </row>
    <row r="2412" spans="68:71">
      <c r="BP2412">
        <v>2411</v>
      </c>
      <c r="BQ2412" s="145">
        <v>36745</v>
      </c>
      <c r="BR2412">
        <v>166.9</v>
      </c>
      <c r="BS2412" s="151">
        <f t="shared" si="41"/>
        <v>182.98925619834699</v>
      </c>
    </row>
    <row r="2413" spans="68:71">
      <c r="BP2413">
        <v>2412</v>
      </c>
      <c r="BQ2413" s="145">
        <v>36746</v>
      </c>
      <c r="BR2413">
        <v>170.8</v>
      </c>
      <c r="BS2413" s="151">
        <f t="shared" si="41"/>
        <v>182.82396694214864</v>
      </c>
    </row>
    <row r="2414" spans="68:71">
      <c r="BP2414">
        <v>2413</v>
      </c>
      <c r="BQ2414" s="145">
        <v>36747</v>
      </c>
      <c r="BR2414">
        <v>182.2</v>
      </c>
      <c r="BS2414" s="151">
        <f t="shared" si="41"/>
        <v>182.50330578512387</v>
      </c>
    </row>
    <row r="2415" spans="68:71">
      <c r="BP2415">
        <v>2414</v>
      </c>
      <c r="BQ2415" s="145">
        <v>36748</v>
      </c>
      <c r="BR2415">
        <v>181</v>
      </c>
      <c r="BS2415" s="151">
        <f t="shared" si="41"/>
        <v>182.11322314049573</v>
      </c>
    </row>
    <row r="2416" spans="68:71">
      <c r="BP2416">
        <v>2415</v>
      </c>
      <c r="BQ2416" s="145">
        <v>36749</v>
      </c>
      <c r="BR2416">
        <v>187.3</v>
      </c>
      <c r="BS2416" s="151">
        <f t="shared" si="41"/>
        <v>181.77190082644617</v>
      </c>
    </row>
    <row r="2417" spans="68:71">
      <c r="BP2417">
        <v>2416</v>
      </c>
      <c r="BQ2417" s="145">
        <v>36750</v>
      </c>
      <c r="BR2417">
        <v>189.3</v>
      </c>
      <c r="BS2417" s="151">
        <f t="shared" si="41"/>
        <v>181.4702479338842</v>
      </c>
    </row>
    <row r="2418" spans="68:71">
      <c r="BP2418">
        <v>2417</v>
      </c>
      <c r="BQ2418" s="145">
        <v>36751</v>
      </c>
      <c r="BR2418">
        <v>186</v>
      </c>
      <c r="BS2418" s="151">
        <f t="shared" si="41"/>
        <v>181.20165289256187</v>
      </c>
    </row>
    <row r="2419" spans="68:71">
      <c r="BP2419">
        <v>2418</v>
      </c>
      <c r="BQ2419" s="145">
        <v>36752</v>
      </c>
      <c r="BR2419">
        <v>189.5</v>
      </c>
      <c r="BS2419" s="151">
        <f t="shared" si="41"/>
        <v>180.87851239669408</v>
      </c>
    </row>
    <row r="2420" spans="68:71">
      <c r="BP2420">
        <v>2419</v>
      </c>
      <c r="BQ2420" s="145">
        <v>36753</v>
      </c>
      <c r="BR2420">
        <v>193.9</v>
      </c>
      <c r="BS2420" s="151">
        <f t="shared" si="41"/>
        <v>180.5776859504131</v>
      </c>
    </row>
    <row r="2421" spans="68:71">
      <c r="BP2421">
        <v>2420</v>
      </c>
      <c r="BQ2421" s="145">
        <v>36754</v>
      </c>
      <c r="BR2421">
        <v>185.6</v>
      </c>
      <c r="BS2421" s="151">
        <f t="shared" si="41"/>
        <v>180.31157024793376</v>
      </c>
    </row>
    <row r="2422" spans="68:71">
      <c r="BP2422">
        <v>2421</v>
      </c>
      <c r="BQ2422" s="145">
        <v>36755</v>
      </c>
      <c r="BR2422">
        <v>177.1</v>
      </c>
      <c r="BS2422" s="151">
        <f t="shared" si="41"/>
        <v>180.03471074380153</v>
      </c>
    </row>
    <row r="2423" spans="68:71">
      <c r="BP2423">
        <v>2422</v>
      </c>
      <c r="BQ2423" s="145">
        <v>36756</v>
      </c>
      <c r="BR2423">
        <v>169.5</v>
      </c>
      <c r="BS2423" s="151">
        <f t="shared" si="41"/>
        <v>179.80909090909077</v>
      </c>
    </row>
    <row r="2424" spans="68:71">
      <c r="BP2424">
        <v>2423</v>
      </c>
      <c r="BQ2424" s="145">
        <v>36757</v>
      </c>
      <c r="BR2424">
        <v>157.1</v>
      </c>
      <c r="BS2424" s="151">
        <f t="shared" si="41"/>
        <v>179.59504132231393</v>
      </c>
    </row>
    <row r="2425" spans="68:71">
      <c r="BP2425">
        <v>2424</v>
      </c>
      <c r="BQ2425" s="145">
        <v>36758</v>
      </c>
      <c r="BR2425">
        <v>152.4</v>
      </c>
      <c r="BS2425" s="151">
        <f t="shared" si="41"/>
        <v>179.36942148760315</v>
      </c>
    </row>
    <row r="2426" spans="68:71">
      <c r="BP2426">
        <v>2425</v>
      </c>
      <c r="BQ2426" s="145">
        <v>36759</v>
      </c>
      <c r="BR2426">
        <v>151.4</v>
      </c>
      <c r="BS2426" s="151">
        <f t="shared" si="41"/>
        <v>179.19008264462795</v>
      </c>
    </row>
    <row r="2427" spans="68:71">
      <c r="BP2427">
        <v>2426</v>
      </c>
      <c r="BQ2427" s="145">
        <v>36760</v>
      </c>
      <c r="BR2427">
        <v>144.19999999999999</v>
      </c>
      <c r="BS2427" s="151">
        <f t="shared" si="41"/>
        <v>179.06611570247921</v>
      </c>
    </row>
    <row r="2428" spans="68:71">
      <c r="BP2428">
        <v>2427</v>
      </c>
      <c r="BQ2428" s="145">
        <v>36761</v>
      </c>
      <c r="BR2428">
        <v>136.9</v>
      </c>
      <c r="BS2428" s="151">
        <f t="shared" si="41"/>
        <v>179.05123966942134</v>
      </c>
    </row>
    <row r="2429" spans="68:71">
      <c r="BP2429">
        <v>2428</v>
      </c>
      <c r="BQ2429" s="145">
        <v>36762</v>
      </c>
      <c r="BR2429">
        <v>130.6</v>
      </c>
      <c r="BS2429" s="151">
        <f t="shared" si="41"/>
        <v>178.91983471074369</v>
      </c>
    </row>
    <row r="2430" spans="68:71">
      <c r="BP2430">
        <v>2429</v>
      </c>
      <c r="BQ2430" s="145">
        <v>36763</v>
      </c>
      <c r="BR2430">
        <v>133.19999999999999</v>
      </c>
      <c r="BS2430" s="151">
        <f t="shared" ref="BS2430:BS2493" si="42">AVERAGE(BR2371:BR2491)</f>
        <v>178.8090909090908</v>
      </c>
    </row>
    <row r="2431" spans="68:71">
      <c r="BP2431">
        <v>2430</v>
      </c>
      <c r="BQ2431" s="145">
        <v>36764</v>
      </c>
      <c r="BR2431">
        <v>137</v>
      </c>
      <c r="BS2431" s="151">
        <f t="shared" si="42"/>
        <v>178.74628099173543</v>
      </c>
    </row>
    <row r="2432" spans="68:71">
      <c r="BP2432">
        <v>2431</v>
      </c>
      <c r="BQ2432" s="145">
        <v>36765</v>
      </c>
      <c r="BR2432">
        <v>150.1</v>
      </c>
      <c r="BS2432" s="151">
        <f t="shared" si="42"/>
        <v>178.75123966942141</v>
      </c>
    </row>
    <row r="2433" spans="68:71">
      <c r="BP2433">
        <v>2432</v>
      </c>
      <c r="BQ2433" s="145">
        <v>36766</v>
      </c>
      <c r="BR2433">
        <v>160</v>
      </c>
      <c r="BS2433" s="151">
        <f t="shared" si="42"/>
        <v>178.90743801652886</v>
      </c>
    </row>
    <row r="2434" spans="68:71">
      <c r="BP2434">
        <v>2433</v>
      </c>
      <c r="BQ2434" s="145">
        <v>36767</v>
      </c>
      <c r="BR2434">
        <v>163.30000000000001</v>
      </c>
      <c r="BS2434" s="151">
        <f t="shared" si="42"/>
        <v>179.13471074380158</v>
      </c>
    </row>
    <row r="2435" spans="68:71">
      <c r="BP2435">
        <v>2434</v>
      </c>
      <c r="BQ2435" s="145">
        <v>36768</v>
      </c>
      <c r="BR2435">
        <v>164.8</v>
      </c>
      <c r="BS2435" s="151">
        <f t="shared" si="42"/>
        <v>179.38264462809914</v>
      </c>
    </row>
    <row r="2436" spans="68:71">
      <c r="BP2436">
        <v>2435</v>
      </c>
      <c r="BQ2436" s="145">
        <v>36769</v>
      </c>
      <c r="BR2436">
        <v>162.9</v>
      </c>
      <c r="BS2436" s="151">
        <f t="shared" si="42"/>
        <v>179.63884297520659</v>
      </c>
    </row>
    <row r="2437" spans="68:71">
      <c r="BP2437">
        <v>2436</v>
      </c>
      <c r="BQ2437" s="145">
        <v>36770</v>
      </c>
      <c r="BR2437">
        <v>157.69999999999999</v>
      </c>
      <c r="BS2437" s="151">
        <f t="shared" si="42"/>
        <v>180.03636363636363</v>
      </c>
    </row>
    <row r="2438" spans="68:71">
      <c r="BP2438">
        <v>2437</v>
      </c>
      <c r="BQ2438" s="145">
        <v>36771</v>
      </c>
      <c r="BR2438">
        <v>154</v>
      </c>
      <c r="BS2438" s="151">
        <f t="shared" si="42"/>
        <v>180.3495867768595</v>
      </c>
    </row>
    <row r="2439" spans="68:71">
      <c r="BP2439">
        <v>2438</v>
      </c>
      <c r="BQ2439" s="145">
        <v>36772</v>
      </c>
      <c r="BR2439">
        <v>154.1</v>
      </c>
      <c r="BS2439" s="151">
        <f t="shared" si="42"/>
        <v>180.598347107438</v>
      </c>
    </row>
    <row r="2440" spans="68:71">
      <c r="BP2440">
        <v>2439</v>
      </c>
      <c r="BQ2440" s="145">
        <v>36773</v>
      </c>
      <c r="BR2440">
        <v>170.8</v>
      </c>
      <c r="BS2440" s="151">
        <f t="shared" si="42"/>
        <v>180.76694214876034</v>
      </c>
    </row>
    <row r="2441" spans="68:71">
      <c r="BP2441">
        <v>2440</v>
      </c>
      <c r="BQ2441" s="145">
        <v>36774</v>
      </c>
      <c r="BR2441">
        <v>180.2</v>
      </c>
      <c r="BS2441" s="151">
        <f t="shared" si="42"/>
        <v>180.76115702479345</v>
      </c>
    </row>
    <row r="2442" spans="68:71">
      <c r="BP2442">
        <v>2441</v>
      </c>
      <c r="BQ2442" s="145">
        <v>36775</v>
      </c>
      <c r="BR2442">
        <v>178.7</v>
      </c>
      <c r="BS2442" s="151">
        <f t="shared" si="42"/>
        <v>180.49752066115707</v>
      </c>
    </row>
    <row r="2443" spans="68:71">
      <c r="BP2443">
        <v>2442</v>
      </c>
      <c r="BQ2443" s="145">
        <v>36776</v>
      </c>
      <c r="BR2443">
        <v>173.2</v>
      </c>
      <c r="BS2443" s="151">
        <f t="shared" si="42"/>
        <v>180.23801652892567</v>
      </c>
    </row>
    <row r="2444" spans="68:71">
      <c r="BP2444">
        <v>2443</v>
      </c>
      <c r="BQ2444" s="145">
        <v>36777</v>
      </c>
      <c r="BR2444">
        <v>163.4</v>
      </c>
      <c r="BS2444" s="151">
        <f t="shared" si="42"/>
        <v>179.64545454545458</v>
      </c>
    </row>
    <row r="2445" spans="68:71">
      <c r="BP2445">
        <v>2444</v>
      </c>
      <c r="BQ2445" s="145">
        <v>36778</v>
      </c>
      <c r="BR2445">
        <v>150.9</v>
      </c>
      <c r="BS2445" s="151">
        <f t="shared" si="42"/>
        <v>179.02231404958681</v>
      </c>
    </row>
    <row r="2446" spans="68:71">
      <c r="BP2446">
        <v>2445</v>
      </c>
      <c r="BQ2446" s="145">
        <v>36779</v>
      </c>
      <c r="BR2446">
        <v>140.6</v>
      </c>
      <c r="BS2446" s="151">
        <f t="shared" si="42"/>
        <v>177.69008264462815</v>
      </c>
    </row>
    <row r="2447" spans="68:71">
      <c r="BP2447">
        <v>2446</v>
      </c>
      <c r="BQ2447" s="145">
        <v>36780</v>
      </c>
      <c r="BR2447">
        <v>134.9</v>
      </c>
      <c r="BS2447" s="151">
        <f t="shared" si="42"/>
        <v>177.00991735537195</v>
      </c>
    </row>
    <row r="2448" spans="68:71">
      <c r="BP2448">
        <v>2447</v>
      </c>
      <c r="BQ2448" s="145">
        <v>36781</v>
      </c>
      <c r="BR2448">
        <v>132.6</v>
      </c>
      <c r="BS2448" s="151">
        <f t="shared" si="42"/>
        <v>176.53636363636372</v>
      </c>
    </row>
    <row r="2449" spans="68:71">
      <c r="BP2449">
        <v>2448</v>
      </c>
      <c r="BQ2449" s="145">
        <v>36782</v>
      </c>
      <c r="BR2449">
        <v>133.19999999999999</v>
      </c>
      <c r="BS2449" s="151">
        <f t="shared" si="42"/>
        <v>175.96280991735543</v>
      </c>
    </row>
    <row r="2450" spans="68:71">
      <c r="BP2450">
        <v>2449</v>
      </c>
      <c r="BQ2450" s="145">
        <v>36783</v>
      </c>
      <c r="BR2450">
        <v>150.80000000000001</v>
      </c>
      <c r="BS2450" s="151">
        <f t="shared" si="42"/>
        <v>175.38181818181826</v>
      </c>
    </row>
    <row r="2451" spans="68:71">
      <c r="BP2451">
        <v>2450</v>
      </c>
      <c r="BQ2451" s="145">
        <v>36784</v>
      </c>
      <c r="BR2451">
        <v>159.4</v>
      </c>
      <c r="BS2451" s="151">
        <f t="shared" si="42"/>
        <v>174.70578512396702</v>
      </c>
    </row>
    <row r="2452" spans="68:71">
      <c r="BP2452">
        <v>2451</v>
      </c>
      <c r="BQ2452" s="145">
        <v>36785</v>
      </c>
      <c r="BR2452">
        <v>174.6</v>
      </c>
      <c r="BS2452" s="151">
        <f t="shared" si="42"/>
        <v>173.81570247933891</v>
      </c>
    </row>
    <row r="2453" spans="68:71">
      <c r="BP2453">
        <v>2452</v>
      </c>
      <c r="BQ2453" s="145">
        <v>36786</v>
      </c>
      <c r="BR2453">
        <v>181.5</v>
      </c>
      <c r="BS2453" s="151">
        <f t="shared" si="42"/>
        <v>173.10000000000008</v>
      </c>
    </row>
    <row r="2454" spans="68:71">
      <c r="BP2454">
        <v>2453</v>
      </c>
      <c r="BQ2454" s="145">
        <v>36787</v>
      </c>
      <c r="BR2454">
        <v>203.8</v>
      </c>
      <c r="BS2454" s="151">
        <f t="shared" si="42"/>
        <v>172.47355371900832</v>
      </c>
    </row>
    <row r="2455" spans="68:71">
      <c r="BP2455">
        <v>2454</v>
      </c>
      <c r="BQ2455" s="145">
        <v>36788</v>
      </c>
      <c r="BR2455">
        <v>207.1</v>
      </c>
      <c r="BS2455" s="151">
        <f t="shared" si="42"/>
        <v>171.84545454545463</v>
      </c>
    </row>
    <row r="2456" spans="68:71">
      <c r="BP2456">
        <v>2455</v>
      </c>
      <c r="BQ2456" s="145">
        <v>36789</v>
      </c>
      <c r="BR2456">
        <v>211.4</v>
      </c>
      <c r="BS2456" s="151">
        <f t="shared" si="42"/>
        <v>171.20661157024799</v>
      </c>
    </row>
    <row r="2457" spans="68:71">
      <c r="BP2457">
        <v>2456</v>
      </c>
      <c r="BQ2457" s="145">
        <v>36790</v>
      </c>
      <c r="BR2457">
        <v>225.1</v>
      </c>
      <c r="BS2457" s="151">
        <f t="shared" si="42"/>
        <v>170.94297520661161</v>
      </c>
    </row>
    <row r="2458" spans="68:71">
      <c r="BP2458">
        <v>2457</v>
      </c>
      <c r="BQ2458" s="145">
        <v>36791</v>
      </c>
      <c r="BR2458">
        <v>232.2</v>
      </c>
      <c r="BS2458" s="151">
        <f t="shared" si="42"/>
        <v>170.69586776859512</v>
      </c>
    </row>
    <row r="2459" spans="68:71">
      <c r="BP2459">
        <v>2458</v>
      </c>
      <c r="BQ2459" s="145">
        <v>36792</v>
      </c>
      <c r="BR2459">
        <v>225.2</v>
      </c>
      <c r="BS2459" s="151">
        <f t="shared" si="42"/>
        <v>170.72479338842982</v>
      </c>
    </row>
    <row r="2460" spans="68:71">
      <c r="BP2460">
        <v>2459</v>
      </c>
      <c r="BQ2460" s="145">
        <v>36793</v>
      </c>
      <c r="BR2460">
        <v>224.5</v>
      </c>
      <c r="BS2460" s="151">
        <f t="shared" si="42"/>
        <v>170.91074380165296</v>
      </c>
    </row>
    <row r="2461" spans="68:71">
      <c r="BP2461">
        <v>2460</v>
      </c>
      <c r="BQ2461" s="145">
        <v>36794</v>
      </c>
      <c r="BR2461">
        <v>225.6</v>
      </c>
      <c r="BS2461" s="151">
        <f t="shared" si="42"/>
        <v>171.24049586776863</v>
      </c>
    </row>
    <row r="2462" spans="68:71">
      <c r="BP2462">
        <v>2461</v>
      </c>
      <c r="BQ2462" s="145">
        <v>36795</v>
      </c>
      <c r="BR2462">
        <v>223.6</v>
      </c>
      <c r="BS2462" s="151">
        <f t="shared" si="42"/>
        <v>171.60909090909098</v>
      </c>
    </row>
    <row r="2463" spans="68:71">
      <c r="BP2463">
        <v>2462</v>
      </c>
      <c r="BQ2463" s="145">
        <v>36796</v>
      </c>
      <c r="BR2463">
        <v>204.7</v>
      </c>
      <c r="BS2463" s="151">
        <f t="shared" si="42"/>
        <v>171.92727272727279</v>
      </c>
    </row>
    <row r="2464" spans="68:71">
      <c r="BP2464">
        <v>2463</v>
      </c>
      <c r="BQ2464" s="145">
        <v>36797</v>
      </c>
      <c r="BR2464">
        <v>202.3</v>
      </c>
      <c r="BS2464" s="151">
        <f t="shared" si="42"/>
        <v>172.30413223140502</v>
      </c>
    </row>
    <row r="2465" spans="68:71">
      <c r="BP2465">
        <v>2464</v>
      </c>
      <c r="BQ2465" s="145">
        <v>36798</v>
      </c>
      <c r="BR2465">
        <v>192</v>
      </c>
      <c r="BS2465" s="151">
        <f t="shared" si="42"/>
        <v>172.63884297520667</v>
      </c>
    </row>
    <row r="2466" spans="68:71">
      <c r="BP2466">
        <v>2465</v>
      </c>
      <c r="BQ2466" s="145">
        <v>36799</v>
      </c>
      <c r="BR2466">
        <v>193.6</v>
      </c>
      <c r="BS2466" s="151">
        <f t="shared" si="42"/>
        <v>172.99338842975214</v>
      </c>
    </row>
    <row r="2467" spans="68:71">
      <c r="BP2467">
        <v>2466</v>
      </c>
      <c r="BQ2467" s="145">
        <v>36800</v>
      </c>
      <c r="BR2467">
        <v>201.6</v>
      </c>
      <c r="BS2467" s="151">
        <f t="shared" si="42"/>
        <v>173.27355371900831</v>
      </c>
    </row>
    <row r="2468" spans="68:71">
      <c r="BP2468">
        <v>2467</v>
      </c>
      <c r="BQ2468" s="145">
        <v>36801</v>
      </c>
      <c r="BR2468">
        <v>202.6</v>
      </c>
      <c r="BS2468" s="151">
        <f t="shared" si="42"/>
        <v>173.37933884297524</v>
      </c>
    </row>
    <row r="2469" spans="68:71">
      <c r="BP2469">
        <v>2468</v>
      </c>
      <c r="BQ2469" s="145">
        <v>36802</v>
      </c>
      <c r="BR2469">
        <v>192</v>
      </c>
      <c r="BS2469" s="151">
        <f t="shared" si="42"/>
        <v>173.45702479338846</v>
      </c>
    </row>
    <row r="2470" spans="68:71">
      <c r="BP2470">
        <v>2469</v>
      </c>
      <c r="BQ2470" s="145">
        <v>36803</v>
      </c>
      <c r="BR2470">
        <v>184.1</v>
      </c>
      <c r="BS2470" s="151">
        <f t="shared" si="42"/>
        <v>173.40330578512399</v>
      </c>
    </row>
    <row r="2471" spans="68:71">
      <c r="BP2471">
        <v>2470</v>
      </c>
      <c r="BQ2471" s="145">
        <v>36804</v>
      </c>
      <c r="BR2471">
        <v>173.8</v>
      </c>
      <c r="BS2471" s="151">
        <f t="shared" si="42"/>
        <v>173.24628099173557</v>
      </c>
    </row>
    <row r="2472" spans="68:71">
      <c r="BP2472">
        <v>2471</v>
      </c>
      <c r="BQ2472" s="145">
        <v>36805</v>
      </c>
      <c r="BR2472">
        <v>158.1</v>
      </c>
      <c r="BS2472" s="151">
        <f t="shared" si="42"/>
        <v>173.03223140495868</v>
      </c>
    </row>
    <row r="2473" spans="68:71">
      <c r="BP2473">
        <v>2472</v>
      </c>
      <c r="BQ2473" s="145">
        <v>36806</v>
      </c>
      <c r="BR2473">
        <v>155.6</v>
      </c>
      <c r="BS2473" s="151">
        <f t="shared" si="42"/>
        <v>172.8123966942149</v>
      </c>
    </row>
    <row r="2474" spans="68:71">
      <c r="BP2474">
        <v>2473</v>
      </c>
      <c r="BQ2474" s="145">
        <v>36807</v>
      </c>
      <c r="BR2474">
        <v>148.9</v>
      </c>
      <c r="BS2474" s="151">
        <f t="shared" si="42"/>
        <v>172.44958677685952</v>
      </c>
    </row>
    <row r="2475" spans="68:71">
      <c r="BP2475">
        <v>2474</v>
      </c>
      <c r="BQ2475" s="145">
        <v>36808</v>
      </c>
      <c r="BR2475">
        <v>140.80000000000001</v>
      </c>
      <c r="BS2475" s="151">
        <f t="shared" si="42"/>
        <v>172.06694214876038</v>
      </c>
    </row>
    <row r="2476" spans="68:71">
      <c r="BP2476">
        <v>2475</v>
      </c>
      <c r="BQ2476" s="145">
        <v>36809</v>
      </c>
      <c r="BR2476">
        <v>139.6</v>
      </c>
      <c r="BS2476" s="151">
        <f t="shared" si="42"/>
        <v>171.73057851239673</v>
      </c>
    </row>
    <row r="2477" spans="68:71">
      <c r="BP2477">
        <v>2476</v>
      </c>
      <c r="BQ2477" s="145">
        <v>36810</v>
      </c>
      <c r="BR2477">
        <v>151.4</v>
      </c>
      <c r="BS2477" s="151">
        <f t="shared" si="42"/>
        <v>171.35289256198351</v>
      </c>
    </row>
    <row r="2478" spans="68:71">
      <c r="BP2478">
        <v>2477</v>
      </c>
      <c r="BQ2478" s="145">
        <v>36811</v>
      </c>
      <c r="BR2478">
        <v>162.69999999999999</v>
      </c>
      <c r="BS2478" s="151">
        <f t="shared" si="42"/>
        <v>171.05371900826449</v>
      </c>
    </row>
    <row r="2479" spans="68:71">
      <c r="BP2479">
        <v>2478</v>
      </c>
      <c r="BQ2479" s="145">
        <v>36812</v>
      </c>
      <c r="BR2479">
        <v>168.1</v>
      </c>
      <c r="BS2479" s="151">
        <f t="shared" si="42"/>
        <v>170.84793388429753</v>
      </c>
    </row>
    <row r="2480" spans="68:71">
      <c r="BP2480">
        <v>2479</v>
      </c>
      <c r="BQ2480" s="145">
        <v>36813</v>
      </c>
      <c r="BR2480">
        <v>163.30000000000001</v>
      </c>
      <c r="BS2480" s="151">
        <f t="shared" si="42"/>
        <v>170.75123966942149</v>
      </c>
    </row>
    <row r="2481" spans="68:71">
      <c r="BP2481">
        <v>2480</v>
      </c>
      <c r="BQ2481" s="145">
        <v>36814</v>
      </c>
      <c r="BR2481">
        <v>161.1</v>
      </c>
      <c r="BS2481" s="151">
        <f t="shared" si="42"/>
        <v>170.76942148760332</v>
      </c>
    </row>
    <row r="2482" spans="68:71">
      <c r="BP2482">
        <v>2481</v>
      </c>
      <c r="BQ2482" s="145">
        <v>36815</v>
      </c>
      <c r="BR2482">
        <v>160.9</v>
      </c>
      <c r="BS2482" s="151">
        <f t="shared" si="42"/>
        <v>170.88016528925621</v>
      </c>
    </row>
    <row r="2483" spans="68:71">
      <c r="BP2483">
        <v>2482</v>
      </c>
      <c r="BQ2483" s="145">
        <v>36816</v>
      </c>
      <c r="BR2483">
        <v>154.1</v>
      </c>
      <c r="BS2483" s="151">
        <f t="shared" si="42"/>
        <v>171.10495867768594</v>
      </c>
    </row>
    <row r="2484" spans="68:71">
      <c r="BP2484">
        <v>2483</v>
      </c>
      <c r="BQ2484" s="145">
        <v>36817</v>
      </c>
      <c r="BR2484">
        <v>151.1</v>
      </c>
      <c r="BS2484" s="151">
        <f t="shared" si="42"/>
        <v>171.44297520661158</v>
      </c>
    </row>
    <row r="2485" spans="68:71">
      <c r="BP2485">
        <v>2484</v>
      </c>
      <c r="BQ2485" s="145">
        <v>36818</v>
      </c>
      <c r="BR2485">
        <v>157.80000000000001</v>
      </c>
      <c r="BS2485" s="151">
        <f t="shared" si="42"/>
        <v>171.82479338842975</v>
      </c>
    </row>
    <row r="2486" spans="68:71">
      <c r="BP2486">
        <v>2485</v>
      </c>
      <c r="BQ2486" s="145">
        <v>36819</v>
      </c>
      <c r="BR2486">
        <v>160.69999999999999</v>
      </c>
      <c r="BS2486" s="151">
        <f t="shared" si="42"/>
        <v>172.23719008264464</v>
      </c>
    </row>
    <row r="2487" spans="68:71">
      <c r="BP2487">
        <v>2486</v>
      </c>
      <c r="BQ2487" s="145">
        <v>36820</v>
      </c>
      <c r="BR2487">
        <v>158</v>
      </c>
      <c r="BS2487" s="151">
        <f t="shared" si="42"/>
        <v>172.65289256198346</v>
      </c>
    </row>
    <row r="2488" spans="68:71">
      <c r="BP2488">
        <v>2487</v>
      </c>
      <c r="BQ2488" s="145">
        <v>36821</v>
      </c>
      <c r="BR2488">
        <v>160.19999999999999</v>
      </c>
      <c r="BS2488" s="151">
        <f t="shared" si="42"/>
        <v>173.09173553719006</v>
      </c>
    </row>
    <row r="2489" spans="68:71">
      <c r="BP2489">
        <v>2488</v>
      </c>
      <c r="BQ2489" s="145">
        <v>36822</v>
      </c>
      <c r="BR2489">
        <v>166.5</v>
      </c>
      <c r="BS2489" s="151">
        <f t="shared" si="42"/>
        <v>173.59008264462807</v>
      </c>
    </row>
    <row r="2490" spans="68:71">
      <c r="BP2490">
        <v>2489</v>
      </c>
      <c r="BQ2490" s="145">
        <v>36823</v>
      </c>
      <c r="BR2490">
        <v>159.19999999999999</v>
      </c>
      <c r="BS2490" s="151">
        <f t="shared" si="42"/>
        <v>174.08429752066115</v>
      </c>
    </row>
    <row r="2491" spans="68:71">
      <c r="BP2491">
        <v>2490</v>
      </c>
      <c r="BQ2491" s="145">
        <v>36824</v>
      </c>
      <c r="BR2491">
        <v>164</v>
      </c>
      <c r="BS2491" s="151">
        <f t="shared" si="42"/>
        <v>174.49752066115704</v>
      </c>
    </row>
    <row r="2492" spans="68:71">
      <c r="BP2492">
        <v>2491</v>
      </c>
      <c r="BQ2492" s="145">
        <v>36825</v>
      </c>
      <c r="BR2492">
        <v>171</v>
      </c>
      <c r="BS2492" s="151">
        <f t="shared" si="42"/>
        <v>174.81735537190082</v>
      </c>
    </row>
    <row r="2493" spans="68:71">
      <c r="BP2493">
        <v>2492</v>
      </c>
      <c r="BQ2493" s="145">
        <v>36826</v>
      </c>
      <c r="BR2493">
        <v>175.9</v>
      </c>
      <c r="BS2493" s="151">
        <f t="shared" si="42"/>
        <v>175.0454545454545</v>
      </c>
    </row>
    <row r="2494" spans="68:71">
      <c r="BP2494">
        <v>2493</v>
      </c>
      <c r="BQ2494" s="145">
        <v>36827</v>
      </c>
      <c r="BR2494">
        <v>182.2</v>
      </c>
      <c r="BS2494" s="151">
        <f t="shared" ref="BS2494:BS2557" si="43">AVERAGE(BR2435:BR2555)</f>
        <v>175.22809917355372</v>
      </c>
    </row>
    <row r="2495" spans="68:71">
      <c r="BP2495">
        <v>2494</v>
      </c>
      <c r="BQ2495" s="145">
        <v>36828</v>
      </c>
      <c r="BR2495">
        <v>187.1</v>
      </c>
      <c r="BS2495" s="151">
        <f t="shared" si="43"/>
        <v>175.36611570247933</v>
      </c>
    </row>
    <row r="2496" spans="68:71">
      <c r="BP2496">
        <v>2495</v>
      </c>
      <c r="BQ2496" s="145">
        <v>36829</v>
      </c>
      <c r="BR2496">
        <v>193.7</v>
      </c>
      <c r="BS2496" s="151">
        <f t="shared" si="43"/>
        <v>175.52479338842971</v>
      </c>
    </row>
    <row r="2497" spans="68:71">
      <c r="BP2497">
        <v>2496</v>
      </c>
      <c r="BQ2497" s="145">
        <v>36830</v>
      </c>
      <c r="BR2497">
        <v>193.4</v>
      </c>
      <c r="BS2497" s="151">
        <f t="shared" si="43"/>
        <v>175.62231404958678</v>
      </c>
    </row>
    <row r="2498" spans="68:71">
      <c r="BP2498">
        <v>2497</v>
      </c>
      <c r="BQ2498" s="145">
        <v>36831</v>
      </c>
      <c r="BR2498">
        <v>204.4</v>
      </c>
      <c r="BS2498" s="151">
        <f t="shared" si="43"/>
        <v>175.76280991735536</v>
      </c>
    </row>
    <row r="2499" spans="68:71">
      <c r="BP2499">
        <v>2498</v>
      </c>
      <c r="BQ2499" s="145">
        <v>36832</v>
      </c>
      <c r="BR2499">
        <v>196.3</v>
      </c>
      <c r="BS2499" s="151">
        <f t="shared" si="43"/>
        <v>175.94462809917354</v>
      </c>
    </row>
    <row r="2500" spans="68:71">
      <c r="BP2500">
        <v>2499</v>
      </c>
      <c r="BQ2500" s="145">
        <v>36833</v>
      </c>
      <c r="BR2500">
        <v>198.8</v>
      </c>
      <c r="BS2500" s="151">
        <f t="shared" si="43"/>
        <v>175.93719008264461</v>
      </c>
    </row>
    <row r="2501" spans="68:71">
      <c r="BP2501">
        <v>2500</v>
      </c>
      <c r="BQ2501" s="145">
        <v>36834</v>
      </c>
      <c r="BR2501">
        <v>194.7</v>
      </c>
      <c r="BS2501" s="151">
        <f t="shared" si="43"/>
        <v>175.89090909090905</v>
      </c>
    </row>
    <row r="2502" spans="68:71">
      <c r="BP2502">
        <v>2501</v>
      </c>
      <c r="BQ2502" s="145">
        <v>36835</v>
      </c>
      <c r="BR2502">
        <v>186.4</v>
      </c>
      <c r="BS2502" s="151">
        <f t="shared" si="43"/>
        <v>175.87107438016525</v>
      </c>
    </row>
    <row r="2503" spans="68:71">
      <c r="BP2503">
        <v>2502</v>
      </c>
      <c r="BQ2503" s="145">
        <v>36836</v>
      </c>
      <c r="BR2503">
        <v>178.1</v>
      </c>
      <c r="BS2503" s="151">
        <f t="shared" si="43"/>
        <v>175.92231404958676</v>
      </c>
    </row>
    <row r="2504" spans="68:71">
      <c r="BP2504">
        <v>2503</v>
      </c>
      <c r="BQ2504" s="145">
        <v>36837</v>
      </c>
      <c r="BR2504">
        <v>179.9</v>
      </c>
      <c r="BS2504" s="151">
        <f t="shared" si="43"/>
        <v>176.03223140495868</v>
      </c>
    </row>
    <row r="2505" spans="68:71">
      <c r="BP2505">
        <v>2504</v>
      </c>
      <c r="BQ2505" s="145">
        <v>36838</v>
      </c>
      <c r="BR2505">
        <v>172.8</v>
      </c>
      <c r="BS2505" s="151">
        <f t="shared" si="43"/>
        <v>176.16611570247932</v>
      </c>
    </row>
    <row r="2506" spans="68:71">
      <c r="BP2506">
        <v>2505</v>
      </c>
      <c r="BQ2506" s="145">
        <v>36839</v>
      </c>
      <c r="BR2506">
        <v>166.2</v>
      </c>
      <c r="BS2506" s="151">
        <f t="shared" si="43"/>
        <v>176.37851239669419</v>
      </c>
    </row>
    <row r="2507" spans="68:71">
      <c r="BP2507">
        <v>2506</v>
      </c>
      <c r="BQ2507" s="145">
        <v>36840</v>
      </c>
      <c r="BR2507">
        <v>153.4</v>
      </c>
      <c r="BS2507" s="151">
        <f t="shared" si="43"/>
        <v>176.6090909090909</v>
      </c>
    </row>
    <row r="2508" spans="68:71">
      <c r="BP2508">
        <v>2507</v>
      </c>
      <c r="BQ2508" s="145">
        <v>36841</v>
      </c>
      <c r="BR2508">
        <v>149.6</v>
      </c>
      <c r="BS2508" s="151">
        <f t="shared" si="43"/>
        <v>176.88429752066116</v>
      </c>
    </row>
    <row r="2509" spans="68:71">
      <c r="BP2509">
        <v>2508</v>
      </c>
      <c r="BQ2509" s="145">
        <v>36842</v>
      </c>
      <c r="BR2509">
        <v>146.6</v>
      </c>
      <c r="BS2509" s="151">
        <f t="shared" si="43"/>
        <v>177.25702479338841</v>
      </c>
    </row>
    <row r="2510" spans="68:71">
      <c r="BP2510">
        <v>2509</v>
      </c>
      <c r="BQ2510" s="145">
        <v>36843</v>
      </c>
      <c r="BR2510">
        <v>143.69999999999999</v>
      </c>
      <c r="BS2510" s="151">
        <f t="shared" si="43"/>
        <v>177.53388429752061</v>
      </c>
    </row>
    <row r="2511" spans="68:71">
      <c r="BP2511">
        <v>2510</v>
      </c>
      <c r="BQ2511" s="145">
        <v>36844</v>
      </c>
      <c r="BR2511">
        <v>148.6</v>
      </c>
      <c r="BS2511" s="151">
        <f t="shared" si="43"/>
        <v>177.6735537190082</v>
      </c>
    </row>
    <row r="2512" spans="68:71">
      <c r="BP2512">
        <v>2511</v>
      </c>
      <c r="BQ2512" s="145">
        <v>36845</v>
      </c>
      <c r="BR2512">
        <v>146.5</v>
      </c>
      <c r="BS2512" s="151">
        <f t="shared" si="43"/>
        <v>177.62892561983466</v>
      </c>
    </row>
    <row r="2513" spans="68:71">
      <c r="BP2513">
        <v>2512</v>
      </c>
      <c r="BQ2513" s="145">
        <v>36846</v>
      </c>
      <c r="BR2513">
        <v>154.19999999999999</v>
      </c>
      <c r="BS2513" s="151">
        <f t="shared" si="43"/>
        <v>177.4669421487603</v>
      </c>
    </row>
    <row r="2514" spans="68:71">
      <c r="BP2514">
        <v>2513</v>
      </c>
      <c r="BQ2514" s="145">
        <v>36847</v>
      </c>
      <c r="BR2514">
        <v>163.30000000000001</v>
      </c>
      <c r="BS2514" s="151">
        <f t="shared" si="43"/>
        <v>177.03801652892562</v>
      </c>
    </row>
    <row r="2515" spans="68:71">
      <c r="BP2515">
        <v>2514</v>
      </c>
      <c r="BQ2515" s="145">
        <v>36848</v>
      </c>
      <c r="BR2515">
        <v>177.1</v>
      </c>
      <c r="BS2515" s="151">
        <f t="shared" si="43"/>
        <v>176.57851239669421</v>
      </c>
    </row>
    <row r="2516" spans="68:71">
      <c r="BP2516">
        <v>2515</v>
      </c>
      <c r="BQ2516" s="145">
        <v>36849</v>
      </c>
      <c r="BR2516">
        <v>174.9</v>
      </c>
      <c r="BS2516" s="151">
        <f t="shared" si="43"/>
        <v>176.09173553719009</v>
      </c>
    </row>
    <row r="2517" spans="68:71">
      <c r="BP2517">
        <v>2516</v>
      </c>
      <c r="BQ2517" s="145">
        <v>36850</v>
      </c>
      <c r="BR2517">
        <v>173.7</v>
      </c>
      <c r="BS2517" s="151">
        <f t="shared" si="43"/>
        <v>175.49752066115704</v>
      </c>
    </row>
    <row r="2518" spans="68:71">
      <c r="BP2518">
        <v>2517</v>
      </c>
      <c r="BQ2518" s="145">
        <v>36851</v>
      </c>
      <c r="BR2518">
        <v>185.4</v>
      </c>
      <c r="BS2518" s="151">
        <f t="shared" si="43"/>
        <v>174.8305785123967</v>
      </c>
    </row>
    <row r="2519" spans="68:71">
      <c r="BP2519">
        <v>2518</v>
      </c>
      <c r="BQ2519" s="145">
        <v>36852</v>
      </c>
      <c r="BR2519">
        <v>194.9</v>
      </c>
      <c r="BS2519" s="151">
        <f t="shared" si="43"/>
        <v>174.30909090909088</v>
      </c>
    </row>
    <row r="2520" spans="68:71">
      <c r="BP2520">
        <v>2519</v>
      </c>
      <c r="BQ2520" s="145">
        <v>36853</v>
      </c>
      <c r="BR2520">
        <v>205.3</v>
      </c>
      <c r="BS2520" s="151">
        <f t="shared" si="43"/>
        <v>173.83471074380162</v>
      </c>
    </row>
    <row r="2521" spans="68:71">
      <c r="BP2521">
        <v>2520</v>
      </c>
      <c r="BQ2521" s="145">
        <v>36854</v>
      </c>
      <c r="BR2521">
        <v>197.1</v>
      </c>
      <c r="BS2521" s="151">
        <f t="shared" si="43"/>
        <v>173.395867768595</v>
      </c>
    </row>
    <row r="2522" spans="68:71">
      <c r="BP2522">
        <v>2521</v>
      </c>
      <c r="BQ2522" s="145">
        <v>36855</v>
      </c>
      <c r="BR2522">
        <v>202.3</v>
      </c>
      <c r="BS2522" s="151">
        <f t="shared" si="43"/>
        <v>172.9413223140495</v>
      </c>
    </row>
    <row r="2523" spans="68:71">
      <c r="BP2523">
        <v>2522</v>
      </c>
      <c r="BQ2523" s="145">
        <v>36856</v>
      </c>
      <c r="BR2523">
        <v>202.4</v>
      </c>
      <c r="BS2523" s="151">
        <f t="shared" si="43"/>
        <v>172.61818181818174</v>
      </c>
    </row>
    <row r="2524" spans="68:71">
      <c r="BP2524">
        <v>2523</v>
      </c>
      <c r="BQ2524" s="145">
        <v>36857</v>
      </c>
      <c r="BR2524">
        <v>191.7</v>
      </c>
      <c r="BS2524" s="151">
        <f t="shared" si="43"/>
        <v>172.3247933884297</v>
      </c>
    </row>
    <row r="2525" spans="68:71">
      <c r="BP2525">
        <v>2524</v>
      </c>
      <c r="BQ2525" s="145">
        <v>36858</v>
      </c>
      <c r="BR2525">
        <v>195.5</v>
      </c>
      <c r="BS2525" s="151">
        <f t="shared" si="43"/>
        <v>172.12314049586769</v>
      </c>
    </row>
    <row r="2526" spans="68:71">
      <c r="BP2526">
        <v>2525</v>
      </c>
      <c r="BQ2526" s="145">
        <v>36859</v>
      </c>
      <c r="BR2526">
        <v>188.4</v>
      </c>
      <c r="BS2526" s="151">
        <f t="shared" si="43"/>
        <v>171.89008264462805</v>
      </c>
    </row>
    <row r="2527" spans="68:71">
      <c r="BP2527">
        <v>2526</v>
      </c>
      <c r="BQ2527" s="145">
        <v>36860</v>
      </c>
      <c r="BR2527">
        <v>192.3</v>
      </c>
      <c r="BS2527" s="151">
        <f t="shared" si="43"/>
        <v>171.54297520661152</v>
      </c>
    </row>
    <row r="2528" spans="68:71">
      <c r="BP2528">
        <v>2527</v>
      </c>
      <c r="BQ2528" s="145">
        <v>36861</v>
      </c>
      <c r="BR2528">
        <v>184.5</v>
      </c>
      <c r="BS2528" s="151">
        <f t="shared" si="43"/>
        <v>171.1355371900826</v>
      </c>
    </row>
    <row r="2529" spans="68:71">
      <c r="BP2529">
        <v>2528</v>
      </c>
      <c r="BQ2529" s="145">
        <v>36862</v>
      </c>
      <c r="BR2529">
        <v>167</v>
      </c>
      <c r="BS2529" s="151">
        <f t="shared" si="43"/>
        <v>170.87851239669416</v>
      </c>
    </row>
    <row r="2530" spans="68:71">
      <c r="BP2530">
        <v>2529</v>
      </c>
      <c r="BQ2530" s="145">
        <v>36863</v>
      </c>
      <c r="BR2530">
        <v>163.6</v>
      </c>
      <c r="BS2530" s="151">
        <f t="shared" si="43"/>
        <v>170.73140495867759</v>
      </c>
    </row>
    <row r="2531" spans="68:71">
      <c r="BP2531">
        <v>2530</v>
      </c>
      <c r="BQ2531" s="145">
        <v>36864</v>
      </c>
      <c r="BR2531">
        <v>152</v>
      </c>
      <c r="BS2531" s="151">
        <f t="shared" si="43"/>
        <v>170.64710743801646</v>
      </c>
    </row>
    <row r="2532" spans="68:71">
      <c r="BP2532">
        <v>2531</v>
      </c>
      <c r="BQ2532" s="145">
        <v>36865</v>
      </c>
      <c r="BR2532">
        <v>147</v>
      </c>
      <c r="BS2532" s="151">
        <f t="shared" si="43"/>
        <v>170.5644628099173</v>
      </c>
    </row>
    <row r="2533" spans="68:71">
      <c r="BP2533">
        <v>2532</v>
      </c>
      <c r="BQ2533" s="145">
        <v>36866</v>
      </c>
      <c r="BR2533">
        <v>141</v>
      </c>
      <c r="BS2533" s="151">
        <f t="shared" si="43"/>
        <v>170.6446280991735</v>
      </c>
    </row>
    <row r="2534" spans="68:71">
      <c r="BP2534">
        <v>2533</v>
      </c>
      <c r="BQ2534" s="145">
        <v>36867</v>
      </c>
      <c r="BR2534">
        <v>144.19999999999999</v>
      </c>
      <c r="BS2534" s="151">
        <f t="shared" si="43"/>
        <v>170.81900826446272</v>
      </c>
    </row>
    <row r="2535" spans="68:71">
      <c r="BP2535">
        <v>2534</v>
      </c>
      <c r="BQ2535" s="145">
        <v>36868</v>
      </c>
      <c r="BR2535">
        <v>138.30000000000001</v>
      </c>
      <c r="BS2535" s="151">
        <f t="shared" si="43"/>
        <v>171.01074380165281</v>
      </c>
    </row>
    <row r="2536" spans="68:71">
      <c r="BP2536">
        <v>2535</v>
      </c>
      <c r="BQ2536" s="145">
        <v>36869</v>
      </c>
      <c r="BR2536">
        <v>134.69999999999999</v>
      </c>
      <c r="BS2536" s="151">
        <f t="shared" si="43"/>
        <v>171.15041322314042</v>
      </c>
    </row>
    <row r="2537" spans="68:71">
      <c r="BP2537">
        <v>2536</v>
      </c>
      <c r="BQ2537" s="145">
        <v>36870</v>
      </c>
      <c r="BR2537">
        <v>146.6</v>
      </c>
      <c r="BS2537" s="151">
        <f t="shared" si="43"/>
        <v>171.24132231404951</v>
      </c>
    </row>
    <row r="2538" spans="68:71">
      <c r="BP2538">
        <v>2537</v>
      </c>
      <c r="BQ2538" s="145">
        <v>36871</v>
      </c>
      <c r="BR2538">
        <v>143.6</v>
      </c>
      <c r="BS2538" s="151">
        <f t="shared" si="43"/>
        <v>171.22479338842967</v>
      </c>
    </row>
    <row r="2539" spans="68:71">
      <c r="BP2539">
        <v>2538</v>
      </c>
      <c r="BQ2539" s="145">
        <v>36872</v>
      </c>
      <c r="BR2539">
        <v>149.80000000000001</v>
      </c>
      <c r="BS2539" s="151">
        <f t="shared" si="43"/>
        <v>171.08595041322306</v>
      </c>
    </row>
    <row r="2540" spans="68:71">
      <c r="BP2540">
        <v>2539</v>
      </c>
      <c r="BQ2540" s="145">
        <v>36873</v>
      </c>
      <c r="BR2540">
        <v>164.6</v>
      </c>
      <c r="BS2540" s="151">
        <f t="shared" si="43"/>
        <v>170.93140495867758</v>
      </c>
    </row>
    <row r="2541" spans="68:71">
      <c r="BP2541">
        <v>2540</v>
      </c>
      <c r="BQ2541" s="145">
        <v>36874</v>
      </c>
      <c r="BR2541">
        <v>182.2</v>
      </c>
      <c r="BS2541" s="151">
        <f t="shared" si="43"/>
        <v>170.76776859504122</v>
      </c>
    </row>
    <row r="2542" spans="68:71">
      <c r="BP2542">
        <v>2541</v>
      </c>
      <c r="BQ2542" s="145">
        <v>36875</v>
      </c>
      <c r="BR2542">
        <v>187.8</v>
      </c>
      <c r="BS2542" s="151">
        <f t="shared" si="43"/>
        <v>170.57768595041313</v>
      </c>
    </row>
    <row r="2543" spans="68:71">
      <c r="BP2543">
        <v>2542</v>
      </c>
      <c r="BQ2543" s="145">
        <v>36876</v>
      </c>
      <c r="BR2543">
        <v>190.5</v>
      </c>
      <c r="BS2543" s="151">
        <f t="shared" si="43"/>
        <v>170.42066115702465</v>
      </c>
    </row>
    <row r="2544" spans="68:71">
      <c r="BP2544">
        <v>2543</v>
      </c>
      <c r="BQ2544" s="145">
        <v>36877</v>
      </c>
      <c r="BR2544">
        <v>196.7</v>
      </c>
      <c r="BS2544" s="151">
        <f t="shared" si="43"/>
        <v>170.24297520661142</v>
      </c>
    </row>
    <row r="2545" spans="68:71">
      <c r="BP2545">
        <v>2544</v>
      </c>
      <c r="BQ2545" s="145">
        <v>36878</v>
      </c>
      <c r="BR2545">
        <v>198</v>
      </c>
      <c r="BS2545" s="151">
        <f t="shared" si="43"/>
        <v>170.01157024793375</v>
      </c>
    </row>
    <row r="2546" spans="68:71">
      <c r="BP2546">
        <v>2545</v>
      </c>
      <c r="BQ2546" s="145">
        <v>36879</v>
      </c>
      <c r="BR2546">
        <v>198.6</v>
      </c>
      <c r="BS2546" s="151">
        <f t="shared" si="43"/>
        <v>169.77438016528913</v>
      </c>
    </row>
    <row r="2547" spans="68:71">
      <c r="BP2547">
        <v>2546</v>
      </c>
      <c r="BQ2547" s="145">
        <v>36880</v>
      </c>
      <c r="BR2547">
        <v>201.3</v>
      </c>
      <c r="BS2547" s="151">
        <f t="shared" si="43"/>
        <v>169.60082644628088</v>
      </c>
    </row>
    <row r="2548" spans="68:71">
      <c r="BP2548">
        <v>2547</v>
      </c>
      <c r="BQ2548" s="145">
        <v>36881</v>
      </c>
      <c r="BR2548">
        <v>194.5</v>
      </c>
      <c r="BS2548" s="151">
        <f t="shared" si="43"/>
        <v>169.4793388429751</v>
      </c>
    </row>
    <row r="2549" spans="68:71">
      <c r="BP2549">
        <v>2548</v>
      </c>
      <c r="BQ2549" s="145">
        <v>36882</v>
      </c>
      <c r="BR2549">
        <v>190</v>
      </c>
      <c r="BS2549" s="151">
        <f t="shared" si="43"/>
        <v>169.290082644628</v>
      </c>
    </row>
    <row r="2550" spans="68:71">
      <c r="BP2550">
        <v>2549</v>
      </c>
      <c r="BQ2550" s="145">
        <v>36883</v>
      </c>
      <c r="BR2550">
        <v>190.9</v>
      </c>
      <c r="BS2550" s="151">
        <f t="shared" si="43"/>
        <v>169.17933884297508</v>
      </c>
    </row>
    <row r="2551" spans="68:71">
      <c r="BP2551">
        <v>2550</v>
      </c>
      <c r="BQ2551" s="145">
        <v>36884</v>
      </c>
      <c r="BR2551">
        <v>193</v>
      </c>
      <c r="BS2551" s="151">
        <f t="shared" si="43"/>
        <v>169.02396694214866</v>
      </c>
    </row>
    <row r="2552" spans="68:71">
      <c r="BP2552">
        <v>2551</v>
      </c>
      <c r="BQ2552" s="145">
        <v>36885</v>
      </c>
      <c r="BR2552">
        <v>187</v>
      </c>
      <c r="BS2552" s="151">
        <f t="shared" si="43"/>
        <v>168.74545454545444</v>
      </c>
    </row>
    <row r="2553" spans="68:71">
      <c r="BP2553">
        <v>2552</v>
      </c>
      <c r="BQ2553" s="145">
        <v>36886</v>
      </c>
      <c r="BR2553">
        <v>188.8</v>
      </c>
      <c r="BS2553" s="151">
        <f t="shared" si="43"/>
        <v>168.40661157024786</v>
      </c>
    </row>
    <row r="2554" spans="68:71">
      <c r="BP2554">
        <v>2553</v>
      </c>
      <c r="BQ2554" s="145">
        <v>36887</v>
      </c>
      <c r="BR2554">
        <v>187.6</v>
      </c>
      <c r="BS2554" s="151">
        <f t="shared" si="43"/>
        <v>168.01983471074377</v>
      </c>
    </row>
    <row r="2555" spans="68:71">
      <c r="BP2555">
        <v>2554</v>
      </c>
      <c r="BQ2555" s="145">
        <v>36888</v>
      </c>
      <c r="BR2555">
        <v>185.4</v>
      </c>
      <c r="BS2555" s="151">
        <f t="shared" si="43"/>
        <v>167.55289256198338</v>
      </c>
    </row>
    <row r="2556" spans="68:71">
      <c r="BP2556">
        <v>2555</v>
      </c>
      <c r="BQ2556" s="145">
        <v>36889</v>
      </c>
      <c r="BR2556">
        <v>181.5</v>
      </c>
      <c r="BS2556" s="151">
        <f t="shared" si="43"/>
        <v>167.04132231404949</v>
      </c>
    </row>
    <row r="2557" spans="68:71">
      <c r="BP2557">
        <v>2556</v>
      </c>
      <c r="BQ2557" s="145">
        <v>36890</v>
      </c>
      <c r="BR2557">
        <v>182.1</v>
      </c>
      <c r="BS2557" s="151">
        <f t="shared" si="43"/>
        <v>166.52892561983464</v>
      </c>
    </row>
    <row r="2558" spans="68:71">
      <c r="BP2558">
        <v>2557</v>
      </c>
      <c r="BQ2558" s="145">
        <v>36891</v>
      </c>
      <c r="BR2558">
        <v>169.5</v>
      </c>
      <c r="BS2558" s="151">
        <f t="shared" ref="BS2558:BS2621" si="44">AVERAGE(BR2499:BR2619)</f>
        <v>165.91157024793384</v>
      </c>
    </row>
    <row r="2559" spans="68:71">
      <c r="BP2559">
        <v>2558</v>
      </c>
      <c r="BQ2559" s="145">
        <v>36892</v>
      </c>
      <c r="BR2559">
        <v>171</v>
      </c>
      <c r="BS2559" s="151">
        <f t="shared" si="44"/>
        <v>165.44297520661152</v>
      </c>
    </row>
    <row r="2560" spans="68:71">
      <c r="BP2560">
        <v>2559</v>
      </c>
      <c r="BQ2560" s="145">
        <v>36893</v>
      </c>
      <c r="BR2560">
        <v>176.1</v>
      </c>
      <c r="BS2560" s="151">
        <f t="shared" si="44"/>
        <v>164.96528925619828</v>
      </c>
    </row>
    <row r="2561" spans="68:71">
      <c r="BP2561">
        <v>2560</v>
      </c>
      <c r="BQ2561" s="145">
        <v>36894</v>
      </c>
      <c r="BR2561">
        <v>169.9</v>
      </c>
      <c r="BS2561" s="151">
        <f t="shared" si="44"/>
        <v>164.64380165289251</v>
      </c>
    </row>
    <row r="2562" spans="68:71">
      <c r="BP2562">
        <v>2561</v>
      </c>
      <c r="BQ2562" s="145">
        <v>36895</v>
      </c>
      <c r="BR2562">
        <v>174.6</v>
      </c>
      <c r="BS2562" s="151">
        <f t="shared" si="44"/>
        <v>164.40743801652886</v>
      </c>
    </row>
    <row r="2563" spans="68:71">
      <c r="BP2563">
        <v>2562</v>
      </c>
      <c r="BQ2563" s="145">
        <v>36896</v>
      </c>
      <c r="BR2563">
        <v>176.3</v>
      </c>
      <c r="BS2563" s="151">
        <f t="shared" si="44"/>
        <v>164.39504132231394</v>
      </c>
    </row>
    <row r="2564" spans="68:71">
      <c r="BP2564">
        <v>2563</v>
      </c>
      <c r="BQ2564" s="145">
        <v>36897</v>
      </c>
      <c r="BR2564">
        <v>179.4</v>
      </c>
      <c r="BS2564" s="151">
        <f t="shared" si="44"/>
        <v>164.29008264462803</v>
      </c>
    </row>
    <row r="2565" spans="68:71">
      <c r="BP2565">
        <v>2564</v>
      </c>
      <c r="BQ2565" s="145">
        <v>36898</v>
      </c>
      <c r="BR2565">
        <v>176.7</v>
      </c>
      <c r="BS2565" s="151">
        <f t="shared" si="44"/>
        <v>164.19586776859498</v>
      </c>
    </row>
    <row r="2566" spans="68:71">
      <c r="BP2566">
        <v>2565</v>
      </c>
      <c r="BQ2566" s="145">
        <v>36899</v>
      </c>
      <c r="BR2566">
        <v>167.1</v>
      </c>
      <c r="BS2566" s="151">
        <f t="shared" si="44"/>
        <v>164.14545454545447</v>
      </c>
    </row>
    <row r="2567" spans="68:71">
      <c r="BP2567">
        <v>2566</v>
      </c>
      <c r="BQ2567" s="145">
        <v>36900</v>
      </c>
      <c r="BR2567">
        <v>166.3</v>
      </c>
      <c r="BS2567" s="151">
        <f t="shared" si="44"/>
        <v>164.1818181818181</v>
      </c>
    </row>
    <row r="2568" spans="68:71">
      <c r="BP2568">
        <v>2567</v>
      </c>
      <c r="BQ2568" s="145">
        <v>36901</v>
      </c>
      <c r="BR2568">
        <v>162.80000000000001</v>
      </c>
      <c r="BS2568" s="151">
        <f t="shared" si="44"/>
        <v>164.24793388429745</v>
      </c>
    </row>
    <row r="2569" spans="68:71">
      <c r="BP2569">
        <v>2568</v>
      </c>
      <c r="BQ2569" s="145">
        <v>36902</v>
      </c>
      <c r="BR2569">
        <v>165.9</v>
      </c>
      <c r="BS2569" s="151">
        <f t="shared" si="44"/>
        <v>164.25371900826437</v>
      </c>
    </row>
    <row r="2570" spans="68:71">
      <c r="BP2570">
        <v>2569</v>
      </c>
      <c r="BQ2570" s="145">
        <v>36903</v>
      </c>
      <c r="BR2570">
        <v>178.3</v>
      </c>
      <c r="BS2570" s="151">
        <f t="shared" si="44"/>
        <v>164.24132231404954</v>
      </c>
    </row>
    <row r="2571" spans="68:71">
      <c r="BP2571">
        <v>2570</v>
      </c>
      <c r="BQ2571" s="145">
        <v>36904</v>
      </c>
      <c r="BR2571">
        <v>184.3</v>
      </c>
      <c r="BS2571" s="151">
        <f t="shared" si="44"/>
        <v>164.13801652892553</v>
      </c>
    </row>
    <row r="2572" spans="68:71">
      <c r="BP2572">
        <v>2571</v>
      </c>
      <c r="BQ2572" s="145">
        <v>36905</v>
      </c>
      <c r="BR2572">
        <v>176.3</v>
      </c>
      <c r="BS2572" s="151">
        <f t="shared" si="44"/>
        <v>164.08347107438013</v>
      </c>
    </row>
    <row r="2573" spans="68:71">
      <c r="BP2573">
        <v>2572</v>
      </c>
      <c r="BQ2573" s="145">
        <v>36906</v>
      </c>
      <c r="BR2573">
        <v>169.2</v>
      </c>
      <c r="BS2573" s="151">
        <f t="shared" si="44"/>
        <v>163.91818181818178</v>
      </c>
    </row>
    <row r="2574" spans="68:71">
      <c r="BP2574">
        <v>2573</v>
      </c>
      <c r="BQ2574" s="145">
        <v>36907</v>
      </c>
      <c r="BR2574">
        <v>161.9</v>
      </c>
      <c r="BS2574" s="151">
        <f t="shared" si="44"/>
        <v>163.72396694214868</v>
      </c>
    </row>
    <row r="2575" spans="68:71">
      <c r="BP2575">
        <v>2574</v>
      </c>
      <c r="BQ2575" s="145">
        <v>36908</v>
      </c>
      <c r="BR2575">
        <v>151.9</v>
      </c>
      <c r="BS2575" s="151">
        <f t="shared" si="44"/>
        <v>163.4752066115702</v>
      </c>
    </row>
    <row r="2576" spans="68:71">
      <c r="BP2576">
        <v>2575</v>
      </c>
      <c r="BQ2576" s="145">
        <v>36909</v>
      </c>
      <c r="BR2576">
        <v>151.5</v>
      </c>
      <c r="BS2576" s="151">
        <f t="shared" si="44"/>
        <v>163.29669421487594</v>
      </c>
    </row>
    <row r="2577" spans="68:71">
      <c r="BP2577">
        <v>2576</v>
      </c>
      <c r="BQ2577" s="145">
        <v>36910</v>
      </c>
      <c r="BR2577">
        <v>152.5</v>
      </c>
      <c r="BS2577" s="151">
        <f t="shared" si="44"/>
        <v>163.17851239669415</v>
      </c>
    </row>
    <row r="2578" spans="68:71">
      <c r="BP2578">
        <v>2577</v>
      </c>
      <c r="BQ2578" s="145">
        <v>36911</v>
      </c>
      <c r="BR2578">
        <v>153.19999999999999</v>
      </c>
      <c r="BS2578" s="151">
        <f t="shared" si="44"/>
        <v>163.15867768595035</v>
      </c>
    </row>
    <row r="2579" spans="68:71">
      <c r="BP2579">
        <v>2578</v>
      </c>
      <c r="BQ2579" s="145">
        <v>36912</v>
      </c>
      <c r="BR2579">
        <v>151.5</v>
      </c>
      <c r="BS2579" s="151">
        <f t="shared" si="44"/>
        <v>163.03553719008255</v>
      </c>
    </row>
    <row r="2580" spans="68:71">
      <c r="BP2580">
        <v>2579</v>
      </c>
      <c r="BQ2580" s="145">
        <v>36913</v>
      </c>
      <c r="BR2580">
        <v>162.1</v>
      </c>
      <c r="BS2580" s="151">
        <f t="shared" si="44"/>
        <v>163.14628099173549</v>
      </c>
    </row>
    <row r="2581" spans="68:71">
      <c r="BP2581">
        <v>2580</v>
      </c>
      <c r="BQ2581" s="145">
        <v>36914</v>
      </c>
      <c r="BR2581">
        <v>167.1</v>
      </c>
      <c r="BS2581" s="151">
        <f t="shared" si="44"/>
        <v>163.30909090909086</v>
      </c>
    </row>
    <row r="2582" spans="68:71">
      <c r="BP2582">
        <v>2581</v>
      </c>
      <c r="BQ2582" s="145">
        <v>36915</v>
      </c>
      <c r="BR2582">
        <v>172.5</v>
      </c>
      <c r="BS2582" s="151">
        <f t="shared" si="44"/>
        <v>163.81652892561979</v>
      </c>
    </row>
    <row r="2583" spans="68:71">
      <c r="BP2583">
        <v>2582</v>
      </c>
      <c r="BQ2583" s="145">
        <v>36916</v>
      </c>
      <c r="BR2583">
        <v>168.6</v>
      </c>
      <c r="BS2583" s="151">
        <f t="shared" si="44"/>
        <v>164.40330578512393</v>
      </c>
    </row>
    <row r="2584" spans="68:71">
      <c r="BP2584">
        <v>2583</v>
      </c>
      <c r="BQ2584" s="145">
        <v>36917</v>
      </c>
      <c r="BR2584">
        <v>165.6</v>
      </c>
      <c r="BS2584" s="151">
        <f t="shared" si="44"/>
        <v>165.0793388429752</v>
      </c>
    </row>
    <row r="2585" spans="68:71">
      <c r="BP2585">
        <v>2584</v>
      </c>
      <c r="BQ2585" s="145">
        <v>36918</v>
      </c>
      <c r="BR2585">
        <v>166.8</v>
      </c>
      <c r="BS2585" s="151">
        <f t="shared" si="44"/>
        <v>165.62644628099173</v>
      </c>
    </row>
    <row r="2586" spans="68:71">
      <c r="BP2586">
        <v>2585</v>
      </c>
      <c r="BQ2586" s="145">
        <v>36919</v>
      </c>
      <c r="BR2586">
        <v>167.6</v>
      </c>
      <c r="BS2586" s="151">
        <f t="shared" si="44"/>
        <v>166.19173553719008</v>
      </c>
    </row>
    <row r="2587" spans="68:71">
      <c r="BP2587">
        <v>2586</v>
      </c>
      <c r="BQ2587" s="145">
        <v>36920</v>
      </c>
      <c r="BR2587">
        <v>165.4</v>
      </c>
      <c r="BS2587" s="151">
        <f t="shared" si="44"/>
        <v>166.63223140495867</v>
      </c>
    </row>
    <row r="2588" spans="68:71">
      <c r="BP2588">
        <v>2587</v>
      </c>
      <c r="BQ2588" s="145">
        <v>36921</v>
      </c>
      <c r="BR2588">
        <v>159.6</v>
      </c>
      <c r="BS2588" s="151">
        <f t="shared" si="44"/>
        <v>167.23553719008265</v>
      </c>
    </row>
    <row r="2589" spans="68:71">
      <c r="BP2589">
        <v>2588</v>
      </c>
      <c r="BQ2589" s="145">
        <v>36922</v>
      </c>
      <c r="BR2589">
        <v>153.30000000000001</v>
      </c>
      <c r="BS2589" s="151">
        <f t="shared" si="44"/>
        <v>167.73966942148758</v>
      </c>
    </row>
    <row r="2590" spans="68:71">
      <c r="BP2590">
        <v>2589</v>
      </c>
      <c r="BQ2590" s="145">
        <v>36923</v>
      </c>
      <c r="BR2590">
        <v>160.9</v>
      </c>
      <c r="BS2590" s="151">
        <f t="shared" si="44"/>
        <v>168.23140495867767</v>
      </c>
    </row>
    <row r="2591" spans="68:71">
      <c r="BP2591">
        <v>2590</v>
      </c>
      <c r="BQ2591" s="145">
        <v>36924</v>
      </c>
      <c r="BR2591">
        <v>166.3</v>
      </c>
      <c r="BS2591" s="151">
        <f t="shared" si="44"/>
        <v>168.66776859504131</v>
      </c>
    </row>
    <row r="2592" spans="68:71">
      <c r="BP2592">
        <v>2591</v>
      </c>
      <c r="BQ2592" s="145">
        <v>36925</v>
      </c>
      <c r="BR2592">
        <v>163.6</v>
      </c>
      <c r="BS2592" s="151">
        <f t="shared" si="44"/>
        <v>169.16776859504128</v>
      </c>
    </row>
    <row r="2593" spans="68:71">
      <c r="BP2593">
        <v>2592</v>
      </c>
      <c r="BQ2593" s="145">
        <v>36926</v>
      </c>
      <c r="BR2593">
        <v>148.1</v>
      </c>
      <c r="BS2593" s="151">
        <f t="shared" si="44"/>
        <v>169.58677685950411</v>
      </c>
    </row>
    <row r="2594" spans="68:71">
      <c r="BP2594">
        <v>2593</v>
      </c>
      <c r="BQ2594" s="145">
        <v>36927</v>
      </c>
      <c r="BR2594">
        <v>165.3</v>
      </c>
      <c r="BS2594" s="151">
        <f t="shared" si="44"/>
        <v>169.87851239669422</v>
      </c>
    </row>
    <row r="2595" spans="68:71">
      <c r="BP2595">
        <v>2594</v>
      </c>
      <c r="BQ2595" s="145">
        <v>36928</v>
      </c>
      <c r="BR2595">
        <v>170</v>
      </c>
      <c r="BS2595" s="151">
        <f t="shared" si="44"/>
        <v>170.13388429752064</v>
      </c>
    </row>
    <row r="2596" spans="68:71">
      <c r="BP2596">
        <v>2595</v>
      </c>
      <c r="BQ2596" s="145">
        <v>36929</v>
      </c>
      <c r="BR2596">
        <v>164</v>
      </c>
      <c r="BS2596" s="151">
        <f t="shared" si="44"/>
        <v>170.38264462809914</v>
      </c>
    </row>
    <row r="2597" spans="68:71">
      <c r="BP2597">
        <v>2596</v>
      </c>
      <c r="BQ2597" s="145">
        <v>36930</v>
      </c>
      <c r="BR2597">
        <v>156.5</v>
      </c>
      <c r="BS2597" s="151">
        <f t="shared" si="44"/>
        <v>170.5735537190082</v>
      </c>
    </row>
    <row r="2598" spans="68:71">
      <c r="BP2598">
        <v>2597</v>
      </c>
      <c r="BQ2598" s="145">
        <v>36931</v>
      </c>
      <c r="BR2598">
        <v>162.4</v>
      </c>
      <c r="BS2598" s="151">
        <f t="shared" si="44"/>
        <v>170.7057851239669</v>
      </c>
    </row>
    <row r="2599" spans="68:71">
      <c r="BP2599">
        <v>2598</v>
      </c>
      <c r="BQ2599" s="145">
        <v>36932</v>
      </c>
      <c r="BR2599">
        <v>160.69999999999999</v>
      </c>
      <c r="BS2599" s="151">
        <f t="shared" si="44"/>
        <v>170.69917355371896</v>
      </c>
    </row>
    <row r="2600" spans="68:71">
      <c r="BP2600">
        <v>2599</v>
      </c>
      <c r="BQ2600" s="145">
        <v>36933</v>
      </c>
      <c r="BR2600">
        <v>151.30000000000001</v>
      </c>
      <c r="BS2600" s="151">
        <f t="shared" si="44"/>
        <v>170.47107438016522</v>
      </c>
    </row>
    <row r="2601" spans="68:71">
      <c r="BP2601">
        <v>2600</v>
      </c>
      <c r="BQ2601" s="145">
        <v>36934</v>
      </c>
      <c r="BR2601">
        <v>144.6</v>
      </c>
      <c r="BS2601" s="151">
        <f t="shared" si="44"/>
        <v>170.11157024793386</v>
      </c>
    </row>
    <row r="2602" spans="68:71">
      <c r="BP2602">
        <v>2601</v>
      </c>
      <c r="BQ2602" s="145">
        <v>36935</v>
      </c>
      <c r="BR2602">
        <v>141.30000000000001</v>
      </c>
      <c r="BS2602" s="151">
        <f t="shared" si="44"/>
        <v>169.66859504132231</v>
      </c>
    </row>
    <row r="2603" spans="68:71">
      <c r="BP2603">
        <v>2602</v>
      </c>
      <c r="BQ2603" s="145">
        <v>36936</v>
      </c>
      <c r="BR2603">
        <v>137.9</v>
      </c>
      <c r="BS2603" s="151">
        <f t="shared" si="44"/>
        <v>169.11404958677684</v>
      </c>
    </row>
    <row r="2604" spans="68:71">
      <c r="BP2604">
        <v>2603</v>
      </c>
      <c r="BQ2604" s="145">
        <v>36937</v>
      </c>
      <c r="BR2604">
        <v>135.1</v>
      </c>
      <c r="BS2604" s="151">
        <f t="shared" si="44"/>
        <v>168.53057851239666</v>
      </c>
    </row>
    <row r="2605" spans="68:71">
      <c r="BP2605">
        <v>2604</v>
      </c>
      <c r="BQ2605" s="145">
        <v>36938</v>
      </c>
      <c r="BR2605">
        <v>129.6</v>
      </c>
      <c r="BS2605" s="151">
        <f t="shared" si="44"/>
        <v>167.98347107438011</v>
      </c>
    </row>
    <row r="2606" spans="68:71">
      <c r="BP2606">
        <v>2605</v>
      </c>
      <c r="BQ2606" s="145">
        <v>36939</v>
      </c>
      <c r="BR2606">
        <v>129.80000000000001</v>
      </c>
      <c r="BS2606" s="151">
        <f t="shared" si="44"/>
        <v>167.53636363636357</v>
      </c>
    </row>
    <row r="2607" spans="68:71">
      <c r="BP2607">
        <v>2606</v>
      </c>
      <c r="BQ2607" s="145">
        <v>36940</v>
      </c>
      <c r="BR2607">
        <v>132</v>
      </c>
      <c r="BS2607" s="151">
        <f t="shared" si="44"/>
        <v>167.36363636363637</v>
      </c>
    </row>
    <row r="2608" spans="68:71">
      <c r="BP2608">
        <v>2607</v>
      </c>
      <c r="BQ2608" s="145">
        <v>36941</v>
      </c>
      <c r="BR2608">
        <v>137</v>
      </c>
      <c r="BS2608" s="151">
        <f t="shared" si="44"/>
        <v>167.33553719008262</v>
      </c>
    </row>
    <row r="2609" spans="68:71">
      <c r="BP2609">
        <v>2608</v>
      </c>
      <c r="BQ2609" s="145">
        <v>36942</v>
      </c>
      <c r="BR2609">
        <v>145.5</v>
      </c>
      <c r="BS2609" s="151">
        <f t="shared" si="44"/>
        <v>167.35619834710744</v>
      </c>
    </row>
    <row r="2610" spans="68:71">
      <c r="BP2610">
        <v>2609</v>
      </c>
      <c r="BQ2610" s="145">
        <v>36943</v>
      </c>
      <c r="BR2610">
        <v>143.6</v>
      </c>
      <c r="BS2610" s="151">
        <f t="shared" si="44"/>
        <v>167.40165289256197</v>
      </c>
    </row>
    <row r="2611" spans="68:71">
      <c r="BP2611">
        <v>2610</v>
      </c>
      <c r="BQ2611" s="145">
        <v>36944</v>
      </c>
      <c r="BR2611">
        <v>145.80000000000001</v>
      </c>
      <c r="BS2611" s="151">
        <f t="shared" si="44"/>
        <v>167.40578512396692</v>
      </c>
    </row>
    <row r="2612" spans="68:71">
      <c r="BP2612">
        <v>2611</v>
      </c>
      <c r="BQ2612" s="145">
        <v>36945</v>
      </c>
      <c r="BR2612">
        <v>145.19999999999999</v>
      </c>
      <c r="BS2612" s="151">
        <f t="shared" si="44"/>
        <v>167.4628099173554</v>
      </c>
    </row>
    <row r="2613" spans="68:71">
      <c r="BP2613">
        <v>2612</v>
      </c>
      <c r="BQ2613" s="145">
        <v>36946</v>
      </c>
      <c r="BR2613">
        <v>137.30000000000001</v>
      </c>
      <c r="BS2613" s="151">
        <f t="shared" si="44"/>
        <v>167.5239669421488</v>
      </c>
    </row>
    <row r="2614" spans="68:71">
      <c r="BP2614">
        <v>2613</v>
      </c>
      <c r="BQ2614" s="145">
        <v>36947</v>
      </c>
      <c r="BR2614">
        <v>134.9</v>
      </c>
      <c r="BS2614" s="151">
        <f t="shared" si="44"/>
        <v>167.55041322314054</v>
      </c>
    </row>
    <row r="2615" spans="68:71">
      <c r="BP2615">
        <v>2614</v>
      </c>
      <c r="BQ2615" s="145">
        <v>36948</v>
      </c>
      <c r="BR2615">
        <v>135.4</v>
      </c>
      <c r="BS2615" s="151">
        <f t="shared" si="44"/>
        <v>167.57024793388433</v>
      </c>
    </row>
    <row r="2616" spans="68:71">
      <c r="BP2616">
        <v>2615</v>
      </c>
      <c r="BQ2616" s="145">
        <v>36949</v>
      </c>
      <c r="BR2616">
        <v>130.6</v>
      </c>
      <c r="BS2616" s="151">
        <f t="shared" si="44"/>
        <v>167.65454545454548</v>
      </c>
    </row>
    <row r="2617" spans="68:71">
      <c r="BP2617">
        <v>2616</v>
      </c>
      <c r="BQ2617" s="145">
        <v>36950</v>
      </c>
      <c r="BR2617">
        <v>131.80000000000001</v>
      </c>
      <c r="BS2617" s="151">
        <f t="shared" si="44"/>
        <v>167.70165289256204</v>
      </c>
    </row>
    <row r="2618" spans="68:71">
      <c r="BP2618">
        <v>2617</v>
      </c>
      <c r="BQ2618" s="145">
        <v>36951</v>
      </c>
      <c r="BR2618">
        <v>131.4</v>
      </c>
      <c r="BS2618" s="151">
        <f t="shared" si="44"/>
        <v>167.82561983471075</v>
      </c>
    </row>
    <row r="2619" spans="68:71">
      <c r="BP2619">
        <v>2618</v>
      </c>
      <c r="BQ2619" s="145">
        <v>36952</v>
      </c>
      <c r="BR2619">
        <v>129.69999999999999</v>
      </c>
      <c r="BS2619" s="151">
        <f t="shared" si="44"/>
        <v>167.86859504132235</v>
      </c>
    </row>
    <row r="2620" spans="68:71">
      <c r="BP2620">
        <v>2619</v>
      </c>
      <c r="BQ2620" s="145">
        <v>36953</v>
      </c>
      <c r="BR2620">
        <v>139.6</v>
      </c>
      <c r="BS2620" s="151">
        <f t="shared" si="44"/>
        <v>167.83719008264464</v>
      </c>
    </row>
    <row r="2621" spans="68:71">
      <c r="BP2621">
        <v>2620</v>
      </c>
      <c r="BQ2621" s="145">
        <v>36954</v>
      </c>
      <c r="BR2621">
        <v>141</v>
      </c>
      <c r="BS2621" s="151">
        <f t="shared" si="44"/>
        <v>167.88429752066119</v>
      </c>
    </row>
    <row r="2622" spans="68:71">
      <c r="BP2622">
        <v>2621</v>
      </c>
      <c r="BQ2622" s="145">
        <v>36955</v>
      </c>
      <c r="BR2622">
        <v>155.80000000000001</v>
      </c>
      <c r="BS2622" s="151">
        <f t="shared" ref="BS2622:BS2685" si="45">AVERAGE(BR2563:BR2683)</f>
        <v>167.76859504132233</v>
      </c>
    </row>
    <row r="2623" spans="68:71">
      <c r="BP2623">
        <v>2622</v>
      </c>
      <c r="BQ2623" s="145">
        <v>36956</v>
      </c>
      <c r="BR2623">
        <v>157.80000000000001</v>
      </c>
      <c r="BS2623" s="151">
        <f t="shared" si="45"/>
        <v>167.59256198347109</v>
      </c>
    </row>
    <row r="2624" spans="68:71">
      <c r="BP2624">
        <v>2623</v>
      </c>
      <c r="BQ2624" s="145">
        <v>36957</v>
      </c>
      <c r="BR2624">
        <v>176.6</v>
      </c>
      <c r="BS2624" s="151">
        <f t="shared" si="45"/>
        <v>167.25289256198346</v>
      </c>
    </row>
    <row r="2625" spans="68:71">
      <c r="BP2625">
        <v>2624</v>
      </c>
      <c r="BQ2625" s="145">
        <v>36958</v>
      </c>
      <c r="BR2625">
        <v>167.2</v>
      </c>
      <c r="BS2625" s="151">
        <f t="shared" si="45"/>
        <v>166.85619834710747</v>
      </c>
    </row>
    <row r="2626" spans="68:71">
      <c r="BP2626">
        <v>2625</v>
      </c>
      <c r="BQ2626" s="145">
        <v>36959</v>
      </c>
      <c r="BR2626">
        <v>161.4</v>
      </c>
      <c r="BS2626" s="151">
        <f t="shared" si="45"/>
        <v>166.54462809917359</v>
      </c>
    </row>
    <row r="2627" spans="68:71">
      <c r="BP2627">
        <v>2626</v>
      </c>
      <c r="BQ2627" s="145">
        <v>36960</v>
      </c>
      <c r="BR2627">
        <v>160.1</v>
      </c>
      <c r="BS2627" s="151">
        <f t="shared" si="45"/>
        <v>166.24793388429754</v>
      </c>
    </row>
    <row r="2628" spans="68:71">
      <c r="BP2628">
        <v>2627</v>
      </c>
      <c r="BQ2628" s="145">
        <v>36961</v>
      </c>
      <c r="BR2628">
        <v>157.80000000000001</v>
      </c>
      <c r="BS2628" s="151">
        <f t="shared" si="45"/>
        <v>166.03140495867771</v>
      </c>
    </row>
    <row r="2629" spans="68:71">
      <c r="BP2629">
        <v>2628</v>
      </c>
      <c r="BQ2629" s="145">
        <v>36962</v>
      </c>
      <c r="BR2629">
        <v>157.6</v>
      </c>
      <c r="BS2629" s="151">
        <f t="shared" si="45"/>
        <v>165.801652892562</v>
      </c>
    </row>
    <row r="2630" spans="68:71">
      <c r="BP2630">
        <v>2629</v>
      </c>
      <c r="BQ2630" s="145">
        <v>36963</v>
      </c>
      <c r="BR2630">
        <v>147.30000000000001</v>
      </c>
      <c r="BS2630" s="151">
        <f t="shared" si="45"/>
        <v>165.47603305785125</v>
      </c>
    </row>
    <row r="2631" spans="68:71">
      <c r="BP2631">
        <v>2630</v>
      </c>
      <c r="BQ2631" s="145">
        <v>36964</v>
      </c>
      <c r="BR2631">
        <v>142.19999999999999</v>
      </c>
      <c r="BS2631" s="151">
        <f t="shared" si="45"/>
        <v>165.09504132231407</v>
      </c>
    </row>
    <row r="2632" spans="68:71">
      <c r="BP2632">
        <v>2631</v>
      </c>
      <c r="BQ2632" s="145">
        <v>36965</v>
      </c>
      <c r="BR2632">
        <v>136.1</v>
      </c>
      <c r="BS2632" s="151">
        <f t="shared" si="45"/>
        <v>164.8123966942149</v>
      </c>
    </row>
    <row r="2633" spans="68:71">
      <c r="BP2633">
        <v>2632</v>
      </c>
      <c r="BQ2633" s="145">
        <v>36966</v>
      </c>
      <c r="BR2633">
        <v>139.9</v>
      </c>
      <c r="BS2633" s="151">
        <f t="shared" si="45"/>
        <v>164.55289256198347</v>
      </c>
    </row>
    <row r="2634" spans="68:71">
      <c r="BP2634">
        <v>2633</v>
      </c>
      <c r="BQ2634" s="145">
        <v>36967</v>
      </c>
      <c r="BR2634">
        <v>134.19999999999999</v>
      </c>
      <c r="BS2634" s="151">
        <f t="shared" si="45"/>
        <v>164.43305785123968</v>
      </c>
    </row>
    <row r="2635" spans="68:71">
      <c r="BP2635">
        <v>2634</v>
      </c>
      <c r="BQ2635" s="145">
        <v>36968</v>
      </c>
      <c r="BR2635">
        <v>139.80000000000001</v>
      </c>
      <c r="BS2635" s="151">
        <f t="shared" si="45"/>
        <v>164.31983471074381</v>
      </c>
    </row>
    <row r="2636" spans="68:71">
      <c r="BP2636">
        <v>2635</v>
      </c>
      <c r="BQ2636" s="145">
        <v>36969</v>
      </c>
      <c r="BR2636">
        <v>147</v>
      </c>
      <c r="BS2636" s="151">
        <f t="shared" si="45"/>
        <v>164.23553719008268</v>
      </c>
    </row>
    <row r="2637" spans="68:71">
      <c r="BP2637">
        <v>2636</v>
      </c>
      <c r="BQ2637" s="145">
        <v>36970</v>
      </c>
      <c r="BR2637">
        <v>153.30000000000001</v>
      </c>
      <c r="BS2637" s="151">
        <f t="shared" si="45"/>
        <v>164.14462809917356</v>
      </c>
    </row>
    <row r="2638" spans="68:71">
      <c r="BP2638">
        <v>2637</v>
      </c>
      <c r="BQ2638" s="145">
        <v>36971</v>
      </c>
      <c r="BR2638">
        <v>159.4</v>
      </c>
      <c r="BS2638" s="151">
        <f t="shared" si="45"/>
        <v>164.11900826446279</v>
      </c>
    </row>
    <row r="2639" spans="68:71">
      <c r="BP2639">
        <v>2638</v>
      </c>
      <c r="BQ2639" s="145">
        <v>36972</v>
      </c>
      <c r="BR2639">
        <v>183</v>
      </c>
      <c r="BS2639" s="151">
        <f t="shared" si="45"/>
        <v>164.12314049586774</v>
      </c>
    </row>
    <row r="2640" spans="68:71">
      <c r="BP2640">
        <v>2639</v>
      </c>
      <c r="BQ2640" s="145">
        <v>36973</v>
      </c>
      <c r="BR2640">
        <v>180</v>
      </c>
      <c r="BS2640" s="151">
        <f t="shared" si="45"/>
        <v>164.09504132231405</v>
      </c>
    </row>
    <row r="2641" spans="68:71">
      <c r="BP2641">
        <v>2640</v>
      </c>
      <c r="BQ2641" s="145">
        <v>36974</v>
      </c>
      <c r="BR2641">
        <v>218.7</v>
      </c>
      <c r="BS2641" s="151">
        <f t="shared" si="45"/>
        <v>164.12148760330575</v>
      </c>
    </row>
    <row r="2642" spans="68:71">
      <c r="BP2642">
        <v>2641</v>
      </c>
      <c r="BQ2642" s="145">
        <v>36975</v>
      </c>
      <c r="BR2642">
        <v>216.8</v>
      </c>
      <c r="BS2642" s="151">
        <f t="shared" si="45"/>
        <v>164.03388429752064</v>
      </c>
    </row>
    <row r="2643" spans="68:71">
      <c r="BP2643">
        <v>2642</v>
      </c>
      <c r="BQ2643" s="145">
        <v>36976</v>
      </c>
      <c r="BR2643">
        <v>263.7</v>
      </c>
      <c r="BS2643" s="151">
        <f t="shared" si="45"/>
        <v>163.85867768595045</v>
      </c>
    </row>
    <row r="2644" spans="68:71">
      <c r="BP2644">
        <v>2643</v>
      </c>
      <c r="BQ2644" s="145">
        <v>36977</v>
      </c>
      <c r="BR2644">
        <v>273.39999999999998</v>
      </c>
      <c r="BS2644" s="151">
        <f t="shared" si="45"/>
        <v>163.704132231405</v>
      </c>
    </row>
    <row r="2645" spans="68:71">
      <c r="BP2645">
        <v>2644</v>
      </c>
      <c r="BQ2645" s="145">
        <v>36978</v>
      </c>
      <c r="BR2645">
        <v>273.5</v>
      </c>
      <c r="BS2645" s="151">
        <f t="shared" si="45"/>
        <v>163.50743801652897</v>
      </c>
    </row>
    <row r="2646" spans="68:71">
      <c r="BP2646">
        <v>2645</v>
      </c>
      <c r="BQ2646" s="145">
        <v>36979</v>
      </c>
      <c r="BR2646">
        <v>261.7</v>
      </c>
      <c r="BS2646" s="151">
        <f t="shared" si="45"/>
        <v>163.26694214876039</v>
      </c>
    </row>
    <row r="2647" spans="68:71">
      <c r="BP2647">
        <v>2646</v>
      </c>
      <c r="BQ2647" s="145">
        <v>36980</v>
      </c>
      <c r="BR2647">
        <v>256.8</v>
      </c>
      <c r="BS2647" s="151">
        <f t="shared" si="45"/>
        <v>162.99338842975214</v>
      </c>
    </row>
    <row r="2648" spans="68:71">
      <c r="BP2648">
        <v>2647</v>
      </c>
      <c r="BQ2648" s="145">
        <v>36981</v>
      </c>
      <c r="BR2648">
        <v>245.6</v>
      </c>
      <c r="BS2648" s="151">
        <f t="shared" si="45"/>
        <v>162.77190082644631</v>
      </c>
    </row>
    <row r="2649" spans="68:71">
      <c r="BP2649">
        <v>2648</v>
      </c>
      <c r="BQ2649" s="145">
        <v>36982</v>
      </c>
      <c r="BR2649">
        <v>257.5</v>
      </c>
      <c r="BS2649" s="151">
        <f t="shared" si="45"/>
        <v>162.60413223140498</v>
      </c>
    </row>
    <row r="2650" spans="68:71">
      <c r="BP2650">
        <v>2649</v>
      </c>
      <c r="BQ2650" s="145">
        <v>36983</v>
      </c>
      <c r="BR2650">
        <v>228</v>
      </c>
      <c r="BS2650" s="151">
        <f t="shared" si="45"/>
        <v>162.3818181818182</v>
      </c>
    </row>
    <row r="2651" spans="68:71">
      <c r="BP2651">
        <v>2650</v>
      </c>
      <c r="BQ2651" s="145">
        <v>36984</v>
      </c>
      <c r="BR2651">
        <v>223.1</v>
      </c>
      <c r="BS2651" s="151">
        <f t="shared" si="45"/>
        <v>162.20826446280995</v>
      </c>
    </row>
    <row r="2652" spans="68:71">
      <c r="BP2652">
        <v>2651</v>
      </c>
      <c r="BQ2652" s="145">
        <v>36985</v>
      </c>
      <c r="BR2652">
        <v>204.8</v>
      </c>
      <c r="BS2652" s="151">
        <f t="shared" si="45"/>
        <v>162.12727272727273</v>
      </c>
    </row>
    <row r="2653" spans="68:71">
      <c r="BP2653">
        <v>2652</v>
      </c>
      <c r="BQ2653" s="145">
        <v>36986</v>
      </c>
      <c r="BR2653">
        <v>207.5</v>
      </c>
      <c r="BS2653" s="151">
        <f t="shared" si="45"/>
        <v>162.17107438016529</v>
      </c>
    </row>
    <row r="2654" spans="68:71">
      <c r="BP2654">
        <v>2653</v>
      </c>
      <c r="BQ2654" s="145">
        <v>36987</v>
      </c>
      <c r="BR2654">
        <v>191.7</v>
      </c>
      <c r="BS2654" s="151">
        <f t="shared" si="45"/>
        <v>162.10826446280996</v>
      </c>
    </row>
    <row r="2655" spans="68:71">
      <c r="BP2655">
        <v>2654</v>
      </c>
      <c r="BQ2655" s="145">
        <v>36988</v>
      </c>
      <c r="BR2655">
        <v>179.5</v>
      </c>
      <c r="BS2655" s="151">
        <f t="shared" si="45"/>
        <v>162.06528925619838</v>
      </c>
    </row>
    <row r="2656" spans="68:71">
      <c r="BP2656">
        <v>2655</v>
      </c>
      <c r="BQ2656" s="145">
        <v>36989</v>
      </c>
      <c r="BR2656">
        <v>169.2</v>
      </c>
      <c r="BS2656" s="151">
        <f t="shared" si="45"/>
        <v>162.19917355371902</v>
      </c>
    </row>
    <row r="2657" spans="68:71">
      <c r="BP2657">
        <v>2656</v>
      </c>
      <c r="BQ2657" s="145">
        <v>36990</v>
      </c>
      <c r="BR2657">
        <v>164.8</v>
      </c>
      <c r="BS2657" s="151">
        <f t="shared" si="45"/>
        <v>162.36859504132235</v>
      </c>
    </row>
    <row r="2658" spans="68:71">
      <c r="BP2658">
        <v>2657</v>
      </c>
      <c r="BQ2658" s="145">
        <v>36991</v>
      </c>
      <c r="BR2658">
        <v>169.7</v>
      </c>
      <c r="BS2658" s="151">
        <f t="shared" si="45"/>
        <v>162.3735537190083</v>
      </c>
    </row>
    <row r="2659" spans="68:71">
      <c r="BP2659">
        <v>2658</v>
      </c>
      <c r="BQ2659" s="145">
        <v>36992</v>
      </c>
      <c r="BR2659">
        <v>159.6</v>
      </c>
      <c r="BS2659" s="151">
        <f t="shared" si="45"/>
        <v>162.38760330578518</v>
      </c>
    </row>
    <row r="2660" spans="68:71">
      <c r="BP2660">
        <v>2659</v>
      </c>
      <c r="BQ2660" s="145">
        <v>36993</v>
      </c>
      <c r="BR2660">
        <v>149</v>
      </c>
      <c r="BS2660" s="151">
        <f t="shared" si="45"/>
        <v>162.51239669421494</v>
      </c>
    </row>
    <row r="2661" spans="68:71">
      <c r="BP2661">
        <v>2660</v>
      </c>
      <c r="BQ2661" s="145">
        <v>36994</v>
      </c>
      <c r="BR2661">
        <v>137</v>
      </c>
      <c r="BS2661" s="151">
        <f t="shared" si="45"/>
        <v>162.81652892561988</v>
      </c>
    </row>
    <row r="2662" spans="68:71">
      <c r="BP2662">
        <v>2661</v>
      </c>
      <c r="BQ2662" s="145">
        <v>36995</v>
      </c>
      <c r="BR2662">
        <v>138.69999999999999</v>
      </c>
      <c r="BS2662" s="151">
        <f t="shared" si="45"/>
        <v>163.25785123966952</v>
      </c>
    </row>
    <row r="2663" spans="68:71">
      <c r="BP2663">
        <v>2662</v>
      </c>
      <c r="BQ2663" s="145">
        <v>36996</v>
      </c>
      <c r="BR2663">
        <v>134.19999999999999</v>
      </c>
      <c r="BS2663" s="151">
        <f t="shared" si="45"/>
        <v>163.74545454545463</v>
      </c>
    </row>
    <row r="2664" spans="68:71">
      <c r="BP2664">
        <v>2663</v>
      </c>
      <c r="BQ2664" s="145">
        <v>36997</v>
      </c>
      <c r="BR2664">
        <v>123.4</v>
      </c>
      <c r="BS2664" s="151">
        <f t="shared" si="45"/>
        <v>164.34462809917363</v>
      </c>
    </row>
    <row r="2665" spans="68:71">
      <c r="BP2665">
        <v>2664</v>
      </c>
      <c r="BQ2665" s="145">
        <v>36998</v>
      </c>
      <c r="BR2665">
        <v>126.1</v>
      </c>
      <c r="BS2665" s="151">
        <f t="shared" si="45"/>
        <v>164.96446280991742</v>
      </c>
    </row>
    <row r="2666" spans="68:71">
      <c r="BP2666">
        <v>2665</v>
      </c>
      <c r="BQ2666" s="145">
        <v>36999</v>
      </c>
      <c r="BR2666">
        <v>131.80000000000001</v>
      </c>
      <c r="BS2666" s="151">
        <f t="shared" si="45"/>
        <v>165.72066115702484</v>
      </c>
    </row>
    <row r="2667" spans="68:71">
      <c r="BP2667">
        <v>2666</v>
      </c>
      <c r="BQ2667" s="145">
        <v>37000</v>
      </c>
      <c r="BR2667">
        <v>144.5</v>
      </c>
      <c r="BS2667" s="151">
        <f t="shared" si="45"/>
        <v>166.24462809917358</v>
      </c>
    </row>
    <row r="2668" spans="68:71">
      <c r="BP2668">
        <v>2667</v>
      </c>
      <c r="BQ2668" s="145">
        <v>37001</v>
      </c>
      <c r="BR2668">
        <v>180.4</v>
      </c>
      <c r="BS2668" s="151">
        <f t="shared" si="45"/>
        <v>166.75289256198349</v>
      </c>
    </row>
    <row r="2669" spans="68:71">
      <c r="BP2669">
        <v>2668</v>
      </c>
      <c r="BQ2669" s="145">
        <v>37002</v>
      </c>
      <c r="BR2669">
        <v>191.1</v>
      </c>
      <c r="BS2669" s="151">
        <f t="shared" si="45"/>
        <v>167.20578512396699</v>
      </c>
    </row>
    <row r="2670" spans="68:71">
      <c r="BP2670">
        <v>2669</v>
      </c>
      <c r="BQ2670" s="145">
        <v>37003</v>
      </c>
      <c r="BR2670">
        <v>192.5</v>
      </c>
      <c r="BS2670" s="151">
        <f t="shared" si="45"/>
        <v>167.70165289256201</v>
      </c>
    </row>
    <row r="2671" spans="68:71">
      <c r="BP2671">
        <v>2670</v>
      </c>
      <c r="BQ2671" s="145">
        <v>37004</v>
      </c>
      <c r="BR2671">
        <v>196.4</v>
      </c>
      <c r="BS2671" s="151">
        <f t="shared" si="45"/>
        <v>168.20082644628098</v>
      </c>
    </row>
    <row r="2672" spans="68:71">
      <c r="BP2672">
        <v>2671</v>
      </c>
      <c r="BQ2672" s="145">
        <v>37005</v>
      </c>
      <c r="BR2672">
        <v>193.5</v>
      </c>
      <c r="BS2672" s="151">
        <f t="shared" si="45"/>
        <v>168.61074380165292</v>
      </c>
    </row>
    <row r="2673" spans="68:71">
      <c r="BP2673">
        <v>2672</v>
      </c>
      <c r="BQ2673" s="145">
        <v>37006</v>
      </c>
      <c r="BR2673">
        <v>193.9</v>
      </c>
      <c r="BS2673" s="151">
        <f t="shared" si="45"/>
        <v>168.98347107438019</v>
      </c>
    </row>
    <row r="2674" spans="68:71">
      <c r="BP2674">
        <v>2673</v>
      </c>
      <c r="BQ2674" s="145">
        <v>37007</v>
      </c>
      <c r="BR2674">
        <v>196.2</v>
      </c>
      <c r="BS2674" s="151">
        <f t="shared" si="45"/>
        <v>169.2561983471075</v>
      </c>
    </row>
    <row r="2675" spans="68:71">
      <c r="BP2675">
        <v>2674</v>
      </c>
      <c r="BQ2675" s="145">
        <v>37008</v>
      </c>
      <c r="BR2675">
        <v>190.8</v>
      </c>
      <c r="BS2675" s="151">
        <f t="shared" si="45"/>
        <v>169.35950413223142</v>
      </c>
    </row>
    <row r="2676" spans="68:71">
      <c r="BP2676">
        <v>2675</v>
      </c>
      <c r="BQ2676" s="145">
        <v>37009</v>
      </c>
      <c r="BR2676">
        <v>187.8</v>
      </c>
      <c r="BS2676" s="151">
        <f t="shared" si="45"/>
        <v>169.43884297520663</v>
      </c>
    </row>
    <row r="2677" spans="68:71">
      <c r="BP2677">
        <v>2676</v>
      </c>
      <c r="BQ2677" s="145">
        <v>37010</v>
      </c>
      <c r="BR2677">
        <v>191.7</v>
      </c>
      <c r="BS2677" s="151">
        <f t="shared" si="45"/>
        <v>169.50578512396697</v>
      </c>
    </row>
    <row r="2678" spans="68:71">
      <c r="BP2678">
        <v>2677</v>
      </c>
      <c r="BQ2678" s="145">
        <v>37011</v>
      </c>
      <c r="BR2678">
        <v>187.8</v>
      </c>
      <c r="BS2678" s="151">
        <f t="shared" si="45"/>
        <v>169.54876033057852</v>
      </c>
    </row>
    <row r="2679" spans="68:71">
      <c r="BP2679">
        <v>2678</v>
      </c>
      <c r="BQ2679" s="145">
        <v>37012</v>
      </c>
      <c r="BR2679">
        <v>184.5</v>
      </c>
      <c r="BS2679" s="151">
        <f t="shared" si="45"/>
        <v>169.59586776859507</v>
      </c>
    </row>
    <row r="2680" spans="68:71">
      <c r="BP2680">
        <v>2679</v>
      </c>
      <c r="BQ2680" s="145">
        <v>37013</v>
      </c>
      <c r="BR2680">
        <v>176.2</v>
      </c>
      <c r="BS2680" s="151">
        <f t="shared" si="45"/>
        <v>169.55206611570253</v>
      </c>
    </row>
    <row r="2681" spans="68:71">
      <c r="BP2681">
        <v>2680</v>
      </c>
      <c r="BQ2681" s="145">
        <v>37014</v>
      </c>
      <c r="BR2681">
        <v>172.3</v>
      </c>
      <c r="BS2681" s="151">
        <f t="shared" si="45"/>
        <v>169.47685950413231</v>
      </c>
    </row>
    <row r="2682" spans="68:71">
      <c r="BP2682">
        <v>2681</v>
      </c>
      <c r="BQ2682" s="145">
        <v>37015</v>
      </c>
      <c r="BR2682">
        <v>175.6</v>
      </c>
      <c r="BS2682" s="151">
        <f t="shared" si="45"/>
        <v>169.23884297520667</v>
      </c>
    </row>
    <row r="2683" spans="68:71">
      <c r="BP2683">
        <v>2682</v>
      </c>
      <c r="BQ2683" s="145">
        <v>37016</v>
      </c>
      <c r="BR2683">
        <v>160.6</v>
      </c>
      <c r="BS2683" s="151">
        <f t="shared" si="45"/>
        <v>168.92314049586778</v>
      </c>
    </row>
    <row r="2684" spans="68:71">
      <c r="BP2684">
        <v>2683</v>
      </c>
      <c r="BQ2684" s="145">
        <v>37017</v>
      </c>
      <c r="BR2684">
        <v>155</v>
      </c>
      <c r="BS2684" s="151">
        <f t="shared" si="45"/>
        <v>168.42561983471074</v>
      </c>
    </row>
    <row r="2685" spans="68:71">
      <c r="BP2685">
        <v>2684</v>
      </c>
      <c r="BQ2685" s="145">
        <v>37018</v>
      </c>
      <c r="BR2685">
        <v>138.30000000000001</v>
      </c>
      <c r="BS2685" s="151">
        <f t="shared" si="45"/>
        <v>168.01735537190081</v>
      </c>
    </row>
    <row r="2686" spans="68:71">
      <c r="BP2686">
        <v>2685</v>
      </c>
      <c r="BQ2686" s="145">
        <v>37019</v>
      </c>
      <c r="BR2686">
        <v>128.69999999999999</v>
      </c>
      <c r="BS2686" s="151">
        <f t="shared" ref="BS2686:BS2749" si="46">AVERAGE(BR2627:BR2747)</f>
        <v>167.72727272727269</v>
      </c>
    </row>
    <row r="2687" spans="68:71">
      <c r="BP2687">
        <v>2686</v>
      </c>
      <c r="BQ2687" s="145">
        <v>37020</v>
      </c>
      <c r="BR2687">
        <v>129.4</v>
      </c>
      <c r="BS2687" s="151">
        <f t="shared" si="46"/>
        <v>167.47851239669419</v>
      </c>
    </row>
    <row r="2688" spans="68:71">
      <c r="BP2688">
        <v>2687</v>
      </c>
      <c r="BQ2688" s="145">
        <v>37021</v>
      </c>
      <c r="BR2688">
        <v>130.4</v>
      </c>
      <c r="BS2688" s="151">
        <f t="shared" si="46"/>
        <v>167.24876033057851</v>
      </c>
    </row>
    <row r="2689" spans="68:71">
      <c r="BP2689">
        <v>2688</v>
      </c>
      <c r="BQ2689" s="145">
        <v>37022</v>
      </c>
      <c r="BR2689">
        <v>136.6</v>
      </c>
      <c r="BS2689" s="151">
        <f t="shared" si="46"/>
        <v>167.03636363636366</v>
      </c>
    </row>
    <row r="2690" spans="68:71">
      <c r="BP2690">
        <v>2689</v>
      </c>
      <c r="BQ2690" s="145">
        <v>37023</v>
      </c>
      <c r="BR2690">
        <v>138.1</v>
      </c>
      <c r="BS2690" s="151">
        <f t="shared" si="46"/>
        <v>166.92561983471077</v>
      </c>
    </row>
    <row r="2691" spans="68:71">
      <c r="BP2691">
        <v>2690</v>
      </c>
      <c r="BQ2691" s="145">
        <v>37024</v>
      </c>
      <c r="BR2691">
        <v>138.9</v>
      </c>
      <c r="BS2691" s="151">
        <f t="shared" si="46"/>
        <v>166.85206611570248</v>
      </c>
    </row>
    <row r="2692" spans="68:71">
      <c r="BP2692">
        <v>2691</v>
      </c>
      <c r="BQ2692" s="145">
        <v>37025</v>
      </c>
      <c r="BR2692">
        <v>138.19999999999999</v>
      </c>
      <c r="BS2692" s="151">
        <f t="shared" si="46"/>
        <v>166.89090909090908</v>
      </c>
    </row>
    <row r="2693" spans="68:71">
      <c r="BP2693">
        <v>2692</v>
      </c>
      <c r="BQ2693" s="145">
        <v>37026</v>
      </c>
      <c r="BR2693">
        <v>142.1</v>
      </c>
      <c r="BS2693" s="151">
        <f t="shared" si="46"/>
        <v>166.90909090909088</v>
      </c>
    </row>
    <row r="2694" spans="68:71">
      <c r="BP2694">
        <v>2693</v>
      </c>
      <c r="BQ2694" s="145">
        <v>37027</v>
      </c>
      <c r="BR2694">
        <v>137.80000000000001</v>
      </c>
      <c r="BS2694" s="151">
        <f t="shared" si="46"/>
        <v>167.0380165289256</v>
      </c>
    </row>
    <row r="2695" spans="68:71">
      <c r="BP2695">
        <v>2694</v>
      </c>
      <c r="BQ2695" s="145">
        <v>37028</v>
      </c>
      <c r="BR2695">
        <v>147.4</v>
      </c>
      <c r="BS2695" s="151">
        <f t="shared" si="46"/>
        <v>167.08595041322312</v>
      </c>
    </row>
    <row r="2696" spans="68:71">
      <c r="BP2696">
        <v>2695</v>
      </c>
      <c r="BQ2696" s="145">
        <v>37029</v>
      </c>
      <c r="BR2696">
        <v>138.19999999999999</v>
      </c>
      <c r="BS2696" s="151">
        <f t="shared" si="46"/>
        <v>167.05289256198344</v>
      </c>
    </row>
    <row r="2697" spans="68:71">
      <c r="BP2697">
        <v>2696</v>
      </c>
      <c r="BQ2697" s="145">
        <v>37030</v>
      </c>
      <c r="BR2697">
        <v>141.30000000000001</v>
      </c>
      <c r="BS2697" s="151">
        <f t="shared" si="46"/>
        <v>166.96198347107438</v>
      </c>
    </row>
    <row r="2698" spans="68:71">
      <c r="BP2698">
        <v>2697</v>
      </c>
      <c r="BQ2698" s="145">
        <v>37031</v>
      </c>
      <c r="BR2698">
        <v>141.5</v>
      </c>
      <c r="BS2698" s="151">
        <f t="shared" si="46"/>
        <v>166.82314049586773</v>
      </c>
    </row>
    <row r="2699" spans="68:71">
      <c r="BP2699">
        <v>2698</v>
      </c>
      <c r="BQ2699" s="145">
        <v>37032</v>
      </c>
      <c r="BR2699">
        <v>150.1</v>
      </c>
      <c r="BS2699" s="151">
        <f t="shared" si="46"/>
        <v>166.45950413223139</v>
      </c>
    </row>
    <row r="2700" spans="68:71">
      <c r="BP2700">
        <v>2699</v>
      </c>
      <c r="BQ2700" s="145">
        <v>37033</v>
      </c>
      <c r="BR2700">
        <v>152</v>
      </c>
      <c r="BS2700" s="151">
        <f t="shared" si="46"/>
        <v>166.13223140495865</v>
      </c>
    </row>
    <row r="2701" spans="68:71">
      <c r="BP2701">
        <v>2700</v>
      </c>
      <c r="BQ2701" s="145">
        <v>37034</v>
      </c>
      <c r="BR2701">
        <v>158.69999999999999</v>
      </c>
      <c r="BS2701" s="151">
        <f t="shared" si="46"/>
        <v>165.50826446280985</v>
      </c>
    </row>
    <row r="2702" spans="68:71">
      <c r="BP2702">
        <v>2701</v>
      </c>
      <c r="BQ2702" s="145">
        <v>37035</v>
      </c>
      <c r="BR2702">
        <v>170.3</v>
      </c>
      <c r="BS2702" s="151">
        <f t="shared" si="46"/>
        <v>164.81157024793384</v>
      </c>
    </row>
    <row r="2703" spans="68:71">
      <c r="BP2703">
        <v>2702</v>
      </c>
      <c r="BQ2703" s="145">
        <v>37036</v>
      </c>
      <c r="BR2703">
        <v>161.9</v>
      </c>
      <c r="BS2703" s="151">
        <f t="shared" si="46"/>
        <v>163.7338842975206</v>
      </c>
    </row>
    <row r="2704" spans="68:71">
      <c r="BP2704">
        <v>2703</v>
      </c>
      <c r="BQ2704" s="145">
        <v>37037</v>
      </c>
      <c r="BR2704">
        <v>147.4</v>
      </c>
      <c r="BS2704" s="151">
        <f t="shared" si="46"/>
        <v>162.494214876033</v>
      </c>
    </row>
    <row r="2705" spans="68:71">
      <c r="BP2705">
        <v>2704</v>
      </c>
      <c r="BQ2705" s="145">
        <v>37038</v>
      </c>
      <c r="BR2705">
        <v>146.9</v>
      </c>
      <c r="BS2705" s="151">
        <f t="shared" si="46"/>
        <v>161.23719008264453</v>
      </c>
    </row>
    <row r="2706" spans="68:71">
      <c r="BP2706">
        <v>2705</v>
      </c>
      <c r="BQ2706" s="145">
        <v>37039</v>
      </c>
      <c r="BR2706">
        <v>143</v>
      </c>
      <c r="BS2706" s="151">
        <f t="shared" si="46"/>
        <v>160.02892561983464</v>
      </c>
    </row>
    <row r="2707" spans="68:71">
      <c r="BP2707">
        <v>2706</v>
      </c>
      <c r="BQ2707" s="145">
        <v>37040</v>
      </c>
      <c r="BR2707">
        <v>138.5</v>
      </c>
      <c r="BS2707" s="151">
        <f t="shared" si="46"/>
        <v>158.87272727272722</v>
      </c>
    </row>
    <row r="2708" spans="68:71">
      <c r="BP2708">
        <v>2707</v>
      </c>
      <c r="BQ2708" s="145">
        <v>37041</v>
      </c>
      <c r="BR2708">
        <v>132.30000000000001</v>
      </c>
      <c r="BS2708" s="151">
        <f t="shared" si="46"/>
        <v>157.78925619834706</v>
      </c>
    </row>
    <row r="2709" spans="68:71">
      <c r="BP2709">
        <v>2708</v>
      </c>
      <c r="BQ2709" s="145">
        <v>37042</v>
      </c>
      <c r="BR2709">
        <v>132.80000000000001</v>
      </c>
      <c r="BS2709" s="151">
        <f t="shared" si="46"/>
        <v>156.62644628099167</v>
      </c>
    </row>
    <row r="2710" spans="68:71">
      <c r="BP2710">
        <v>2709</v>
      </c>
      <c r="BQ2710" s="145">
        <v>37043</v>
      </c>
      <c r="BR2710">
        <v>133</v>
      </c>
      <c r="BS2710" s="151">
        <f t="shared" si="46"/>
        <v>155.7355371900826</v>
      </c>
    </row>
    <row r="2711" spans="68:71">
      <c r="BP2711">
        <v>2710</v>
      </c>
      <c r="BQ2711" s="145">
        <v>37044</v>
      </c>
      <c r="BR2711">
        <v>134</v>
      </c>
      <c r="BS2711" s="151">
        <f t="shared" si="46"/>
        <v>154.89008264462805</v>
      </c>
    </row>
    <row r="2712" spans="68:71">
      <c r="BP2712">
        <v>2711</v>
      </c>
      <c r="BQ2712" s="145">
        <v>37045</v>
      </c>
      <c r="BR2712">
        <v>145.30000000000001</v>
      </c>
      <c r="BS2712" s="151">
        <f t="shared" si="46"/>
        <v>154.28512396694208</v>
      </c>
    </row>
    <row r="2713" spans="68:71">
      <c r="BP2713">
        <v>2712</v>
      </c>
      <c r="BQ2713" s="145">
        <v>37046</v>
      </c>
      <c r="BR2713">
        <v>153.80000000000001</v>
      </c>
      <c r="BS2713" s="151">
        <f t="shared" si="46"/>
        <v>153.796694214876</v>
      </c>
    </row>
    <row r="2714" spans="68:71">
      <c r="BP2714">
        <v>2713</v>
      </c>
      <c r="BQ2714" s="145">
        <v>37047</v>
      </c>
      <c r="BR2714">
        <v>153.4</v>
      </c>
      <c r="BS2714" s="151">
        <f t="shared" si="46"/>
        <v>153.50165289256194</v>
      </c>
    </row>
    <row r="2715" spans="68:71">
      <c r="BP2715">
        <v>2714</v>
      </c>
      <c r="BQ2715" s="145">
        <v>37048</v>
      </c>
      <c r="BR2715">
        <v>157.69999999999999</v>
      </c>
      <c r="BS2715" s="151">
        <f t="shared" si="46"/>
        <v>153.37107438016525</v>
      </c>
    </row>
    <row r="2716" spans="68:71">
      <c r="BP2716">
        <v>2715</v>
      </c>
      <c r="BQ2716" s="145">
        <v>37049</v>
      </c>
      <c r="BR2716">
        <v>164.8</v>
      </c>
      <c r="BS2716" s="151">
        <f t="shared" si="46"/>
        <v>153.34710743801651</v>
      </c>
    </row>
    <row r="2717" spans="68:71">
      <c r="BP2717">
        <v>2716</v>
      </c>
      <c r="BQ2717" s="145">
        <v>37050</v>
      </c>
      <c r="BR2717">
        <v>180.2</v>
      </c>
      <c r="BS2717" s="151">
        <f t="shared" si="46"/>
        <v>153.36446280991731</v>
      </c>
    </row>
    <row r="2718" spans="68:71">
      <c r="BP2718">
        <v>2717</v>
      </c>
      <c r="BQ2718" s="145">
        <v>37051</v>
      </c>
      <c r="BR2718">
        <v>177</v>
      </c>
      <c r="BS2718" s="151">
        <f t="shared" si="46"/>
        <v>153.31157024793387</v>
      </c>
    </row>
    <row r="2719" spans="68:71">
      <c r="BP2719">
        <v>2718</v>
      </c>
      <c r="BQ2719" s="145">
        <v>37052</v>
      </c>
      <c r="BR2719">
        <v>163</v>
      </c>
      <c r="BS2719" s="151">
        <f t="shared" si="46"/>
        <v>153.31735537190079</v>
      </c>
    </row>
    <row r="2720" spans="68:71">
      <c r="BP2720">
        <v>2719</v>
      </c>
      <c r="BQ2720" s="145">
        <v>37053</v>
      </c>
      <c r="BR2720">
        <v>162.4</v>
      </c>
      <c r="BS2720" s="151">
        <f t="shared" si="46"/>
        <v>153.44958677685946</v>
      </c>
    </row>
    <row r="2721" spans="68:71">
      <c r="BP2721">
        <v>2720</v>
      </c>
      <c r="BQ2721" s="145">
        <v>37054</v>
      </c>
      <c r="BR2721">
        <v>166.4</v>
      </c>
      <c r="BS2721" s="151">
        <f t="shared" si="46"/>
        <v>153.63801652892556</v>
      </c>
    </row>
    <row r="2722" spans="68:71">
      <c r="BP2722">
        <v>2721</v>
      </c>
      <c r="BQ2722" s="145">
        <v>37055</v>
      </c>
      <c r="BR2722">
        <v>181.4</v>
      </c>
      <c r="BS2722" s="151">
        <f t="shared" si="46"/>
        <v>153.74380165289247</v>
      </c>
    </row>
    <row r="2723" spans="68:71">
      <c r="BP2723">
        <v>2722</v>
      </c>
      <c r="BQ2723" s="145">
        <v>37056</v>
      </c>
      <c r="BR2723">
        <v>194.7</v>
      </c>
      <c r="BS2723" s="151">
        <f t="shared" si="46"/>
        <v>153.8520661157024</v>
      </c>
    </row>
    <row r="2724" spans="68:71">
      <c r="BP2724">
        <v>2723</v>
      </c>
      <c r="BQ2724" s="145">
        <v>37057</v>
      </c>
      <c r="BR2724">
        <v>196.9</v>
      </c>
      <c r="BS2724" s="151">
        <f t="shared" si="46"/>
        <v>154.04462809917348</v>
      </c>
    </row>
    <row r="2725" spans="68:71">
      <c r="BP2725">
        <v>2724</v>
      </c>
      <c r="BQ2725" s="145">
        <v>37058</v>
      </c>
      <c r="BR2725">
        <v>207.6</v>
      </c>
      <c r="BS2725" s="151">
        <f t="shared" si="46"/>
        <v>154.18099173553708</v>
      </c>
    </row>
    <row r="2726" spans="68:71">
      <c r="BP2726">
        <v>2725</v>
      </c>
      <c r="BQ2726" s="145">
        <v>37059</v>
      </c>
      <c r="BR2726">
        <v>204.6</v>
      </c>
      <c r="BS2726" s="151">
        <f t="shared" si="46"/>
        <v>154.289256198347</v>
      </c>
    </row>
    <row r="2727" spans="68:71">
      <c r="BP2727">
        <v>2726</v>
      </c>
      <c r="BQ2727" s="145">
        <v>37060</v>
      </c>
      <c r="BR2727">
        <v>221.3</v>
      </c>
      <c r="BS2727" s="151">
        <f t="shared" si="46"/>
        <v>154.38512396694205</v>
      </c>
    </row>
    <row r="2728" spans="68:71">
      <c r="BP2728">
        <v>2727</v>
      </c>
      <c r="BQ2728" s="145">
        <v>37061</v>
      </c>
      <c r="BR2728">
        <v>195.4</v>
      </c>
      <c r="BS2728" s="151">
        <f t="shared" si="46"/>
        <v>154.19586776859492</v>
      </c>
    </row>
    <row r="2729" spans="68:71">
      <c r="BP2729">
        <v>2728</v>
      </c>
      <c r="BQ2729" s="145">
        <v>37062</v>
      </c>
      <c r="BR2729">
        <v>198.5</v>
      </c>
      <c r="BS2729" s="151">
        <f t="shared" si="46"/>
        <v>153.90661157024783</v>
      </c>
    </row>
    <row r="2730" spans="68:71">
      <c r="BP2730">
        <v>2729</v>
      </c>
      <c r="BQ2730" s="145">
        <v>37063</v>
      </c>
      <c r="BR2730">
        <v>200.3</v>
      </c>
      <c r="BS2730" s="151">
        <f t="shared" si="46"/>
        <v>153.6396694214875</v>
      </c>
    </row>
    <row r="2731" spans="68:71">
      <c r="BP2731">
        <v>2730</v>
      </c>
      <c r="BQ2731" s="145">
        <v>37064</v>
      </c>
      <c r="BR2731">
        <v>203.6</v>
      </c>
      <c r="BS2731" s="151">
        <f t="shared" si="46"/>
        <v>153.35123966942137</v>
      </c>
    </row>
    <row r="2732" spans="68:71">
      <c r="BP2732">
        <v>2731</v>
      </c>
      <c r="BQ2732" s="145">
        <v>37065</v>
      </c>
      <c r="BR2732">
        <v>206.2</v>
      </c>
      <c r="BS2732" s="151">
        <f t="shared" si="46"/>
        <v>153.15454545454534</v>
      </c>
    </row>
    <row r="2733" spans="68:71">
      <c r="BP2733">
        <v>2732</v>
      </c>
      <c r="BQ2733" s="145">
        <v>37066</v>
      </c>
      <c r="BR2733">
        <v>194.8</v>
      </c>
      <c r="BS2733" s="151">
        <f t="shared" si="46"/>
        <v>152.9975206611569</v>
      </c>
    </row>
    <row r="2734" spans="68:71">
      <c r="BP2734">
        <v>2733</v>
      </c>
      <c r="BQ2734" s="145">
        <v>37067</v>
      </c>
      <c r="BR2734">
        <v>182.4</v>
      </c>
      <c r="BS2734" s="151">
        <f t="shared" si="46"/>
        <v>153.02066115702468</v>
      </c>
    </row>
    <row r="2735" spans="68:71">
      <c r="BP2735">
        <v>2734</v>
      </c>
      <c r="BQ2735" s="145">
        <v>37068</v>
      </c>
      <c r="BR2735">
        <v>167.9</v>
      </c>
      <c r="BS2735" s="151">
        <f t="shared" si="46"/>
        <v>153.01322314049577</v>
      </c>
    </row>
    <row r="2736" spans="68:71">
      <c r="BP2736">
        <v>2735</v>
      </c>
      <c r="BQ2736" s="145">
        <v>37069</v>
      </c>
      <c r="BR2736">
        <v>147.9</v>
      </c>
      <c r="BS2736" s="151">
        <f t="shared" si="46"/>
        <v>153.04793388429744</v>
      </c>
    </row>
    <row r="2737" spans="68:71">
      <c r="BP2737">
        <v>2736</v>
      </c>
      <c r="BQ2737" s="145">
        <v>37070</v>
      </c>
      <c r="BR2737">
        <v>140.19999999999999</v>
      </c>
      <c r="BS2737" s="151">
        <f t="shared" si="46"/>
        <v>153.10991735537183</v>
      </c>
    </row>
    <row r="2738" spans="68:71">
      <c r="BP2738">
        <v>2737</v>
      </c>
      <c r="BQ2738" s="145">
        <v>37071</v>
      </c>
      <c r="BR2738">
        <v>139.9</v>
      </c>
      <c r="BS2738" s="151">
        <f t="shared" si="46"/>
        <v>153.18595041322308</v>
      </c>
    </row>
    <row r="2739" spans="68:71">
      <c r="BP2739">
        <v>2738</v>
      </c>
      <c r="BQ2739" s="145">
        <v>37072</v>
      </c>
      <c r="BR2739">
        <v>136.6</v>
      </c>
      <c r="BS2739" s="151">
        <f t="shared" si="46"/>
        <v>153.30743801652886</v>
      </c>
    </row>
    <row r="2740" spans="68:71">
      <c r="BP2740">
        <v>2739</v>
      </c>
      <c r="BQ2740" s="145">
        <v>37073</v>
      </c>
      <c r="BR2740">
        <v>135.4</v>
      </c>
      <c r="BS2740" s="151">
        <f t="shared" si="46"/>
        <v>153.41074380165284</v>
      </c>
    </row>
    <row r="2741" spans="68:71">
      <c r="BP2741">
        <v>2740</v>
      </c>
      <c r="BQ2741" s="145">
        <v>37074</v>
      </c>
      <c r="BR2741">
        <v>134.30000000000001</v>
      </c>
      <c r="BS2741" s="151">
        <f t="shared" si="46"/>
        <v>153.50826446280985</v>
      </c>
    </row>
    <row r="2742" spans="68:71">
      <c r="BP2742">
        <v>2741</v>
      </c>
      <c r="BQ2742" s="145">
        <v>37075</v>
      </c>
      <c r="BR2742">
        <v>131.9</v>
      </c>
      <c r="BS2742" s="151">
        <f t="shared" si="46"/>
        <v>153.5652892561983</v>
      </c>
    </row>
    <row r="2743" spans="68:71">
      <c r="BP2743">
        <v>2742</v>
      </c>
      <c r="BQ2743" s="145">
        <v>37076</v>
      </c>
      <c r="BR2743">
        <v>127</v>
      </c>
      <c r="BS2743" s="151">
        <f t="shared" si="46"/>
        <v>153.88016528925615</v>
      </c>
    </row>
    <row r="2744" spans="68:71">
      <c r="BP2744">
        <v>2743</v>
      </c>
      <c r="BQ2744" s="145">
        <v>37077</v>
      </c>
      <c r="BR2744">
        <v>119.6</v>
      </c>
      <c r="BS2744" s="151">
        <f t="shared" si="46"/>
        <v>154.40413223140493</v>
      </c>
    </row>
    <row r="2745" spans="68:71">
      <c r="BP2745">
        <v>2744</v>
      </c>
      <c r="BQ2745" s="145">
        <v>37078</v>
      </c>
      <c r="BR2745">
        <v>116.4</v>
      </c>
      <c r="BS2745" s="151">
        <f t="shared" si="46"/>
        <v>155.06528925619833</v>
      </c>
    </row>
    <row r="2746" spans="68:71">
      <c r="BP2746">
        <v>2745</v>
      </c>
      <c r="BQ2746" s="145">
        <v>37079</v>
      </c>
      <c r="BR2746">
        <v>117.8</v>
      </c>
      <c r="BS2746" s="151">
        <f t="shared" si="46"/>
        <v>155.83801652892558</v>
      </c>
    </row>
    <row r="2747" spans="68:71">
      <c r="BP2747">
        <v>2746</v>
      </c>
      <c r="BQ2747" s="145">
        <v>37080</v>
      </c>
      <c r="BR2747">
        <v>126.3</v>
      </c>
      <c r="BS2747" s="151">
        <f t="shared" si="46"/>
        <v>156.63719008264459</v>
      </c>
    </row>
    <row r="2748" spans="68:71">
      <c r="BP2748">
        <v>2747</v>
      </c>
      <c r="BQ2748" s="145">
        <v>37081</v>
      </c>
      <c r="BR2748">
        <v>130</v>
      </c>
      <c r="BS2748" s="151">
        <f t="shared" si="46"/>
        <v>157.62148760330572</v>
      </c>
    </row>
    <row r="2749" spans="68:71">
      <c r="BP2749">
        <v>2748</v>
      </c>
      <c r="BQ2749" s="145">
        <v>37082</v>
      </c>
      <c r="BR2749">
        <v>130</v>
      </c>
      <c r="BS2749" s="151">
        <f t="shared" si="46"/>
        <v>158.44462809917349</v>
      </c>
    </row>
    <row r="2750" spans="68:71">
      <c r="BP2750">
        <v>2749</v>
      </c>
      <c r="BQ2750" s="145">
        <v>37083</v>
      </c>
      <c r="BR2750">
        <v>131.9</v>
      </c>
      <c r="BS2750" s="151">
        <f t="shared" ref="BS2750:BS2813" si="47">AVERAGE(BR2691:BR2811)</f>
        <v>159.32396694214867</v>
      </c>
    </row>
    <row r="2751" spans="68:71">
      <c r="BP2751">
        <v>2750</v>
      </c>
      <c r="BQ2751" s="145">
        <v>37084</v>
      </c>
      <c r="BR2751">
        <v>133.9</v>
      </c>
      <c r="BS2751" s="151">
        <f t="shared" si="47"/>
        <v>160.23966942148758</v>
      </c>
    </row>
    <row r="2752" spans="68:71">
      <c r="BP2752">
        <v>2751</v>
      </c>
      <c r="BQ2752" s="145">
        <v>37085</v>
      </c>
      <c r="BR2752">
        <v>133.30000000000001</v>
      </c>
      <c r="BS2752" s="151">
        <f t="shared" si="47"/>
        <v>161.04049586776856</v>
      </c>
    </row>
    <row r="2753" spans="68:71">
      <c r="BP2753">
        <v>2752</v>
      </c>
      <c r="BQ2753" s="145">
        <v>37086</v>
      </c>
      <c r="BR2753">
        <v>140.80000000000001</v>
      </c>
      <c r="BS2753" s="151">
        <f t="shared" si="47"/>
        <v>161.84710743801648</v>
      </c>
    </row>
    <row r="2754" spans="68:71">
      <c r="BP2754">
        <v>2753</v>
      </c>
      <c r="BQ2754" s="145">
        <v>37087</v>
      </c>
      <c r="BR2754">
        <v>142.1</v>
      </c>
      <c r="BS2754" s="151">
        <f t="shared" si="47"/>
        <v>162.6636363636363</v>
      </c>
    </row>
    <row r="2755" spans="68:71">
      <c r="BP2755">
        <v>2754</v>
      </c>
      <c r="BQ2755" s="145">
        <v>37088</v>
      </c>
      <c r="BR2755">
        <v>149.80000000000001</v>
      </c>
      <c r="BS2755" s="151">
        <f t="shared" si="47"/>
        <v>163.25785123966938</v>
      </c>
    </row>
    <row r="2756" spans="68:71">
      <c r="BP2756">
        <v>2755</v>
      </c>
      <c r="BQ2756" s="145">
        <v>37089</v>
      </c>
      <c r="BR2756">
        <v>145.6</v>
      </c>
      <c r="BS2756" s="151">
        <f t="shared" si="47"/>
        <v>163.82727272727266</v>
      </c>
    </row>
    <row r="2757" spans="68:71">
      <c r="BP2757">
        <v>2756</v>
      </c>
      <c r="BQ2757" s="145">
        <v>37090</v>
      </c>
      <c r="BR2757">
        <v>143</v>
      </c>
      <c r="BS2757" s="151">
        <f t="shared" si="47"/>
        <v>164.30495867768587</v>
      </c>
    </row>
    <row r="2758" spans="68:71">
      <c r="BP2758">
        <v>2757</v>
      </c>
      <c r="BQ2758" s="145">
        <v>37091</v>
      </c>
      <c r="BR2758">
        <v>142.30000000000001</v>
      </c>
      <c r="BS2758" s="151">
        <f t="shared" si="47"/>
        <v>164.81983471074372</v>
      </c>
    </row>
    <row r="2759" spans="68:71">
      <c r="BP2759">
        <v>2758</v>
      </c>
      <c r="BQ2759" s="145">
        <v>37092</v>
      </c>
      <c r="BR2759">
        <v>142.6</v>
      </c>
      <c r="BS2759" s="151">
        <f t="shared" si="47"/>
        <v>165.22231404958669</v>
      </c>
    </row>
    <row r="2760" spans="68:71">
      <c r="BP2760">
        <v>2759</v>
      </c>
      <c r="BQ2760" s="145">
        <v>37093</v>
      </c>
      <c r="BR2760">
        <v>139</v>
      </c>
      <c r="BS2760" s="151">
        <f t="shared" si="47"/>
        <v>165.84049586776851</v>
      </c>
    </row>
    <row r="2761" spans="68:71">
      <c r="BP2761">
        <v>2760</v>
      </c>
      <c r="BQ2761" s="145">
        <v>37094</v>
      </c>
      <c r="BR2761">
        <v>140.4</v>
      </c>
      <c r="BS2761" s="151">
        <f t="shared" si="47"/>
        <v>166.50082644628088</v>
      </c>
    </row>
    <row r="2762" spans="68:71">
      <c r="BP2762">
        <v>2761</v>
      </c>
      <c r="BQ2762" s="145">
        <v>37095</v>
      </c>
      <c r="BR2762">
        <v>143.19999999999999</v>
      </c>
      <c r="BS2762" s="151">
        <f t="shared" si="47"/>
        <v>167.20247933884289</v>
      </c>
    </row>
    <row r="2763" spans="68:71">
      <c r="BP2763">
        <v>2762</v>
      </c>
      <c r="BQ2763" s="145">
        <v>37096</v>
      </c>
      <c r="BR2763">
        <v>132.5</v>
      </c>
      <c r="BS2763" s="151">
        <f t="shared" si="47"/>
        <v>168.00082644628088</v>
      </c>
    </row>
    <row r="2764" spans="68:71">
      <c r="BP2764">
        <v>2763</v>
      </c>
      <c r="BQ2764" s="145">
        <v>37097</v>
      </c>
      <c r="BR2764">
        <v>133.30000000000001</v>
      </c>
      <c r="BS2764" s="151">
        <f t="shared" si="47"/>
        <v>169.09090909090901</v>
      </c>
    </row>
    <row r="2765" spans="68:71">
      <c r="BP2765">
        <v>2764</v>
      </c>
      <c r="BQ2765" s="145">
        <v>37098</v>
      </c>
      <c r="BR2765">
        <v>123.4</v>
      </c>
      <c r="BS2765" s="151">
        <f t="shared" si="47"/>
        <v>170.15041322314042</v>
      </c>
    </row>
    <row r="2766" spans="68:71">
      <c r="BP2766">
        <v>2765</v>
      </c>
      <c r="BQ2766" s="145">
        <v>37099</v>
      </c>
      <c r="BR2766">
        <v>121.4</v>
      </c>
      <c r="BS2766" s="151">
        <f t="shared" si="47"/>
        <v>171.30413223140485</v>
      </c>
    </row>
    <row r="2767" spans="68:71">
      <c r="BP2767">
        <v>2766</v>
      </c>
      <c r="BQ2767" s="145">
        <v>37100</v>
      </c>
      <c r="BR2767">
        <v>115.5</v>
      </c>
      <c r="BS2767" s="151">
        <f t="shared" si="47"/>
        <v>172.38677685950404</v>
      </c>
    </row>
    <row r="2768" spans="68:71">
      <c r="BP2768">
        <v>2767</v>
      </c>
      <c r="BQ2768" s="145">
        <v>37101</v>
      </c>
      <c r="BR2768">
        <v>116.9</v>
      </c>
      <c r="BS2768" s="151">
        <f t="shared" si="47"/>
        <v>173.64462809917347</v>
      </c>
    </row>
    <row r="2769" spans="68:71">
      <c r="BP2769">
        <v>2768</v>
      </c>
      <c r="BQ2769" s="145">
        <v>37102</v>
      </c>
      <c r="BR2769">
        <v>114.5</v>
      </c>
      <c r="BS2769" s="151">
        <f t="shared" si="47"/>
        <v>174.52644628099165</v>
      </c>
    </row>
    <row r="2770" spans="68:71">
      <c r="BP2770">
        <v>2769</v>
      </c>
      <c r="BQ2770" s="145">
        <v>37103</v>
      </c>
      <c r="BR2770">
        <v>116.8</v>
      </c>
      <c r="BS2770" s="151">
        <f t="shared" si="47"/>
        <v>175.37603305785115</v>
      </c>
    </row>
    <row r="2771" spans="68:71">
      <c r="BP2771">
        <v>2770</v>
      </c>
      <c r="BQ2771" s="145">
        <v>37104</v>
      </c>
      <c r="BR2771">
        <v>120.2</v>
      </c>
      <c r="BS2771" s="151">
        <f t="shared" si="47"/>
        <v>176.05785123966933</v>
      </c>
    </row>
    <row r="2772" spans="68:71">
      <c r="BP2772">
        <v>2771</v>
      </c>
      <c r="BQ2772" s="145">
        <v>37105</v>
      </c>
      <c r="BR2772">
        <v>120.8</v>
      </c>
      <c r="BS2772" s="151">
        <f t="shared" si="47"/>
        <v>176.51735537190075</v>
      </c>
    </row>
    <row r="2773" spans="68:71">
      <c r="BP2773">
        <v>2772</v>
      </c>
      <c r="BQ2773" s="145">
        <v>37106</v>
      </c>
      <c r="BR2773">
        <v>131.6</v>
      </c>
      <c r="BS2773" s="151">
        <f t="shared" si="47"/>
        <v>176.83057851239664</v>
      </c>
    </row>
    <row r="2774" spans="68:71">
      <c r="BP2774">
        <v>2773</v>
      </c>
      <c r="BQ2774" s="145">
        <v>37107</v>
      </c>
      <c r="BR2774">
        <v>148.4</v>
      </c>
      <c r="BS2774" s="151">
        <f t="shared" si="47"/>
        <v>177.10413223140492</v>
      </c>
    </row>
    <row r="2775" spans="68:71">
      <c r="BP2775">
        <v>2774</v>
      </c>
      <c r="BQ2775" s="145">
        <v>37108</v>
      </c>
      <c r="BR2775">
        <v>156</v>
      </c>
      <c r="BS2775" s="151">
        <f t="shared" si="47"/>
        <v>177.26280991735533</v>
      </c>
    </row>
    <row r="2776" spans="68:71">
      <c r="BP2776">
        <v>2775</v>
      </c>
      <c r="BQ2776" s="145">
        <v>37109</v>
      </c>
      <c r="BR2776">
        <v>163.69999999999999</v>
      </c>
      <c r="BS2776" s="151">
        <f t="shared" si="47"/>
        <v>177.39173553719007</v>
      </c>
    </row>
    <row r="2777" spans="68:71">
      <c r="BP2777">
        <v>2776</v>
      </c>
      <c r="BQ2777" s="145">
        <v>37110</v>
      </c>
      <c r="BR2777">
        <v>166.3</v>
      </c>
      <c r="BS2777" s="151">
        <f t="shared" si="47"/>
        <v>177.3297520661157</v>
      </c>
    </row>
    <row r="2778" spans="68:71">
      <c r="BP2778">
        <v>2777</v>
      </c>
      <c r="BQ2778" s="145">
        <v>37111</v>
      </c>
      <c r="BR2778">
        <v>166.9</v>
      </c>
      <c r="BS2778" s="151">
        <f t="shared" si="47"/>
        <v>177.28181818181821</v>
      </c>
    </row>
    <row r="2779" spans="68:71">
      <c r="BP2779">
        <v>2778</v>
      </c>
      <c r="BQ2779" s="145">
        <v>37112</v>
      </c>
      <c r="BR2779">
        <v>163.30000000000001</v>
      </c>
      <c r="BS2779" s="151">
        <f t="shared" si="47"/>
        <v>177.39256198347113</v>
      </c>
    </row>
    <row r="2780" spans="68:71">
      <c r="BP2780">
        <v>2779</v>
      </c>
      <c r="BQ2780" s="145">
        <v>37113</v>
      </c>
      <c r="BR2780">
        <v>160.30000000000001</v>
      </c>
      <c r="BS2780" s="151">
        <f t="shared" si="47"/>
        <v>177.52727272727279</v>
      </c>
    </row>
    <row r="2781" spans="68:71">
      <c r="BP2781">
        <v>2780</v>
      </c>
      <c r="BQ2781" s="145">
        <v>37114</v>
      </c>
      <c r="BR2781">
        <v>165</v>
      </c>
      <c r="BS2781" s="151">
        <f t="shared" si="47"/>
        <v>177.59669421487609</v>
      </c>
    </row>
    <row r="2782" spans="68:71">
      <c r="BP2782">
        <v>2781</v>
      </c>
      <c r="BQ2782" s="145">
        <v>37115</v>
      </c>
      <c r="BR2782">
        <v>159.80000000000001</v>
      </c>
      <c r="BS2782" s="151">
        <f t="shared" si="47"/>
        <v>177.57851239669426</v>
      </c>
    </row>
    <row r="2783" spans="68:71">
      <c r="BP2783">
        <v>2782</v>
      </c>
      <c r="BQ2783" s="145">
        <v>37116</v>
      </c>
      <c r="BR2783">
        <v>151.5</v>
      </c>
      <c r="BS2783" s="151">
        <f t="shared" si="47"/>
        <v>177.45289256198356</v>
      </c>
    </row>
    <row r="2784" spans="68:71">
      <c r="BP2784">
        <v>2783</v>
      </c>
      <c r="BQ2784" s="145">
        <v>37117</v>
      </c>
      <c r="BR2784">
        <v>147.30000000000001</v>
      </c>
      <c r="BS2784" s="151">
        <f t="shared" si="47"/>
        <v>177.41157024793398</v>
      </c>
    </row>
    <row r="2785" spans="68:71">
      <c r="BP2785">
        <v>2784</v>
      </c>
      <c r="BQ2785" s="145">
        <v>37118</v>
      </c>
      <c r="BR2785">
        <v>146.69999999999999</v>
      </c>
      <c r="BS2785" s="151">
        <f t="shared" si="47"/>
        <v>177.2900826446282</v>
      </c>
    </row>
    <row r="2786" spans="68:71">
      <c r="BP2786">
        <v>2785</v>
      </c>
      <c r="BQ2786" s="145">
        <v>37119</v>
      </c>
      <c r="BR2786">
        <v>142.6</v>
      </c>
      <c r="BS2786" s="151">
        <f t="shared" si="47"/>
        <v>177.31157024793401</v>
      </c>
    </row>
    <row r="2787" spans="68:71">
      <c r="BP2787">
        <v>2786</v>
      </c>
      <c r="BQ2787" s="145">
        <v>37120</v>
      </c>
      <c r="BR2787">
        <v>144.9</v>
      </c>
      <c r="BS2787" s="151">
        <f t="shared" si="47"/>
        <v>177.27933884297536</v>
      </c>
    </row>
    <row r="2788" spans="68:71">
      <c r="BP2788">
        <v>2787</v>
      </c>
      <c r="BQ2788" s="145">
        <v>37121</v>
      </c>
      <c r="BR2788">
        <v>156.1</v>
      </c>
      <c r="BS2788" s="151">
        <f t="shared" si="47"/>
        <v>177.55454545454563</v>
      </c>
    </row>
    <row r="2789" spans="68:71">
      <c r="BP2789">
        <v>2788</v>
      </c>
      <c r="BQ2789" s="145">
        <v>37122</v>
      </c>
      <c r="BR2789">
        <v>157.5</v>
      </c>
      <c r="BS2789" s="151">
        <f t="shared" si="47"/>
        <v>177.96033057851253</v>
      </c>
    </row>
    <row r="2790" spans="68:71">
      <c r="BP2790">
        <v>2789</v>
      </c>
      <c r="BQ2790" s="145">
        <v>37123</v>
      </c>
      <c r="BR2790">
        <v>156.1</v>
      </c>
      <c r="BS2790" s="151">
        <f t="shared" si="47"/>
        <v>178.32727272727288</v>
      </c>
    </row>
    <row r="2791" spans="68:71">
      <c r="BP2791">
        <v>2790</v>
      </c>
      <c r="BQ2791" s="145">
        <v>37124</v>
      </c>
      <c r="BR2791">
        <v>160.19999999999999</v>
      </c>
      <c r="BS2791" s="151">
        <f t="shared" si="47"/>
        <v>178.49669421487616</v>
      </c>
    </row>
    <row r="2792" spans="68:71">
      <c r="BP2792">
        <v>2791</v>
      </c>
      <c r="BQ2792" s="145">
        <v>37125</v>
      </c>
      <c r="BR2792">
        <v>161.5</v>
      </c>
      <c r="BS2792" s="151">
        <f t="shared" si="47"/>
        <v>178.71570247933897</v>
      </c>
    </row>
    <row r="2793" spans="68:71">
      <c r="BP2793">
        <v>2792</v>
      </c>
      <c r="BQ2793" s="145">
        <v>37126</v>
      </c>
      <c r="BR2793">
        <v>169.7</v>
      </c>
      <c r="BS2793" s="151">
        <f t="shared" si="47"/>
        <v>178.97685950413239</v>
      </c>
    </row>
    <row r="2794" spans="68:71">
      <c r="BP2794">
        <v>2793</v>
      </c>
      <c r="BQ2794" s="145">
        <v>37127</v>
      </c>
      <c r="BR2794">
        <v>174.9</v>
      </c>
      <c r="BS2794" s="151">
        <f t="shared" si="47"/>
        <v>179.44214876033075</v>
      </c>
    </row>
    <row r="2795" spans="68:71">
      <c r="BP2795">
        <v>2794</v>
      </c>
      <c r="BQ2795" s="145">
        <v>37128</v>
      </c>
      <c r="BR2795">
        <v>199</v>
      </c>
      <c r="BS2795" s="151">
        <f t="shared" si="47"/>
        <v>180.02892561983489</v>
      </c>
    </row>
    <row r="2796" spans="68:71">
      <c r="BP2796">
        <v>2795</v>
      </c>
      <c r="BQ2796" s="145">
        <v>37129</v>
      </c>
      <c r="BR2796">
        <v>189.9</v>
      </c>
      <c r="BS2796" s="151">
        <f t="shared" si="47"/>
        <v>180.76115702479359</v>
      </c>
    </row>
    <row r="2797" spans="68:71">
      <c r="BP2797">
        <v>2796</v>
      </c>
      <c r="BQ2797" s="145">
        <v>37130</v>
      </c>
      <c r="BR2797">
        <v>192</v>
      </c>
      <c r="BS2797" s="151">
        <f t="shared" si="47"/>
        <v>181.63966942148781</v>
      </c>
    </row>
    <row r="2798" spans="68:71">
      <c r="BP2798">
        <v>2797</v>
      </c>
      <c r="BQ2798" s="145">
        <v>37131</v>
      </c>
      <c r="BR2798">
        <v>199.2</v>
      </c>
      <c r="BS2798" s="151">
        <f t="shared" si="47"/>
        <v>182.36115702479358</v>
      </c>
    </row>
    <row r="2799" spans="68:71">
      <c r="BP2799">
        <v>2798</v>
      </c>
      <c r="BQ2799" s="145">
        <v>37132</v>
      </c>
      <c r="BR2799">
        <v>197</v>
      </c>
      <c r="BS2799" s="151">
        <f t="shared" si="47"/>
        <v>183.01570247933901</v>
      </c>
    </row>
    <row r="2800" spans="68:71">
      <c r="BP2800">
        <v>2799</v>
      </c>
      <c r="BQ2800" s="145">
        <v>37133</v>
      </c>
      <c r="BR2800">
        <v>199.2</v>
      </c>
      <c r="BS2800" s="151">
        <f t="shared" si="47"/>
        <v>183.76446280991755</v>
      </c>
    </row>
    <row r="2801" spans="68:71">
      <c r="BP2801">
        <v>2800</v>
      </c>
      <c r="BQ2801" s="145">
        <v>37134</v>
      </c>
      <c r="BR2801">
        <v>188.7</v>
      </c>
      <c r="BS2801" s="151">
        <f t="shared" si="47"/>
        <v>184.48181818181831</v>
      </c>
    </row>
    <row r="2802" spans="68:71">
      <c r="BP2802">
        <v>2801</v>
      </c>
      <c r="BQ2802" s="145">
        <v>37135</v>
      </c>
      <c r="BR2802">
        <v>184.1</v>
      </c>
      <c r="BS2802" s="151">
        <f t="shared" si="47"/>
        <v>185.33884297520675</v>
      </c>
    </row>
    <row r="2803" spans="68:71">
      <c r="BP2803">
        <v>2802</v>
      </c>
      <c r="BQ2803" s="145">
        <v>37136</v>
      </c>
      <c r="BR2803">
        <v>182.5</v>
      </c>
      <c r="BS2803" s="151">
        <f t="shared" si="47"/>
        <v>186.05371900826458</v>
      </c>
    </row>
    <row r="2804" spans="68:71">
      <c r="BP2804">
        <v>2803</v>
      </c>
      <c r="BQ2804" s="145">
        <v>37137</v>
      </c>
      <c r="BR2804">
        <v>198.7</v>
      </c>
      <c r="BS2804" s="151">
        <f t="shared" si="47"/>
        <v>186.85041322314061</v>
      </c>
    </row>
    <row r="2805" spans="68:71">
      <c r="BP2805">
        <v>2804</v>
      </c>
      <c r="BQ2805" s="145">
        <v>37138</v>
      </c>
      <c r="BR2805">
        <v>218.4</v>
      </c>
      <c r="BS2805" s="151">
        <f t="shared" si="47"/>
        <v>187.76694214876042</v>
      </c>
    </row>
    <row r="2806" spans="68:71">
      <c r="BP2806">
        <v>2805</v>
      </c>
      <c r="BQ2806" s="145">
        <v>37139</v>
      </c>
      <c r="BR2806">
        <v>218.3</v>
      </c>
      <c r="BS2806" s="151">
        <f t="shared" si="47"/>
        <v>188.73223140495875</v>
      </c>
    </row>
    <row r="2807" spans="68:71">
      <c r="BP2807">
        <v>2806</v>
      </c>
      <c r="BQ2807" s="145">
        <v>37140</v>
      </c>
      <c r="BR2807">
        <v>222.2</v>
      </c>
      <c r="BS2807" s="151">
        <f t="shared" si="47"/>
        <v>189.65041322314056</v>
      </c>
    </row>
    <row r="2808" spans="68:71">
      <c r="BP2808">
        <v>2807</v>
      </c>
      <c r="BQ2808" s="145">
        <v>37141</v>
      </c>
      <c r="BR2808">
        <v>226.1</v>
      </c>
      <c r="BS2808" s="151">
        <f t="shared" si="47"/>
        <v>190.79752066115708</v>
      </c>
    </row>
    <row r="2809" spans="68:71">
      <c r="BP2809">
        <v>2808</v>
      </c>
      <c r="BQ2809" s="145">
        <v>37142</v>
      </c>
      <c r="BR2809">
        <v>249.5</v>
      </c>
      <c r="BS2809" s="151">
        <f t="shared" si="47"/>
        <v>191.77107438016535</v>
      </c>
    </row>
    <row r="2810" spans="68:71">
      <c r="BP2810">
        <v>2809</v>
      </c>
      <c r="BQ2810" s="145">
        <v>37143</v>
      </c>
      <c r="BR2810">
        <v>236.2</v>
      </c>
      <c r="BS2810" s="151">
        <f t="shared" si="47"/>
        <v>192.91900826446289</v>
      </c>
    </row>
    <row r="2811" spans="68:71">
      <c r="BP2811">
        <v>2810</v>
      </c>
      <c r="BQ2811" s="145">
        <v>37144</v>
      </c>
      <c r="BR2811">
        <v>244.5</v>
      </c>
      <c r="BS2811" s="151">
        <f t="shared" si="47"/>
        <v>193.84462809917363</v>
      </c>
    </row>
    <row r="2812" spans="68:71">
      <c r="BP2812">
        <v>2811</v>
      </c>
      <c r="BQ2812" s="145">
        <v>37145</v>
      </c>
      <c r="BR2812">
        <v>249.7</v>
      </c>
      <c r="BS2812" s="151">
        <f t="shared" si="47"/>
        <v>194.6768595041323</v>
      </c>
    </row>
    <row r="2813" spans="68:71">
      <c r="BP2813">
        <v>2812</v>
      </c>
      <c r="BQ2813" s="145">
        <v>37146</v>
      </c>
      <c r="BR2813">
        <v>235.1</v>
      </c>
      <c r="BS2813" s="151">
        <f t="shared" si="47"/>
        <v>195.39173553719013</v>
      </c>
    </row>
    <row r="2814" spans="68:71">
      <c r="BP2814">
        <v>2813</v>
      </c>
      <c r="BQ2814" s="145">
        <v>37147</v>
      </c>
      <c r="BR2814">
        <v>239.7</v>
      </c>
      <c r="BS2814" s="151">
        <f t="shared" ref="BS2814:BS2877" si="48">AVERAGE(BR2755:BR2875)</f>
        <v>196.13140495867773</v>
      </c>
    </row>
    <row r="2815" spans="68:71">
      <c r="BP2815">
        <v>2814</v>
      </c>
      <c r="BQ2815" s="145">
        <v>37148</v>
      </c>
      <c r="BR2815">
        <v>236.6</v>
      </c>
      <c r="BS2815" s="151">
        <f t="shared" si="48"/>
        <v>196.68842975206616</v>
      </c>
    </row>
    <row r="2816" spans="68:71">
      <c r="BP2816">
        <v>2815</v>
      </c>
      <c r="BQ2816" s="145">
        <v>37149</v>
      </c>
      <c r="BR2816">
        <v>219.3</v>
      </c>
      <c r="BS2816" s="151">
        <f t="shared" si="48"/>
        <v>197.19586776859506</v>
      </c>
    </row>
    <row r="2817" spans="68:71">
      <c r="BP2817">
        <v>2816</v>
      </c>
      <c r="BQ2817" s="145">
        <v>37150</v>
      </c>
      <c r="BR2817">
        <v>207.1</v>
      </c>
      <c r="BS2817" s="151">
        <f t="shared" si="48"/>
        <v>197.68429752066115</v>
      </c>
    </row>
    <row r="2818" spans="68:71">
      <c r="BP2818">
        <v>2817</v>
      </c>
      <c r="BQ2818" s="145">
        <v>37151</v>
      </c>
      <c r="BR2818">
        <v>199.1</v>
      </c>
      <c r="BS2818" s="151">
        <f t="shared" si="48"/>
        <v>198.14876033057848</v>
      </c>
    </row>
    <row r="2819" spans="68:71">
      <c r="BP2819">
        <v>2818</v>
      </c>
      <c r="BQ2819" s="145">
        <v>37152</v>
      </c>
      <c r="BR2819">
        <v>203.8</v>
      </c>
      <c r="BS2819" s="151">
        <f t="shared" si="48"/>
        <v>198.52561983471074</v>
      </c>
    </row>
    <row r="2820" spans="68:71">
      <c r="BP2820">
        <v>2819</v>
      </c>
      <c r="BQ2820" s="145">
        <v>37153</v>
      </c>
      <c r="BR2820">
        <v>198.8</v>
      </c>
      <c r="BS2820" s="151">
        <f t="shared" si="48"/>
        <v>198.9578512396694</v>
      </c>
    </row>
    <row r="2821" spans="68:71">
      <c r="BP2821">
        <v>2820</v>
      </c>
      <c r="BQ2821" s="145">
        <v>37154</v>
      </c>
      <c r="BR2821">
        <v>226.8</v>
      </c>
      <c r="BS2821" s="151">
        <f t="shared" si="48"/>
        <v>199.32644628099172</v>
      </c>
    </row>
    <row r="2822" spans="68:71">
      <c r="BP2822">
        <v>2821</v>
      </c>
      <c r="BQ2822" s="145">
        <v>37155</v>
      </c>
      <c r="BR2822">
        <v>238.6</v>
      </c>
      <c r="BS2822" s="151">
        <f t="shared" si="48"/>
        <v>199.66528925619832</v>
      </c>
    </row>
    <row r="2823" spans="68:71">
      <c r="BP2823">
        <v>2822</v>
      </c>
      <c r="BQ2823" s="145">
        <v>37156</v>
      </c>
      <c r="BR2823">
        <v>255.2</v>
      </c>
      <c r="BS2823" s="151">
        <f t="shared" si="48"/>
        <v>200.14049586776858</v>
      </c>
    </row>
    <row r="2824" spans="68:71">
      <c r="BP2824">
        <v>2823</v>
      </c>
      <c r="BQ2824" s="145">
        <v>37157</v>
      </c>
      <c r="BR2824">
        <v>258.5</v>
      </c>
      <c r="BS2824" s="151">
        <f t="shared" si="48"/>
        <v>200.50413223140492</v>
      </c>
    </row>
    <row r="2825" spans="68:71">
      <c r="BP2825">
        <v>2824</v>
      </c>
      <c r="BQ2825" s="145">
        <v>37158</v>
      </c>
      <c r="BR2825">
        <v>279.3</v>
      </c>
      <c r="BS2825" s="151">
        <f t="shared" si="48"/>
        <v>200.91404958677683</v>
      </c>
    </row>
    <row r="2826" spans="68:71">
      <c r="BP2826">
        <v>2825</v>
      </c>
      <c r="BQ2826" s="145">
        <v>37159</v>
      </c>
      <c r="BR2826">
        <v>275.10000000000002</v>
      </c>
      <c r="BS2826" s="151">
        <f t="shared" si="48"/>
        <v>201.3157024793388</v>
      </c>
    </row>
    <row r="2827" spans="68:71">
      <c r="BP2827">
        <v>2826</v>
      </c>
      <c r="BQ2827" s="145">
        <v>37160</v>
      </c>
      <c r="BR2827">
        <v>282.60000000000002</v>
      </c>
      <c r="BS2827" s="151">
        <f t="shared" si="48"/>
        <v>201.8057851239669</v>
      </c>
    </row>
    <row r="2828" spans="68:71">
      <c r="BP2828">
        <v>2827</v>
      </c>
      <c r="BQ2828" s="145">
        <v>37161</v>
      </c>
      <c r="BR2828">
        <v>269.5</v>
      </c>
      <c r="BS2828" s="151">
        <f t="shared" si="48"/>
        <v>202.41322314049583</v>
      </c>
    </row>
    <row r="2829" spans="68:71">
      <c r="BP2829">
        <v>2828</v>
      </c>
      <c r="BQ2829" s="145">
        <v>37162</v>
      </c>
      <c r="BR2829">
        <v>284.5</v>
      </c>
      <c r="BS2829" s="151">
        <f t="shared" si="48"/>
        <v>203.1074380165289</v>
      </c>
    </row>
    <row r="2830" spans="68:71">
      <c r="BP2830">
        <v>2829</v>
      </c>
      <c r="BQ2830" s="145">
        <v>37163</v>
      </c>
      <c r="BR2830">
        <v>239.5</v>
      </c>
      <c r="BS2830" s="151">
        <f t="shared" si="48"/>
        <v>203.93057851239669</v>
      </c>
    </row>
    <row r="2831" spans="68:71">
      <c r="BP2831">
        <v>2830</v>
      </c>
      <c r="BQ2831" s="145">
        <v>37164</v>
      </c>
      <c r="BR2831">
        <v>235.8</v>
      </c>
      <c r="BS2831" s="151">
        <f t="shared" si="48"/>
        <v>204.80330578512397</v>
      </c>
    </row>
    <row r="2832" spans="68:71">
      <c r="BP2832">
        <v>2831</v>
      </c>
      <c r="BQ2832" s="145">
        <v>37165</v>
      </c>
      <c r="BR2832">
        <v>216.5</v>
      </c>
      <c r="BS2832" s="151">
        <f t="shared" si="48"/>
        <v>205.63388429752064</v>
      </c>
    </row>
    <row r="2833" spans="68:71">
      <c r="BP2833">
        <v>2832</v>
      </c>
      <c r="BQ2833" s="145">
        <v>37166</v>
      </c>
      <c r="BR2833">
        <v>200.9</v>
      </c>
      <c r="BS2833" s="151">
        <f t="shared" si="48"/>
        <v>206.57107438016524</v>
      </c>
    </row>
    <row r="2834" spans="68:71">
      <c r="BP2834">
        <v>2833</v>
      </c>
      <c r="BQ2834" s="145">
        <v>37167</v>
      </c>
      <c r="BR2834">
        <v>191.7</v>
      </c>
      <c r="BS2834" s="151">
        <f t="shared" si="48"/>
        <v>207.2867768595041</v>
      </c>
    </row>
    <row r="2835" spans="68:71">
      <c r="BP2835">
        <v>2834</v>
      </c>
      <c r="BQ2835" s="145">
        <v>37168</v>
      </c>
      <c r="BR2835">
        <v>186.5</v>
      </c>
      <c r="BS2835" s="151">
        <f t="shared" si="48"/>
        <v>207.92561983471072</v>
      </c>
    </row>
    <row r="2836" spans="68:71">
      <c r="BP2836">
        <v>2835</v>
      </c>
      <c r="BQ2836" s="145">
        <v>37169</v>
      </c>
      <c r="BR2836">
        <v>176.9</v>
      </c>
      <c r="BS2836" s="151">
        <f t="shared" si="48"/>
        <v>208.53140495867765</v>
      </c>
    </row>
    <row r="2837" spans="68:71">
      <c r="BP2837">
        <v>2836</v>
      </c>
      <c r="BQ2837" s="145">
        <v>37170</v>
      </c>
      <c r="BR2837">
        <v>180.4</v>
      </c>
      <c r="BS2837" s="151">
        <f t="shared" si="48"/>
        <v>209.19586776859501</v>
      </c>
    </row>
    <row r="2838" spans="68:71">
      <c r="BP2838">
        <v>2837</v>
      </c>
      <c r="BQ2838" s="145">
        <v>37171</v>
      </c>
      <c r="BR2838">
        <v>172.7</v>
      </c>
      <c r="BS2838" s="151">
        <f t="shared" si="48"/>
        <v>209.68347107438018</v>
      </c>
    </row>
    <row r="2839" spans="68:71">
      <c r="BP2839">
        <v>2838</v>
      </c>
      <c r="BQ2839" s="145">
        <v>37172</v>
      </c>
      <c r="BR2839">
        <v>171.2</v>
      </c>
      <c r="BS2839" s="151">
        <f t="shared" si="48"/>
        <v>210.15619834710742</v>
      </c>
    </row>
    <row r="2840" spans="68:71">
      <c r="BP2840">
        <v>2839</v>
      </c>
      <c r="BQ2840" s="145">
        <v>37173</v>
      </c>
      <c r="BR2840">
        <v>176.4</v>
      </c>
      <c r="BS2840" s="151">
        <f t="shared" si="48"/>
        <v>210.68429752066118</v>
      </c>
    </row>
    <row r="2841" spans="68:71">
      <c r="BP2841">
        <v>2840</v>
      </c>
      <c r="BQ2841" s="145">
        <v>37174</v>
      </c>
      <c r="BR2841">
        <v>178.7</v>
      </c>
      <c r="BS2841" s="151">
        <f t="shared" si="48"/>
        <v>211.13057851239671</v>
      </c>
    </row>
    <row r="2842" spans="68:71">
      <c r="BP2842">
        <v>2841</v>
      </c>
      <c r="BQ2842" s="145">
        <v>37175</v>
      </c>
      <c r="BR2842">
        <v>174.8</v>
      </c>
      <c r="BS2842" s="151">
        <f t="shared" si="48"/>
        <v>211.63305785123967</v>
      </c>
    </row>
    <row r="2843" spans="68:71">
      <c r="BP2843">
        <v>2842</v>
      </c>
      <c r="BQ2843" s="145">
        <v>37176</v>
      </c>
      <c r="BR2843">
        <v>179.2</v>
      </c>
      <c r="BS2843" s="151">
        <f t="shared" si="48"/>
        <v>212.33719008264464</v>
      </c>
    </row>
    <row r="2844" spans="68:71">
      <c r="BP2844">
        <v>2843</v>
      </c>
      <c r="BQ2844" s="145">
        <v>37177</v>
      </c>
      <c r="BR2844">
        <v>179.5</v>
      </c>
      <c r="BS2844" s="151">
        <f t="shared" si="48"/>
        <v>212.93966942148762</v>
      </c>
    </row>
    <row r="2845" spans="68:71">
      <c r="BP2845">
        <v>2844</v>
      </c>
      <c r="BQ2845" s="145">
        <v>37178</v>
      </c>
      <c r="BR2845">
        <v>191.9</v>
      </c>
      <c r="BS2845" s="151">
        <f t="shared" si="48"/>
        <v>213.51735537190083</v>
      </c>
    </row>
    <row r="2846" spans="68:71">
      <c r="BP2846">
        <v>2845</v>
      </c>
      <c r="BQ2846" s="145">
        <v>37179</v>
      </c>
      <c r="BR2846">
        <v>192.9</v>
      </c>
      <c r="BS2846" s="151">
        <f t="shared" si="48"/>
        <v>214.13884297520664</v>
      </c>
    </row>
    <row r="2847" spans="68:71">
      <c r="BP2847">
        <v>2846</v>
      </c>
      <c r="BQ2847" s="145">
        <v>37180</v>
      </c>
      <c r="BR2847">
        <v>207.2</v>
      </c>
      <c r="BS2847" s="151">
        <f t="shared" si="48"/>
        <v>214.6694214876033</v>
      </c>
    </row>
    <row r="2848" spans="68:71">
      <c r="BP2848">
        <v>2847</v>
      </c>
      <c r="BQ2848" s="145">
        <v>37181</v>
      </c>
      <c r="BR2848">
        <v>217.4</v>
      </c>
      <c r="BS2848" s="151">
        <f t="shared" si="48"/>
        <v>215.07768595041324</v>
      </c>
    </row>
    <row r="2849" spans="68:71">
      <c r="BP2849">
        <v>2848</v>
      </c>
      <c r="BQ2849" s="145">
        <v>37182</v>
      </c>
      <c r="BR2849">
        <v>228.7</v>
      </c>
      <c r="BS2849" s="151">
        <f t="shared" si="48"/>
        <v>215.52644628099173</v>
      </c>
    </row>
    <row r="2850" spans="68:71">
      <c r="BP2850">
        <v>2849</v>
      </c>
      <c r="BQ2850" s="145">
        <v>37183</v>
      </c>
      <c r="BR2850">
        <v>247.6</v>
      </c>
      <c r="BS2850" s="151">
        <f t="shared" si="48"/>
        <v>215.95702479338846</v>
      </c>
    </row>
    <row r="2851" spans="68:71">
      <c r="BP2851">
        <v>2850</v>
      </c>
      <c r="BQ2851" s="145">
        <v>37184</v>
      </c>
      <c r="BR2851">
        <v>244.7</v>
      </c>
      <c r="BS2851" s="151">
        <f t="shared" si="48"/>
        <v>216.46033057851241</v>
      </c>
    </row>
    <row r="2852" spans="68:71">
      <c r="BP2852">
        <v>2851</v>
      </c>
      <c r="BQ2852" s="145">
        <v>37185</v>
      </c>
      <c r="BR2852">
        <v>224.1</v>
      </c>
      <c r="BS2852" s="151">
        <f t="shared" si="48"/>
        <v>217.06198347107437</v>
      </c>
    </row>
    <row r="2853" spans="68:71">
      <c r="BP2853">
        <v>2852</v>
      </c>
      <c r="BQ2853" s="145">
        <v>37186</v>
      </c>
      <c r="BR2853">
        <v>232.7</v>
      </c>
      <c r="BS2853" s="151">
        <f t="shared" si="48"/>
        <v>217.66611570247932</v>
      </c>
    </row>
    <row r="2854" spans="68:71">
      <c r="BP2854">
        <v>2853</v>
      </c>
      <c r="BQ2854" s="145">
        <v>37187</v>
      </c>
      <c r="BR2854">
        <v>226.4</v>
      </c>
      <c r="BS2854" s="151">
        <f t="shared" si="48"/>
        <v>218.32479338842975</v>
      </c>
    </row>
    <row r="2855" spans="68:71">
      <c r="BP2855">
        <v>2854</v>
      </c>
      <c r="BQ2855" s="145">
        <v>37188</v>
      </c>
      <c r="BR2855">
        <v>238.7</v>
      </c>
      <c r="BS2855" s="151">
        <f t="shared" si="48"/>
        <v>218.94876033057849</v>
      </c>
    </row>
    <row r="2856" spans="68:71">
      <c r="BP2856">
        <v>2855</v>
      </c>
      <c r="BQ2856" s="145">
        <v>37189</v>
      </c>
      <c r="BR2856">
        <v>238.9</v>
      </c>
      <c r="BS2856" s="151">
        <f t="shared" si="48"/>
        <v>219.5181818181818</v>
      </c>
    </row>
    <row r="2857" spans="68:71">
      <c r="BP2857">
        <v>2856</v>
      </c>
      <c r="BQ2857" s="145">
        <v>37190</v>
      </c>
      <c r="BR2857">
        <v>236.5</v>
      </c>
      <c r="BS2857" s="151">
        <f t="shared" si="48"/>
        <v>220.14462809917353</v>
      </c>
    </row>
    <row r="2858" spans="68:71">
      <c r="BP2858">
        <v>2857</v>
      </c>
      <c r="BQ2858" s="145">
        <v>37191</v>
      </c>
      <c r="BR2858">
        <v>246.5</v>
      </c>
      <c r="BS2858" s="151">
        <f t="shared" si="48"/>
        <v>220.76776859504128</v>
      </c>
    </row>
    <row r="2859" spans="68:71">
      <c r="BP2859">
        <v>2858</v>
      </c>
      <c r="BQ2859" s="145">
        <v>37192</v>
      </c>
      <c r="BR2859">
        <v>227.2</v>
      </c>
      <c r="BS2859" s="151">
        <f t="shared" si="48"/>
        <v>221.31570247933877</v>
      </c>
    </row>
    <row r="2860" spans="68:71">
      <c r="BP2860">
        <v>2859</v>
      </c>
      <c r="BQ2860" s="145">
        <v>37193</v>
      </c>
      <c r="BR2860">
        <v>215.8</v>
      </c>
      <c r="BS2860" s="151">
        <f t="shared" si="48"/>
        <v>221.85454545454542</v>
      </c>
    </row>
    <row r="2861" spans="68:71">
      <c r="BP2861">
        <v>2860</v>
      </c>
      <c r="BQ2861" s="145">
        <v>37194</v>
      </c>
      <c r="BR2861">
        <v>226</v>
      </c>
      <c r="BS2861" s="151">
        <f t="shared" si="48"/>
        <v>222.3330578512396</v>
      </c>
    </row>
    <row r="2862" spans="68:71">
      <c r="BP2862">
        <v>2861</v>
      </c>
      <c r="BQ2862" s="145">
        <v>37195</v>
      </c>
      <c r="BR2862">
        <v>221.1</v>
      </c>
      <c r="BS2862" s="151">
        <f t="shared" si="48"/>
        <v>222.84132231404948</v>
      </c>
    </row>
    <row r="2863" spans="68:71">
      <c r="BP2863">
        <v>2862</v>
      </c>
      <c r="BQ2863" s="145">
        <v>37196</v>
      </c>
      <c r="BR2863">
        <v>235.6</v>
      </c>
      <c r="BS2863" s="151">
        <f t="shared" si="48"/>
        <v>223.25206611570238</v>
      </c>
    </row>
    <row r="2864" spans="68:71">
      <c r="BP2864">
        <v>2863</v>
      </c>
      <c r="BQ2864" s="145">
        <v>37197</v>
      </c>
      <c r="BR2864">
        <v>213.5</v>
      </c>
      <c r="BS2864" s="151">
        <f t="shared" si="48"/>
        <v>223.51983471074368</v>
      </c>
    </row>
    <row r="2865" spans="68:71">
      <c r="BP2865">
        <v>2864</v>
      </c>
      <c r="BQ2865" s="145">
        <v>37198</v>
      </c>
      <c r="BR2865">
        <v>216</v>
      </c>
      <c r="BS2865" s="151">
        <f t="shared" si="48"/>
        <v>223.53553719008255</v>
      </c>
    </row>
    <row r="2866" spans="68:71">
      <c r="BP2866">
        <v>2865</v>
      </c>
      <c r="BQ2866" s="145">
        <v>37199</v>
      </c>
      <c r="BR2866">
        <v>227.3</v>
      </c>
      <c r="BS2866" s="151">
        <f t="shared" si="48"/>
        <v>223.53471074380158</v>
      </c>
    </row>
    <row r="2867" spans="68:71">
      <c r="BP2867">
        <v>2866</v>
      </c>
      <c r="BQ2867" s="145">
        <v>37200</v>
      </c>
      <c r="BR2867">
        <v>234.6</v>
      </c>
      <c r="BS2867" s="151">
        <f t="shared" si="48"/>
        <v>223.45206611570239</v>
      </c>
    </row>
    <row r="2868" spans="68:71">
      <c r="BP2868">
        <v>2867</v>
      </c>
      <c r="BQ2868" s="145">
        <v>37201</v>
      </c>
      <c r="BR2868">
        <v>237.4</v>
      </c>
      <c r="BS2868" s="151">
        <f t="shared" si="48"/>
        <v>223.20826446280984</v>
      </c>
    </row>
    <row r="2869" spans="68:71">
      <c r="BP2869">
        <v>2868</v>
      </c>
      <c r="BQ2869" s="145">
        <v>37202</v>
      </c>
      <c r="BR2869">
        <v>268.8</v>
      </c>
      <c r="BS2869" s="151">
        <f t="shared" si="48"/>
        <v>222.70495867768582</v>
      </c>
    </row>
    <row r="2870" spans="68:71">
      <c r="BP2870">
        <v>2869</v>
      </c>
      <c r="BQ2870" s="145">
        <v>37203</v>
      </c>
      <c r="BR2870">
        <v>247.8</v>
      </c>
      <c r="BS2870" s="151">
        <f t="shared" si="48"/>
        <v>222.3991735537189</v>
      </c>
    </row>
    <row r="2871" spans="68:71">
      <c r="BP2871">
        <v>2870</v>
      </c>
      <c r="BQ2871" s="145">
        <v>37204</v>
      </c>
      <c r="BR2871">
        <v>270.8</v>
      </c>
      <c r="BS2871" s="151">
        <f t="shared" si="48"/>
        <v>222.26694214876019</v>
      </c>
    </row>
    <row r="2872" spans="68:71">
      <c r="BP2872">
        <v>2871</v>
      </c>
      <c r="BQ2872" s="145">
        <v>37205</v>
      </c>
      <c r="BR2872">
        <v>245.9</v>
      </c>
      <c r="BS2872" s="151">
        <f t="shared" si="48"/>
        <v>222.05950413223127</v>
      </c>
    </row>
    <row r="2873" spans="68:71">
      <c r="BP2873">
        <v>2872</v>
      </c>
      <c r="BQ2873" s="145">
        <v>37206</v>
      </c>
      <c r="BR2873">
        <v>234</v>
      </c>
      <c r="BS2873" s="151">
        <f t="shared" si="48"/>
        <v>222.00826446280976</v>
      </c>
    </row>
    <row r="2874" spans="68:71">
      <c r="BP2874">
        <v>2873</v>
      </c>
      <c r="BQ2874" s="145">
        <v>37207</v>
      </c>
      <c r="BR2874">
        <v>227.3</v>
      </c>
      <c r="BS2874" s="151">
        <f t="shared" si="48"/>
        <v>221.95537190082629</v>
      </c>
    </row>
    <row r="2875" spans="68:71">
      <c r="BP2875">
        <v>2874</v>
      </c>
      <c r="BQ2875" s="145">
        <v>37208</v>
      </c>
      <c r="BR2875">
        <v>231.6</v>
      </c>
      <c r="BS2875" s="151">
        <f t="shared" si="48"/>
        <v>221.98925619834694</v>
      </c>
    </row>
    <row r="2876" spans="68:71">
      <c r="BP2876">
        <v>2875</v>
      </c>
      <c r="BQ2876" s="145">
        <v>37209</v>
      </c>
      <c r="BR2876">
        <v>217.2</v>
      </c>
      <c r="BS2876" s="151">
        <f t="shared" si="48"/>
        <v>222.06942148760314</v>
      </c>
    </row>
    <row r="2877" spans="68:71">
      <c r="BP2877">
        <v>2876</v>
      </c>
      <c r="BQ2877" s="145">
        <v>37210</v>
      </c>
      <c r="BR2877">
        <v>207</v>
      </c>
      <c r="BS2877" s="151">
        <f t="shared" si="48"/>
        <v>222.16198347107422</v>
      </c>
    </row>
    <row r="2878" spans="68:71">
      <c r="BP2878">
        <v>2877</v>
      </c>
      <c r="BQ2878" s="145">
        <v>37211</v>
      </c>
      <c r="BR2878">
        <v>202.1</v>
      </c>
      <c r="BS2878" s="151">
        <f t="shared" ref="BS2878:BS2941" si="49">AVERAGE(BR2819:BR2939)</f>
        <v>222.30247933884277</v>
      </c>
    </row>
    <row r="2879" spans="68:71">
      <c r="BP2879">
        <v>2878</v>
      </c>
      <c r="BQ2879" s="145">
        <v>37212</v>
      </c>
      <c r="BR2879">
        <v>198.5</v>
      </c>
      <c r="BS2879" s="151">
        <f t="shared" si="49"/>
        <v>222.36859504132212</v>
      </c>
    </row>
    <row r="2880" spans="68:71">
      <c r="BP2880">
        <v>2879</v>
      </c>
      <c r="BQ2880" s="145">
        <v>37213</v>
      </c>
      <c r="BR2880">
        <v>188.2</v>
      </c>
      <c r="BS2880" s="151">
        <f t="shared" si="49"/>
        <v>222.46528925619816</v>
      </c>
    </row>
    <row r="2881" spans="68:71">
      <c r="BP2881">
        <v>2880</v>
      </c>
      <c r="BQ2881" s="145">
        <v>37214</v>
      </c>
      <c r="BR2881">
        <v>191.3</v>
      </c>
      <c r="BS2881" s="151">
        <f t="shared" si="49"/>
        <v>222.35702479338823</v>
      </c>
    </row>
    <row r="2882" spans="68:71">
      <c r="BP2882">
        <v>2881</v>
      </c>
      <c r="BQ2882" s="145">
        <v>37215</v>
      </c>
      <c r="BR2882">
        <v>185</v>
      </c>
      <c r="BS2882" s="151">
        <f t="shared" si="49"/>
        <v>222.2214876033056</v>
      </c>
    </row>
    <row r="2883" spans="68:71">
      <c r="BP2883">
        <v>2882</v>
      </c>
      <c r="BQ2883" s="145">
        <v>37216</v>
      </c>
      <c r="BR2883">
        <v>184.2</v>
      </c>
      <c r="BS2883" s="151">
        <f t="shared" si="49"/>
        <v>221.96776859504112</v>
      </c>
    </row>
    <row r="2884" spans="68:71">
      <c r="BP2884">
        <v>2883</v>
      </c>
      <c r="BQ2884" s="145">
        <v>37217</v>
      </c>
      <c r="BR2884">
        <v>190</v>
      </c>
      <c r="BS2884" s="151">
        <f t="shared" si="49"/>
        <v>221.7214876033056</v>
      </c>
    </row>
    <row r="2885" spans="68:71">
      <c r="BP2885">
        <v>2884</v>
      </c>
      <c r="BQ2885" s="145">
        <v>37218</v>
      </c>
      <c r="BR2885">
        <v>177.3</v>
      </c>
      <c r="BS2885" s="151">
        <f t="shared" si="49"/>
        <v>221.28512396694194</v>
      </c>
    </row>
    <row r="2886" spans="68:71">
      <c r="BP2886">
        <v>2885</v>
      </c>
      <c r="BQ2886" s="145">
        <v>37219</v>
      </c>
      <c r="BR2886">
        <v>173</v>
      </c>
      <c r="BS2886" s="151">
        <f t="shared" si="49"/>
        <v>220.91900826446263</v>
      </c>
    </row>
    <row r="2887" spans="68:71">
      <c r="BP2887">
        <v>2886</v>
      </c>
      <c r="BQ2887" s="145">
        <v>37220</v>
      </c>
      <c r="BR2887">
        <v>170</v>
      </c>
      <c r="BS2887" s="151">
        <f t="shared" si="49"/>
        <v>220.5239669421486</v>
      </c>
    </row>
    <row r="2888" spans="68:71">
      <c r="BP2888">
        <v>2887</v>
      </c>
      <c r="BQ2888" s="145">
        <v>37221</v>
      </c>
      <c r="BR2888">
        <v>174.8</v>
      </c>
      <c r="BS2888" s="151">
        <f t="shared" si="49"/>
        <v>220.41652892561967</v>
      </c>
    </row>
    <row r="2889" spans="68:71">
      <c r="BP2889">
        <v>2888</v>
      </c>
      <c r="BQ2889" s="145">
        <v>37222</v>
      </c>
      <c r="BR2889">
        <v>190.4</v>
      </c>
      <c r="BS2889" s="151">
        <f t="shared" si="49"/>
        <v>220.11487603305767</v>
      </c>
    </row>
    <row r="2890" spans="68:71">
      <c r="BP2890">
        <v>2889</v>
      </c>
      <c r="BQ2890" s="145">
        <v>37223</v>
      </c>
      <c r="BR2890">
        <v>198.5</v>
      </c>
      <c r="BS2890" s="151">
        <f t="shared" si="49"/>
        <v>220.28264462809904</v>
      </c>
    </row>
    <row r="2891" spans="68:71">
      <c r="BP2891">
        <v>2890</v>
      </c>
      <c r="BQ2891" s="145">
        <v>37224</v>
      </c>
      <c r="BR2891">
        <v>216.4</v>
      </c>
      <c r="BS2891" s="151">
        <f t="shared" si="49"/>
        <v>220.49090909090896</v>
      </c>
    </row>
    <row r="2892" spans="68:71">
      <c r="BP2892">
        <v>2891</v>
      </c>
      <c r="BQ2892" s="145">
        <v>37225</v>
      </c>
      <c r="BR2892">
        <v>225.8</v>
      </c>
      <c r="BS2892" s="151">
        <f t="shared" si="49"/>
        <v>220.81983471074369</v>
      </c>
    </row>
    <row r="2893" spans="68:71">
      <c r="BP2893">
        <v>2892</v>
      </c>
      <c r="BQ2893" s="145">
        <v>37226</v>
      </c>
      <c r="BR2893">
        <v>221.3</v>
      </c>
      <c r="BS2893" s="151">
        <f t="shared" si="49"/>
        <v>221.16446280991721</v>
      </c>
    </row>
    <row r="2894" spans="68:71">
      <c r="BP2894">
        <v>2893</v>
      </c>
      <c r="BQ2894" s="145">
        <v>37227</v>
      </c>
      <c r="BR2894">
        <v>245</v>
      </c>
      <c r="BS2894" s="151">
        <f t="shared" si="49"/>
        <v>221.60991735537175</v>
      </c>
    </row>
    <row r="2895" spans="68:71">
      <c r="BP2895">
        <v>2894</v>
      </c>
      <c r="BQ2895" s="145">
        <v>37228</v>
      </c>
      <c r="BR2895">
        <v>235</v>
      </c>
      <c r="BS2895" s="151">
        <f t="shared" si="49"/>
        <v>222.05702479338825</v>
      </c>
    </row>
    <row r="2896" spans="68:71">
      <c r="BP2896">
        <v>2895</v>
      </c>
      <c r="BQ2896" s="145">
        <v>37229</v>
      </c>
      <c r="BR2896">
        <v>233.3</v>
      </c>
      <c r="BS2896" s="151">
        <f t="shared" si="49"/>
        <v>222.51983471074368</v>
      </c>
    </row>
    <row r="2897" spans="68:71">
      <c r="BP2897">
        <v>2896</v>
      </c>
      <c r="BQ2897" s="145">
        <v>37230</v>
      </c>
      <c r="BR2897">
        <v>237</v>
      </c>
      <c r="BS2897" s="151">
        <f t="shared" si="49"/>
        <v>222.96776859504118</v>
      </c>
    </row>
    <row r="2898" spans="68:71">
      <c r="BP2898">
        <v>2897</v>
      </c>
      <c r="BQ2898" s="145">
        <v>37231</v>
      </c>
      <c r="BR2898">
        <v>246.7</v>
      </c>
      <c r="BS2898" s="151">
        <f t="shared" si="49"/>
        <v>223.3636363636362</v>
      </c>
    </row>
    <row r="2899" spans="68:71">
      <c r="BP2899">
        <v>2898</v>
      </c>
      <c r="BQ2899" s="145">
        <v>37232</v>
      </c>
      <c r="BR2899">
        <v>225.9</v>
      </c>
      <c r="BS2899" s="151">
        <f t="shared" si="49"/>
        <v>223.62231404958666</v>
      </c>
    </row>
    <row r="2900" spans="68:71">
      <c r="BP2900">
        <v>2899</v>
      </c>
      <c r="BQ2900" s="145">
        <v>37233</v>
      </c>
      <c r="BR2900">
        <v>220.5</v>
      </c>
      <c r="BS2900" s="151">
        <f t="shared" si="49"/>
        <v>223.74876033057839</v>
      </c>
    </row>
    <row r="2901" spans="68:71">
      <c r="BP2901">
        <v>2900</v>
      </c>
      <c r="BQ2901" s="145">
        <v>37234</v>
      </c>
      <c r="BR2901">
        <v>224.2</v>
      </c>
      <c r="BS2901" s="151">
        <f t="shared" si="49"/>
        <v>223.8545454545453</v>
      </c>
    </row>
    <row r="2902" spans="68:71">
      <c r="BP2902">
        <v>2901</v>
      </c>
      <c r="BQ2902" s="145">
        <v>37235</v>
      </c>
      <c r="BR2902">
        <v>219</v>
      </c>
      <c r="BS2902" s="151">
        <f t="shared" si="49"/>
        <v>224.0578512396693</v>
      </c>
    </row>
    <row r="2903" spans="68:71">
      <c r="BP2903">
        <v>2902</v>
      </c>
      <c r="BQ2903" s="145">
        <v>37236</v>
      </c>
      <c r="BR2903">
        <v>220.6</v>
      </c>
      <c r="BS2903" s="151">
        <f t="shared" si="49"/>
        <v>224.36611570247922</v>
      </c>
    </row>
    <row r="2904" spans="68:71">
      <c r="BP2904">
        <v>2903</v>
      </c>
      <c r="BQ2904" s="145">
        <v>37237</v>
      </c>
      <c r="BR2904">
        <v>236.7</v>
      </c>
      <c r="BS2904" s="151">
        <f t="shared" si="49"/>
        <v>224.54958677685937</v>
      </c>
    </row>
    <row r="2905" spans="68:71">
      <c r="BP2905">
        <v>2904</v>
      </c>
      <c r="BQ2905" s="145">
        <v>37238</v>
      </c>
      <c r="BR2905">
        <v>220.2</v>
      </c>
      <c r="BS2905" s="151">
        <f t="shared" si="49"/>
        <v>224.68512396694203</v>
      </c>
    </row>
    <row r="2906" spans="68:71">
      <c r="BP2906">
        <v>2905</v>
      </c>
      <c r="BQ2906" s="145">
        <v>37239</v>
      </c>
      <c r="BR2906">
        <v>216.6</v>
      </c>
      <c r="BS2906" s="151">
        <f t="shared" si="49"/>
        <v>224.7727272727272</v>
      </c>
    </row>
    <row r="2907" spans="68:71">
      <c r="BP2907">
        <v>2906</v>
      </c>
      <c r="BQ2907" s="145">
        <v>37240</v>
      </c>
      <c r="BR2907">
        <v>217.8</v>
      </c>
      <c r="BS2907" s="151">
        <f t="shared" si="49"/>
        <v>224.68099173553708</v>
      </c>
    </row>
    <row r="2908" spans="68:71">
      <c r="BP2908">
        <v>2907</v>
      </c>
      <c r="BQ2908" s="145">
        <v>37241</v>
      </c>
      <c r="BR2908">
        <v>209.1</v>
      </c>
      <c r="BS2908" s="151">
        <f t="shared" si="49"/>
        <v>224.49586776859493</v>
      </c>
    </row>
    <row r="2909" spans="68:71">
      <c r="BP2909">
        <v>2908</v>
      </c>
      <c r="BQ2909" s="145">
        <v>37242</v>
      </c>
      <c r="BR2909">
        <v>205.5</v>
      </c>
      <c r="BS2909" s="151">
        <f t="shared" si="49"/>
        <v>224.20495867768582</v>
      </c>
    </row>
    <row r="2910" spans="68:71">
      <c r="BP2910">
        <v>2909</v>
      </c>
      <c r="BQ2910" s="145">
        <v>37243</v>
      </c>
      <c r="BR2910">
        <v>211.8</v>
      </c>
      <c r="BS2910" s="151">
        <f t="shared" si="49"/>
        <v>223.78347107438003</v>
      </c>
    </row>
    <row r="2911" spans="68:71">
      <c r="BP2911">
        <v>2910</v>
      </c>
      <c r="BQ2911" s="145">
        <v>37244</v>
      </c>
      <c r="BR2911">
        <v>208.2</v>
      </c>
      <c r="BS2911" s="151">
        <f t="shared" si="49"/>
        <v>223.35454545454536</v>
      </c>
    </row>
    <row r="2912" spans="68:71">
      <c r="BP2912">
        <v>2911</v>
      </c>
      <c r="BQ2912" s="145">
        <v>37245</v>
      </c>
      <c r="BR2912">
        <v>221.1</v>
      </c>
      <c r="BS2912" s="151">
        <f t="shared" si="49"/>
        <v>223.06776859504123</v>
      </c>
    </row>
    <row r="2913" spans="68:71">
      <c r="BP2913">
        <v>2912</v>
      </c>
      <c r="BQ2913" s="145">
        <v>37246</v>
      </c>
      <c r="BR2913">
        <v>234.3</v>
      </c>
      <c r="BS2913" s="151">
        <f t="shared" si="49"/>
        <v>222.7429752066115</v>
      </c>
    </row>
    <row r="2914" spans="68:71">
      <c r="BP2914">
        <v>2913</v>
      </c>
      <c r="BQ2914" s="145">
        <v>37247</v>
      </c>
      <c r="BR2914">
        <v>242.8</v>
      </c>
      <c r="BS2914" s="151">
        <f t="shared" si="49"/>
        <v>222.53388429752056</v>
      </c>
    </row>
    <row r="2915" spans="68:71">
      <c r="BP2915">
        <v>2914</v>
      </c>
      <c r="BQ2915" s="145">
        <v>37248</v>
      </c>
      <c r="BR2915">
        <v>254.6</v>
      </c>
      <c r="BS2915" s="151">
        <f t="shared" si="49"/>
        <v>222.14710743801646</v>
      </c>
    </row>
    <row r="2916" spans="68:71">
      <c r="BP2916">
        <v>2915</v>
      </c>
      <c r="BQ2916" s="145">
        <v>37249</v>
      </c>
      <c r="BR2916">
        <v>274.5</v>
      </c>
      <c r="BS2916" s="151">
        <f t="shared" si="49"/>
        <v>221.72809917355369</v>
      </c>
    </row>
    <row r="2917" spans="68:71">
      <c r="BP2917">
        <v>2916</v>
      </c>
      <c r="BQ2917" s="145">
        <v>37250</v>
      </c>
      <c r="BR2917">
        <v>258.8</v>
      </c>
      <c r="BS2917" s="151">
        <f t="shared" si="49"/>
        <v>221.36694214876027</v>
      </c>
    </row>
    <row r="2918" spans="68:71">
      <c r="BP2918">
        <v>2917</v>
      </c>
      <c r="BQ2918" s="145">
        <v>37251</v>
      </c>
      <c r="BR2918">
        <v>267.8</v>
      </c>
      <c r="BS2918" s="151">
        <f t="shared" si="49"/>
        <v>221.07024793388427</v>
      </c>
    </row>
    <row r="2919" spans="68:71">
      <c r="BP2919">
        <v>2918</v>
      </c>
      <c r="BQ2919" s="145">
        <v>37252</v>
      </c>
      <c r="BR2919">
        <v>274.60000000000002</v>
      </c>
      <c r="BS2919" s="151">
        <f t="shared" si="49"/>
        <v>220.90743801652889</v>
      </c>
    </row>
    <row r="2920" spans="68:71">
      <c r="BP2920">
        <v>2919</v>
      </c>
      <c r="BQ2920" s="145">
        <v>37253</v>
      </c>
      <c r="BR2920">
        <v>263.3</v>
      </c>
      <c r="BS2920" s="151">
        <f t="shared" si="49"/>
        <v>220.76528925619832</v>
      </c>
    </row>
    <row r="2921" spans="68:71">
      <c r="BP2921">
        <v>2920</v>
      </c>
      <c r="BQ2921" s="145">
        <v>37254</v>
      </c>
      <c r="BR2921">
        <v>264.39999999999998</v>
      </c>
      <c r="BS2921" s="151">
        <f t="shared" si="49"/>
        <v>220.58512396694212</v>
      </c>
    </row>
    <row r="2922" spans="68:71">
      <c r="BP2922">
        <v>2921</v>
      </c>
      <c r="BQ2922" s="145">
        <v>37255</v>
      </c>
      <c r="BR2922">
        <v>246.6</v>
      </c>
      <c r="BS2922" s="151">
        <f t="shared" si="49"/>
        <v>220.30909090909086</v>
      </c>
    </row>
    <row r="2923" spans="68:71">
      <c r="BP2923">
        <v>2922</v>
      </c>
      <c r="BQ2923" s="145">
        <v>37256</v>
      </c>
      <c r="BR2923">
        <v>245.6</v>
      </c>
      <c r="BS2923" s="151">
        <f t="shared" si="49"/>
        <v>219.94049586776853</v>
      </c>
    </row>
    <row r="2924" spans="68:71">
      <c r="BP2924">
        <v>2923</v>
      </c>
      <c r="BQ2924" s="145">
        <v>37257</v>
      </c>
      <c r="BR2924">
        <v>232.2</v>
      </c>
      <c r="BS2924" s="151">
        <f t="shared" si="49"/>
        <v>219.68595041322308</v>
      </c>
    </row>
    <row r="2925" spans="68:71">
      <c r="BP2925">
        <v>2924</v>
      </c>
      <c r="BQ2925" s="145">
        <v>37258</v>
      </c>
      <c r="BR2925">
        <v>231.1</v>
      </c>
      <c r="BS2925" s="151">
        <f t="shared" si="49"/>
        <v>219.34628099173548</v>
      </c>
    </row>
    <row r="2926" spans="68:71">
      <c r="BP2926">
        <v>2925</v>
      </c>
      <c r="BQ2926" s="145">
        <v>37259</v>
      </c>
      <c r="BR2926">
        <v>220.3</v>
      </c>
      <c r="BS2926" s="151">
        <f t="shared" si="49"/>
        <v>218.89090909090905</v>
      </c>
    </row>
    <row r="2927" spans="68:71">
      <c r="BP2927">
        <v>2926</v>
      </c>
      <c r="BQ2927" s="145">
        <v>37260</v>
      </c>
      <c r="BR2927">
        <v>218.2</v>
      </c>
      <c r="BS2927" s="151">
        <f t="shared" si="49"/>
        <v>218.42148760330574</v>
      </c>
    </row>
    <row r="2928" spans="68:71">
      <c r="BP2928">
        <v>2927</v>
      </c>
      <c r="BQ2928" s="145">
        <v>37261</v>
      </c>
      <c r="BR2928">
        <v>212.2</v>
      </c>
      <c r="BS2928" s="151">
        <f t="shared" si="49"/>
        <v>217.94462809917351</v>
      </c>
    </row>
    <row r="2929" spans="68:71">
      <c r="BP2929">
        <v>2928</v>
      </c>
      <c r="BQ2929" s="145">
        <v>37262</v>
      </c>
      <c r="BR2929">
        <v>196.6</v>
      </c>
      <c r="BS2929" s="151">
        <f t="shared" si="49"/>
        <v>217.18429752066112</v>
      </c>
    </row>
    <row r="2930" spans="68:71">
      <c r="BP2930">
        <v>2929</v>
      </c>
      <c r="BQ2930" s="145">
        <v>37263</v>
      </c>
      <c r="BR2930">
        <v>188.6</v>
      </c>
      <c r="BS2930" s="151">
        <f t="shared" si="49"/>
        <v>216.85289256198345</v>
      </c>
    </row>
    <row r="2931" spans="68:71">
      <c r="BP2931">
        <v>2930</v>
      </c>
      <c r="BQ2931" s="145">
        <v>37264</v>
      </c>
      <c r="BR2931">
        <v>199.2</v>
      </c>
      <c r="BS2931" s="151">
        <f t="shared" si="49"/>
        <v>216.09669421487601</v>
      </c>
    </row>
    <row r="2932" spans="68:71">
      <c r="BP2932">
        <v>2931</v>
      </c>
      <c r="BQ2932" s="145">
        <v>37265</v>
      </c>
      <c r="BR2932">
        <v>228.5</v>
      </c>
      <c r="BS2932" s="151">
        <f t="shared" si="49"/>
        <v>215.57107438016527</v>
      </c>
    </row>
    <row r="2933" spans="68:71">
      <c r="BP2933">
        <v>2932</v>
      </c>
      <c r="BQ2933" s="145">
        <v>37266</v>
      </c>
      <c r="BR2933">
        <v>224.6</v>
      </c>
      <c r="BS2933" s="151">
        <f t="shared" si="49"/>
        <v>215.11157024793386</v>
      </c>
    </row>
    <row r="2934" spans="68:71">
      <c r="BP2934">
        <v>2933</v>
      </c>
      <c r="BQ2934" s="145">
        <v>37267</v>
      </c>
      <c r="BR2934">
        <v>228.9</v>
      </c>
      <c r="BS2934" s="151">
        <f t="shared" si="49"/>
        <v>214.75619834710741</v>
      </c>
    </row>
    <row r="2935" spans="68:71">
      <c r="BP2935">
        <v>2934</v>
      </c>
      <c r="BQ2935" s="145">
        <v>37268</v>
      </c>
      <c r="BR2935">
        <v>233.3</v>
      </c>
      <c r="BS2935" s="151">
        <f t="shared" si="49"/>
        <v>214.33553719008262</v>
      </c>
    </row>
    <row r="2936" spans="68:71">
      <c r="BP2936">
        <v>2935</v>
      </c>
      <c r="BQ2936" s="145">
        <v>37269</v>
      </c>
      <c r="BR2936">
        <v>240.7</v>
      </c>
      <c r="BS2936" s="151">
        <f t="shared" si="49"/>
        <v>213.99421487603306</v>
      </c>
    </row>
    <row r="2937" spans="68:71">
      <c r="BP2937">
        <v>2936</v>
      </c>
      <c r="BQ2937" s="145">
        <v>37270</v>
      </c>
      <c r="BR2937">
        <v>229</v>
      </c>
      <c r="BS2937" s="151">
        <f t="shared" si="49"/>
        <v>213.80909090909088</v>
      </c>
    </row>
    <row r="2938" spans="68:71">
      <c r="BP2938">
        <v>2937</v>
      </c>
      <c r="BQ2938" s="145">
        <v>37271</v>
      </c>
      <c r="BR2938">
        <v>218.3</v>
      </c>
      <c r="BS2938" s="151">
        <f t="shared" si="49"/>
        <v>213.66280991735539</v>
      </c>
    </row>
    <row r="2939" spans="68:71">
      <c r="BP2939">
        <v>2938</v>
      </c>
      <c r="BQ2939" s="145">
        <v>37272</v>
      </c>
      <c r="BR2939">
        <v>216.1</v>
      </c>
      <c r="BS2939" s="151">
        <f t="shared" si="49"/>
        <v>213.49421487603306</v>
      </c>
    </row>
    <row r="2940" spans="68:71">
      <c r="BP2940">
        <v>2939</v>
      </c>
      <c r="BQ2940" s="145">
        <v>37273</v>
      </c>
      <c r="BR2940">
        <v>211.8</v>
      </c>
      <c r="BS2940" s="151">
        <f t="shared" si="49"/>
        <v>213.38347107438017</v>
      </c>
    </row>
    <row r="2941" spans="68:71">
      <c r="BP2941">
        <v>2940</v>
      </c>
      <c r="BQ2941" s="145">
        <v>37274</v>
      </c>
      <c r="BR2941">
        <v>210.5</v>
      </c>
      <c r="BS2941" s="151">
        <f t="shared" si="49"/>
        <v>213.35454545454547</v>
      </c>
    </row>
    <row r="2942" spans="68:71">
      <c r="BP2942">
        <v>2941</v>
      </c>
      <c r="BQ2942" s="145">
        <v>37275</v>
      </c>
      <c r="BR2942">
        <v>213.7</v>
      </c>
      <c r="BS2942" s="151">
        <f t="shared" ref="BS2942:BS3005" si="50">AVERAGE(BR2883:BR3003)</f>
        <v>213.26446280991735</v>
      </c>
    </row>
    <row r="2943" spans="68:71">
      <c r="BP2943">
        <v>2942</v>
      </c>
      <c r="BQ2943" s="145">
        <v>37276</v>
      </c>
      <c r="BR2943">
        <v>222.2</v>
      </c>
      <c r="BS2943" s="151">
        <f t="shared" si="50"/>
        <v>213.1603305785124</v>
      </c>
    </row>
    <row r="2944" spans="68:71">
      <c r="BP2944">
        <v>2943</v>
      </c>
      <c r="BQ2944" s="145">
        <v>37277</v>
      </c>
      <c r="BR2944">
        <v>224.5</v>
      </c>
      <c r="BS2944" s="151">
        <f t="shared" si="50"/>
        <v>212.99834710743804</v>
      </c>
    </row>
    <row r="2945" spans="68:71">
      <c r="BP2945">
        <v>2944</v>
      </c>
      <c r="BQ2945" s="145">
        <v>37278</v>
      </c>
      <c r="BR2945">
        <v>228.7</v>
      </c>
      <c r="BS2945" s="151">
        <f t="shared" si="50"/>
        <v>212.9818181818182</v>
      </c>
    </row>
    <row r="2946" spans="68:71">
      <c r="BP2946">
        <v>2945</v>
      </c>
      <c r="BQ2946" s="145">
        <v>37279</v>
      </c>
      <c r="BR2946">
        <v>226.5</v>
      </c>
      <c r="BS2946" s="151">
        <f t="shared" si="50"/>
        <v>212.95702479338846</v>
      </c>
    </row>
    <row r="2947" spans="68:71">
      <c r="BP2947">
        <v>2946</v>
      </c>
      <c r="BQ2947" s="145">
        <v>37280</v>
      </c>
      <c r="BR2947">
        <v>230.8</v>
      </c>
      <c r="BS2947" s="151">
        <f t="shared" si="50"/>
        <v>212.92148760330582</v>
      </c>
    </row>
    <row r="2948" spans="68:71">
      <c r="BP2948">
        <v>2947</v>
      </c>
      <c r="BQ2948" s="145">
        <v>37281</v>
      </c>
      <c r="BR2948">
        <v>234.8</v>
      </c>
      <c r="BS2948" s="151">
        <f t="shared" si="50"/>
        <v>212.87438016528927</v>
      </c>
    </row>
    <row r="2949" spans="68:71">
      <c r="BP2949">
        <v>2948</v>
      </c>
      <c r="BQ2949" s="145">
        <v>37282</v>
      </c>
      <c r="BR2949">
        <v>256.5</v>
      </c>
      <c r="BS2949" s="151">
        <f t="shared" si="50"/>
        <v>212.75702479338844</v>
      </c>
    </row>
    <row r="2950" spans="68:71">
      <c r="BP2950">
        <v>2949</v>
      </c>
      <c r="BQ2950" s="145">
        <v>37283</v>
      </c>
      <c r="BR2950">
        <v>248</v>
      </c>
      <c r="BS2950" s="151">
        <f t="shared" si="50"/>
        <v>212.61487603305787</v>
      </c>
    </row>
    <row r="2951" spans="68:71">
      <c r="BP2951">
        <v>2950</v>
      </c>
      <c r="BQ2951" s="145">
        <v>37284</v>
      </c>
      <c r="BR2951">
        <v>259.8</v>
      </c>
      <c r="BS2951" s="151">
        <f t="shared" si="50"/>
        <v>212.38595041322316</v>
      </c>
    </row>
    <row r="2952" spans="68:71">
      <c r="BP2952">
        <v>2951</v>
      </c>
      <c r="BQ2952" s="145">
        <v>37285</v>
      </c>
      <c r="BR2952">
        <v>261</v>
      </c>
      <c r="BS2952" s="151">
        <f t="shared" si="50"/>
        <v>212.20909090909095</v>
      </c>
    </row>
    <row r="2953" spans="68:71">
      <c r="BP2953">
        <v>2952</v>
      </c>
      <c r="BQ2953" s="145">
        <v>37286</v>
      </c>
      <c r="BR2953">
        <v>256.3</v>
      </c>
      <c r="BS2953" s="151">
        <f t="shared" si="50"/>
        <v>212.09090909090909</v>
      </c>
    </row>
    <row r="2954" spans="68:71">
      <c r="BP2954">
        <v>2953</v>
      </c>
      <c r="BQ2954" s="145">
        <v>37287</v>
      </c>
      <c r="BR2954">
        <v>242.6</v>
      </c>
      <c r="BS2954" s="151">
        <f t="shared" si="50"/>
        <v>211.76859504132236</v>
      </c>
    </row>
    <row r="2955" spans="68:71">
      <c r="BP2955">
        <v>2954</v>
      </c>
      <c r="BQ2955" s="145">
        <v>37288</v>
      </c>
      <c r="BR2955">
        <v>245.6</v>
      </c>
      <c r="BS2955" s="151">
        <f t="shared" si="50"/>
        <v>211.55702479338845</v>
      </c>
    </row>
    <row r="2956" spans="68:71">
      <c r="BP2956">
        <v>2955</v>
      </c>
      <c r="BQ2956" s="145">
        <v>37289</v>
      </c>
      <c r="BR2956">
        <v>240.6</v>
      </c>
      <c r="BS2956" s="151">
        <f t="shared" si="50"/>
        <v>211.41570247933888</v>
      </c>
    </row>
    <row r="2957" spans="68:71">
      <c r="BP2957">
        <v>2956</v>
      </c>
      <c r="BQ2957" s="145">
        <v>37290</v>
      </c>
      <c r="BR2957">
        <v>232.9</v>
      </c>
      <c r="BS2957" s="151">
        <f t="shared" si="50"/>
        <v>211.25371900826454</v>
      </c>
    </row>
    <row r="2958" spans="68:71">
      <c r="BP2958">
        <v>2957</v>
      </c>
      <c r="BQ2958" s="145">
        <v>37291</v>
      </c>
      <c r="BR2958">
        <v>234.6</v>
      </c>
      <c r="BS2958" s="151">
        <f t="shared" si="50"/>
        <v>210.91983471074386</v>
      </c>
    </row>
    <row r="2959" spans="68:71">
      <c r="BP2959">
        <v>2958</v>
      </c>
      <c r="BQ2959" s="145">
        <v>37292</v>
      </c>
      <c r="BR2959">
        <v>220.6</v>
      </c>
      <c r="BS2959" s="151">
        <f t="shared" si="50"/>
        <v>210.77107438016537</v>
      </c>
    </row>
    <row r="2960" spans="68:71">
      <c r="BP2960">
        <v>2959</v>
      </c>
      <c r="BQ2960" s="145">
        <v>37293</v>
      </c>
      <c r="BR2960">
        <v>202.5</v>
      </c>
      <c r="BS2960" s="151">
        <f t="shared" si="50"/>
        <v>210.65289256198352</v>
      </c>
    </row>
    <row r="2961" spans="68:71">
      <c r="BP2961">
        <v>2960</v>
      </c>
      <c r="BQ2961" s="145">
        <v>37294</v>
      </c>
      <c r="BR2961">
        <v>191.7</v>
      </c>
      <c r="BS2961" s="151">
        <f t="shared" si="50"/>
        <v>210.49421487603311</v>
      </c>
    </row>
    <row r="2962" spans="68:71">
      <c r="BP2962">
        <v>2961</v>
      </c>
      <c r="BQ2962" s="145">
        <v>37295</v>
      </c>
      <c r="BR2962">
        <v>191.5</v>
      </c>
      <c r="BS2962" s="151">
        <f t="shared" si="50"/>
        <v>210.29008264462814</v>
      </c>
    </row>
    <row r="2963" spans="68:71">
      <c r="BP2963">
        <v>2962</v>
      </c>
      <c r="BQ2963" s="145">
        <v>37296</v>
      </c>
      <c r="BR2963">
        <v>199.4</v>
      </c>
      <c r="BS2963" s="151">
        <f t="shared" si="50"/>
        <v>210.09834710743806</v>
      </c>
    </row>
    <row r="2964" spans="68:71">
      <c r="BP2964">
        <v>2963</v>
      </c>
      <c r="BQ2964" s="145">
        <v>37297</v>
      </c>
      <c r="BR2964">
        <v>216.5</v>
      </c>
      <c r="BS2964" s="151">
        <f t="shared" si="50"/>
        <v>209.89338842975215</v>
      </c>
    </row>
    <row r="2965" spans="68:71">
      <c r="BP2965">
        <v>2964</v>
      </c>
      <c r="BQ2965" s="145">
        <v>37298</v>
      </c>
      <c r="BR2965">
        <v>201.7</v>
      </c>
      <c r="BS2965" s="151">
        <f t="shared" si="50"/>
        <v>209.94132231404967</v>
      </c>
    </row>
    <row r="2966" spans="68:71">
      <c r="BP2966">
        <v>2965</v>
      </c>
      <c r="BQ2966" s="145">
        <v>37299</v>
      </c>
      <c r="BR2966">
        <v>208.3</v>
      </c>
      <c r="BS2966" s="151">
        <f t="shared" si="50"/>
        <v>209.8892561983472</v>
      </c>
    </row>
    <row r="2967" spans="68:71">
      <c r="BP2967">
        <v>2966</v>
      </c>
      <c r="BQ2967" s="145">
        <v>37300</v>
      </c>
      <c r="BR2967">
        <v>203.5</v>
      </c>
      <c r="BS2967" s="151">
        <f t="shared" si="50"/>
        <v>209.76942148760338</v>
      </c>
    </row>
    <row r="2968" spans="68:71">
      <c r="BP2968">
        <v>2967</v>
      </c>
      <c r="BQ2968" s="145">
        <v>37301</v>
      </c>
      <c r="BR2968">
        <v>196.1</v>
      </c>
      <c r="BS2968" s="151">
        <f t="shared" si="50"/>
        <v>209.65867768595047</v>
      </c>
    </row>
    <row r="2969" spans="68:71">
      <c r="BP2969">
        <v>2968</v>
      </c>
      <c r="BQ2969" s="145">
        <v>37302</v>
      </c>
      <c r="BR2969">
        <v>195</v>
      </c>
      <c r="BS2969" s="151">
        <f t="shared" si="50"/>
        <v>209.55950413223147</v>
      </c>
    </row>
    <row r="2970" spans="68:71">
      <c r="BP2970">
        <v>2969</v>
      </c>
      <c r="BQ2970" s="145">
        <v>37303</v>
      </c>
      <c r="BR2970">
        <v>193.5</v>
      </c>
      <c r="BS2970" s="151">
        <f t="shared" si="50"/>
        <v>209.36446280991743</v>
      </c>
    </row>
    <row r="2971" spans="68:71">
      <c r="BP2971">
        <v>2970</v>
      </c>
      <c r="BQ2971" s="145">
        <v>37304</v>
      </c>
      <c r="BR2971">
        <v>196.6</v>
      </c>
      <c r="BS2971" s="151">
        <f t="shared" si="50"/>
        <v>209.1289256198348</v>
      </c>
    </row>
    <row r="2972" spans="68:71">
      <c r="BP2972">
        <v>2971</v>
      </c>
      <c r="BQ2972" s="145">
        <v>37305</v>
      </c>
      <c r="BR2972">
        <v>192.8</v>
      </c>
      <c r="BS2972" s="151">
        <f t="shared" si="50"/>
        <v>208.76694214876039</v>
      </c>
    </row>
    <row r="2973" spans="68:71">
      <c r="BP2973">
        <v>2972</v>
      </c>
      <c r="BQ2973" s="145">
        <v>37306</v>
      </c>
      <c r="BR2973">
        <v>189.4</v>
      </c>
      <c r="BS2973" s="151">
        <f t="shared" si="50"/>
        <v>208.26363636363644</v>
      </c>
    </row>
    <row r="2974" spans="68:71">
      <c r="BP2974">
        <v>2973</v>
      </c>
      <c r="BQ2974" s="145">
        <v>37307</v>
      </c>
      <c r="BR2974">
        <v>193.4</v>
      </c>
      <c r="BS2974" s="151">
        <f t="shared" si="50"/>
        <v>207.66115702479348</v>
      </c>
    </row>
    <row r="2975" spans="68:71">
      <c r="BP2975">
        <v>2974</v>
      </c>
      <c r="BQ2975" s="145">
        <v>37308</v>
      </c>
      <c r="BR2975">
        <v>201.1</v>
      </c>
      <c r="BS2975" s="151">
        <f t="shared" si="50"/>
        <v>207.005785123967</v>
      </c>
    </row>
    <row r="2976" spans="68:71">
      <c r="BP2976">
        <v>2975</v>
      </c>
      <c r="BQ2976" s="145">
        <v>37309</v>
      </c>
      <c r="BR2976">
        <v>191.9</v>
      </c>
      <c r="BS2976" s="151">
        <f t="shared" si="50"/>
        <v>206.19917355371911</v>
      </c>
    </row>
    <row r="2977" spans="68:71">
      <c r="BP2977">
        <v>2976</v>
      </c>
      <c r="BQ2977" s="145">
        <v>37310</v>
      </c>
      <c r="BR2977">
        <v>188.2</v>
      </c>
      <c r="BS2977" s="151">
        <f t="shared" si="50"/>
        <v>205.44297520661164</v>
      </c>
    </row>
    <row r="2978" spans="68:71">
      <c r="BP2978">
        <v>2977</v>
      </c>
      <c r="BQ2978" s="145">
        <v>37311</v>
      </c>
      <c r="BR2978">
        <v>192.8</v>
      </c>
      <c r="BS2978" s="151">
        <f t="shared" si="50"/>
        <v>204.57355371900834</v>
      </c>
    </row>
    <row r="2979" spans="68:71">
      <c r="BP2979">
        <v>2978</v>
      </c>
      <c r="BQ2979" s="145">
        <v>37312</v>
      </c>
      <c r="BR2979">
        <v>210.6</v>
      </c>
      <c r="BS2979" s="151">
        <f t="shared" si="50"/>
        <v>203.60082644628105</v>
      </c>
    </row>
    <row r="2980" spans="68:71">
      <c r="BP2980">
        <v>2979</v>
      </c>
      <c r="BQ2980" s="145">
        <v>37313</v>
      </c>
      <c r="BR2980">
        <v>207.5</v>
      </c>
      <c r="BS2980" s="151">
        <f t="shared" si="50"/>
        <v>202.64049586776866</v>
      </c>
    </row>
    <row r="2981" spans="68:71">
      <c r="BP2981">
        <v>2980</v>
      </c>
      <c r="BQ2981" s="145">
        <v>37314</v>
      </c>
      <c r="BR2981">
        <v>198.6</v>
      </c>
      <c r="BS2981" s="151">
        <f t="shared" si="50"/>
        <v>201.71983471074387</v>
      </c>
    </row>
    <row r="2982" spans="68:71">
      <c r="BP2982">
        <v>2981</v>
      </c>
      <c r="BQ2982" s="145">
        <v>37315</v>
      </c>
      <c r="BR2982">
        <v>204.2</v>
      </c>
      <c r="BS2982" s="151">
        <f t="shared" si="50"/>
        <v>200.9495867768596</v>
      </c>
    </row>
    <row r="2983" spans="68:71">
      <c r="BP2983">
        <v>2982</v>
      </c>
      <c r="BQ2983" s="145">
        <v>37316</v>
      </c>
      <c r="BR2983">
        <v>187.7</v>
      </c>
      <c r="BS2983" s="151">
        <f t="shared" si="50"/>
        <v>200.26198347107447</v>
      </c>
    </row>
    <row r="2984" spans="68:71">
      <c r="BP2984">
        <v>2983</v>
      </c>
      <c r="BQ2984" s="145">
        <v>37317</v>
      </c>
      <c r="BR2984">
        <v>191</v>
      </c>
      <c r="BS2984" s="151">
        <f t="shared" si="50"/>
        <v>199.73966942148772</v>
      </c>
    </row>
    <row r="2985" spans="68:71">
      <c r="BP2985">
        <v>2984</v>
      </c>
      <c r="BQ2985" s="145">
        <v>37318</v>
      </c>
      <c r="BR2985">
        <v>182.7</v>
      </c>
      <c r="BS2985" s="151">
        <f t="shared" si="50"/>
        <v>199.30991735537199</v>
      </c>
    </row>
    <row r="2986" spans="68:71">
      <c r="BP2986">
        <v>2985</v>
      </c>
      <c r="BQ2986" s="145">
        <v>37319</v>
      </c>
      <c r="BR2986">
        <v>174.9</v>
      </c>
      <c r="BS2986" s="151">
        <f t="shared" si="50"/>
        <v>199.05537190082654</v>
      </c>
    </row>
    <row r="2987" spans="68:71">
      <c r="BP2987">
        <v>2986</v>
      </c>
      <c r="BQ2987" s="145">
        <v>37320</v>
      </c>
      <c r="BR2987">
        <v>172.2</v>
      </c>
      <c r="BS2987" s="151">
        <f t="shared" si="50"/>
        <v>198.73966942148772</v>
      </c>
    </row>
    <row r="2988" spans="68:71">
      <c r="BP2988">
        <v>2987</v>
      </c>
      <c r="BQ2988" s="145">
        <v>37321</v>
      </c>
      <c r="BR2988">
        <v>177.8</v>
      </c>
      <c r="BS2988" s="151">
        <f t="shared" si="50"/>
        <v>198.56280991735548</v>
      </c>
    </row>
    <row r="2989" spans="68:71">
      <c r="BP2989">
        <v>2988</v>
      </c>
      <c r="BQ2989" s="145">
        <v>37322</v>
      </c>
      <c r="BR2989">
        <v>179.7</v>
      </c>
      <c r="BS2989" s="151">
        <f t="shared" si="50"/>
        <v>198.48181818181826</v>
      </c>
    </row>
    <row r="2990" spans="68:71">
      <c r="BP2990">
        <v>2989</v>
      </c>
      <c r="BQ2990" s="145">
        <v>37323</v>
      </c>
      <c r="BR2990">
        <v>176.8</v>
      </c>
      <c r="BS2990" s="151">
        <f t="shared" si="50"/>
        <v>198.46528925619842</v>
      </c>
    </row>
    <row r="2991" spans="68:71">
      <c r="BP2991">
        <v>2990</v>
      </c>
      <c r="BQ2991" s="145">
        <v>37324</v>
      </c>
      <c r="BR2991">
        <v>207.7</v>
      </c>
      <c r="BS2991" s="151">
        <f t="shared" si="50"/>
        <v>198.3892561983472</v>
      </c>
    </row>
    <row r="2992" spans="68:71">
      <c r="BP2992">
        <v>2991</v>
      </c>
      <c r="BQ2992" s="145">
        <v>37325</v>
      </c>
      <c r="BR2992">
        <v>179.3</v>
      </c>
      <c r="BS2992" s="151">
        <f t="shared" si="50"/>
        <v>198.07933884297529</v>
      </c>
    </row>
    <row r="2993" spans="68:71">
      <c r="BP2993">
        <v>2992</v>
      </c>
      <c r="BQ2993" s="145">
        <v>37326</v>
      </c>
      <c r="BR2993">
        <v>182.3</v>
      </c>
      <c r="BS2993" s="151">
        <f t="shared" si="50"/>
        <v>197.77685950413229</v>
      </c>
    </row>
    <row r="2994" spans="68:71">
      <c r="BP2994">
        <v>2993</v>
      </c>
      <c r="BQ2994" s="145">
        <v>37327</v>
      </c>
      <c r="BR2994">
        <v>178.4</v>
      </c>
      <c r="BS2994" s="151">
        <f t="shared" si="50"/>
        <v>197.40000000000006</v>
      </c>
    </row>
    <row r="2995" spans="68:71">
      <c r="BP2995">
        <v>2994</v>
      </c>
      <c r="BQ2995" s="145">
        <v>37328</v>
      </c>
      <c r="BR2995">
        <v>184.3</v>
      </c>
      <c r="BS2995" s="151">
        <f t="shared" si="50"/>
        <v>196.89338842975212</v>
      </c>
    </row>
    <row r="2996" spans="68:71">
      <c r="BP2996">
        <v>2995</v>
      </c>
      <c r="BQ2996" s="145">
        <v>37329</v>
      </c>
      <c r="BR2996">
        <v>180.7</v>
      </c>
      <c r="BS2996" s="151">
        <f t="shared" si="50"/>
        <v>196.23223140495875</v>
      </c>
    </row>
    <row r="2997" spans="68:71">
      <c r="BP2997">
        <v>2996</v>
      </c>
      <c r="BQ2997" s="145">
        <v>37330</v>
      </c>
      <c r="BR2997">
        <v>175.9</v>
      </c>
      <c r="BS2997" s="151">
        <f t="shared" si="50"/>
        <v>195.65537190082651</v>
      </c>
    </row>
    <row r="2998" spans="68:71">
      <c r="BP2998">
        <v>2997</v>
      </c>
      <c r="BQ2998" s="145">
        <v>37331</v>
      </c>
      <c r="BR2998">
        <v>184.6</v>
      </c>
      <c r="BS2998" s="151">
        <f t="shared" si="50"/>
        <v>195.16033057851243</v>
      </c>
    </row>
    <row r="2999" spans="68:71">
      <c r="BP2999">
        <v>2998</v>
      </c>
      <c r="BQ2999" s="145">
        <v>37332</v>
      </c>
      <c r="BR2999">
        <v>184.4</v>
      </c>
      <c r="BS2999" s="151">
        <f t="shared" si="50"/>
        <v>194.67272727272729</v>
      </c>
    </row>
    <row r="3000" spans="68:71">
      <c r="BP3000">
        <v>2999</v>
      </c>
      <c r="BQ3000" s="145">
        <v>37333</v>
      </c>
      <c r="BR3000">
        <v>178.1</v>
      </c>
      <c r="BS3000" s="151">
        <f t="shared" si="50"/>
        <v>194.26942148760335</v>
      </c>
    </row>
    <row r="3001" spans="68:71">
      <c r="BP3001">
        <v>3000</v>
      </c>
      <c r="BQ3001" s="145">
        <v>37334</v>
      </c>
      <c r="BR3001">
        <v>174.8</v>
      </c>
      <c r="BS3001" s="151">
        <f t="shared" si="50"/>
        <v>193.94214876033061</v>
      </c>
    </row>
    <row r="3002" spans="68:71">
      <c r="BP3002">
        <v>3001</v>
      </c>
      <c r="BQ3002" s="145">
        <v>37335</v>
      </c>
      <c r="BR3002">
        <v>187.8</v>
      </c>
      <c r="BS3002" s="151">
        <f t="shared" si="50"/>
        <v>193.59173553719009</v>
      </c>
    </row>
    <row r="3003" spans="68:71">
      <c r="BP3003">
        <v>3002</v>
      </c>
      <c r="BQ3003" s="145">
        <v>37336</v>
      </c>
      <c r="BR3003">
        <v>174.1</v>
      </c>
      <c r="BS3003" s="151">
        <f t="shared" si="50"/>
        <v>193.29173553719011</v>
      </c>
    </row>
    <row r="3004" spans="68:71">
      <c r="BP3004">
        <v>3003</v>
      </c>
      <c r="BQ3004" s="145">
        <v>37337</v>
      </c>
      <c r="BR3004">
        <v>171.6</v>
      </c>
      <c r="BS3004" s="151">
        <f t="shared" si="50"/>
        <v>192.93305785123968</v>
      </c>
    </row>
    <row r="3005" spans="68:71">
      <c r="BP3005">
        <v>3004</v>
      </c>
      <c r="BQ3005" s="145">
        <v>37338</v>
      </c>
      <c r="BR3005">
        <v>170.4</v>
      </c>
      <c r="BS3005" s="151">
        <f t="shared" si="50"/>
        <v>192.53305785123965</v>
      </c>
    </row>
    <row r="3006" spans="68:71">
      <c r="BP3006">
        <v>3005</v>
      </c>
      <c r="BQ3006" s="145">
        <v>37339</v>
      </c>
      <c r="BR3006">
        <v>175.3</v>
      </c>
      <c r="BS3006" s="151">
        <f t="shared" ref="BS3006:BS3069" si="51">AVERAGE(BR2947:BR3067)</f>
        <v>192.22396694214873</v>
      </c>
    </row>
    <row r="3007" spans="68:71">
      <c r="BP3007">
        <v>3006</v>
      </c>
      <c r="BQ3007" s="145">
        <v>37340</v>
      </c>
      <c r="BR3007">
        <v>170</v>
      </c>
      <c r="BS3007" s="151">
        <f t="shared" si="51"/>
        <v>191.82561983471069</v>
      </c>
    </row>
    <row r="3008" spans="68:71">
      <c r="BP3008">
        <v>3007</v>
      </c>
      <c r="BQ3008" s="145">
        <v>37341</v>
      </c>
      <c r="BR3008">
        <v>165.7</v>
      </c>
      <c r="BS3008" s="151">
        <f t="shared" si="51"/>
        <v>191.39834710743793</v>
      </c>
    </row>
    <row r="3009" spans="68:71">
      <c r="BP3009">
        <v>3008</v>
      </c>
      <c r="BQ3009" s="145">
        <v>37342</v>
      </c>
      <c r="BR3009">
        <v>169.1</v>
      </c>
      <c r="BS3009" s="151">
        <f t="shared" si="51"/>
        <v>190.82148760330571</v>
      </c>
    </row>
    <row r="3010" spans="68:71">
      <c r="BP3010">
        <v>3009</v>
      </c>
      <c r="BQ3010" s="145">
        <v>37343</v>
      </c>
      <c r="BR3010">
        <v>176.2</v>
      </c>
      <c r="BS3010" s="151">
        <f t="shared" si="51"/>
        <v>190.31239669421484</v>
      </c>
    </row>
    <row r="3011" spans="68:71">
      <c r="BP3011">
        <v>3010</v>
      </c>
      <c r="BQ3011" s="145">
        <v>37344</v>
      </c>
      <c r="BR3011">
        <v>181.3</v>
      </c>
      <c r="BS3011" s="151">
        <f t="shared" si="51"/>
        <v>189.69256198347099</v>
      </c>
    </row>
    <row r="3012" spans="68:71">
      <c r="BP3012">
        <v>3011</v>
      </c>
      <c r="BQ3012" s="145">
        <v>37345</v>
      </c>
      <c r="BR3012">
        <v>188.7</v>
      </c>
      <c r="BS3012" s="151">
        <f t="shared" si="51"/>
        <v>189.02396694214869</v>
      </c>
    </row>
    <row r="3013" spans="68:71">
      <c r="BP3013">
        <v>3012</v>
      </c>
      <c r="BQ3013" s="145">
        <v>37346</v>
      </c>
      <c r="BR3013">
        <v>204.4</v>
      </c>
      <c r="BS3013" s="151">
        <f t="shared" si="51"/>
        <v>188.40909090909082</v>
      </c>
    </row>
    <row r="3014" spans="68:71">
      <c r="BP3014">
        <v>3013</v>
      </c>
      <c r="BQ3014" s="145">
        <v>37347</v>
      </c>
      <c r="BR3014">
        <v>207</v>
      </c>
      <c r="BS3014" s="151">
        <f t="shared" si="51"/>
        <v>187.88181818181809</v>
      </c>
    </row>
    <row r="3015" spans="68:71">
      <c r="BP3015">
        <v>3014</v>
      </c>
      <c r="BQ3015" s="145">
        <v>37348</v>
      </c>
      <c r="BR3015">
        <v>206</v>
      </c>
      <c r="BS3015" s="151">
        <f t="shared" si="51"/>
        <v>187.29752066115697</v>
      </c>
    </row>
    <row r="3016" spans="68:71">
      <c r="BP3016">
        <v>3015</v>
      </c>
      <c r="BQ3016" s="145">
        <v>37349</v>
      </c>
      <c r="BR3016">
        <v>209.4</v>
      </c>
      <c r="BS3016" s="151">
        <f t="shared" si="51"/>
        <v>186.71735537190079</v>
      </c>
    </row>
    <row r="3017" spans="68:71">
      <c r="BP3017">
        <v>3016</v>
      </c>
      <c r="BQ3017" s="145">
        <v>37350</v>
      </c>
      <c r="BR3017">
        <v>216.2</v>
      </c>
      <c r="BS3017" s="151">
        <f t="shared" si="51"/>
        <v>186.19586776859495</v>
      </c>
    </row>
    <row r="3018" spans="68:71">
      <c r="BP3018">
        <v>3017</v>
      </c>
      <c r="BQ3018" s="145">
        <v>37351</v>
      </c>
      <c r="BR3018">
        <v>217.4</v>
      </c>
      <c r="BS3018" s="151">
        <f t="shared" si="51"/>
        <v>185.57107438016519</v>
      </c>
    </row>
    <row r="3019" spans="68:71">
      <c r="BP3019">
        <v>3018</v>
      </c>
      <c r="BQ3019" s="145">
        <v>37352</v>
      </c>
      <c r="BR3019">
        <v>206.3</v>
      </c>
      <c r="BS3019" s="151">
        <f t="shared" si="51"/>
        <v>185.02479338842969</v>
      </c>
    </row>
    <row r="3020" spans="68:71">
      <c r="BP3020">
        <v>3019</v>
      </c>
      <c r="BQ3020" s="145">
        <v>37353</v>
      </c>
      <c r="BR3020">
        <v>207.9</v>
      </c>
      <c r="BS3020" s="151">
        <f t="shared" si="51"/>
        <v>184.65950413223135</v>
      </c>
    </row>
    <row r="3021" spans="68:71">
      <c r="BP3021">
        <v>3020</v>
      </c>
      <c r="BQ3021" s="145">
        <v>37354</v>
      </c>
      <c r="BR3021">
        <v>206.2</v>
      </c>
      <c r="BS3021" s="151">
        <f t="shared" si="51"/>
        <v>184.35785123966934</v>
      </c>
    </row>
    <row r="3022" spans="68:71">
      <c r="BP3022">
        <v>3021</v>
      </c>
      <c r="BQ3022" s="145">
        <v>37355</v>
      </c>
      <c r="BR3022">
        <v>205</v>
      </c>
      <c r="BS3022" s="151">
        <f t="shared" si="51"/>
        <v>184.07355371900817</v>
      </c>
    </row>
    <row r="3023" spans="68:71">
      <c r="BP3023">
        <v>3022</v>
      </c>
      <c r="BQ3023" s="145">
        <v>37356</v>
      </c>
      <c r="BR3023">
        <v>194.3</v>
      </c>
      <c r="BS3023" s="151">
        <f t="shared" si="51"/>
        <v>183.67851239669415</v>
      </c>
    </row>
    <row r="3024" spans="68:71">
      <c r="BP3024">
        <v>3023</v>
      </c>
      <c r="BQ3024" s="145">
        <v>37357</v>
      </c>
      <c r="BR3024">
        <v>197.4</v>
      </c>
      <c r="BS3024" s="151">
        <f t="shared" si="51"/>
        <v>183.1107438016528</v>
      </c>
    </row>
    <row r="3025" spans="68:71">
      <c r="BP3025">
        <v>3024</v>
      </c>
      <c r="BQ3025" s="145">
        <v>37358</v>
      </c>
      <c r="BR3025">
        <v>211.9</v>
      </c>
      <c r="BS3025" s="151">
        <f t="shared" si="51"/>
        <v>182.61487603305778</v>
      </c>
    </row>
    <row r="3026" spans="68:71">
      <c r="BP3026">
        <v>3025</v>
      </c>
      <c r="BQ3026" s="145">
        <v>37359</v>
      </c>
      <c r="BR3026">
        <v>226</v>
      </c>
      <c r="BS3026" s="151">
        <f t="shared" si="51"/>
        <v>181.99586776859499</v>
      </c>
    </row>
    <row r="3027" spans="68:71">
      <c r="BP3027">
        <v>3026</v>
      </c>
      <c r="BQ3027" s="145">
        <v>37360</v>
      </c>
      <c r="BR3027">
        <v>210.3</v>
      </c>
      <c r="BS3027" s="151">
        <f t="shared" si="51"/>
        <v>181.39999999999995</v>
      </c>
    </row>
    <row r="3028" spans="68:71">
      <c r="BP3028">
        <v>3027</v>
      </c>
      <c r="BQ3028" s="145">
        <v>37361</v>
      </c>
      <c r="BR3028">
        <v>203.3</v>
      </c>
      <c r="BS3028" s="151">
        <f t="shared" si="51"/>
        <v>180.89752066115699</v>
      </c>
    </row>
    <row r="3029" spans="68:71">
      <c r="BP3029">
        <v>3028</v>
      </c>
      <c r="BQ3029" s="145">
        <v>37362</v>
      </c>
      <c r="BR3029">
        <v>195.7</v>
      </c>
      <c r="BS3029" s="151">
        <f t="shared" si="51"/>
        <v>180.41570247933879</v>
      </c>
    </row>
    <row r="3030" spans="68:71">
      <c r="BP3030">
        <v>3029</v>
      </c>
      <c r="BQ3030" s="145">
        <v>37363</v>
      </c>
      <c r="BR3030">
        <v>193.5</v>
      </c>
      <c r="BS3030" s="151">
        <f t="shared" si="51"/>
        <v>179.99752066115698</v>
      </c>
    </row>
    <row r="3031" spans="68:71">
      <c r="BP3031">
        <v>3030</v>
      </c>
      <c r="BQ3031" s="145">
        <v>37364</v>
      </c>
      <c r="BR3031">
        <v>188.2</v>
      </c>
      <c r="BS3031" s="151">
        <f t="shared" si="51"/>
        <v>179.55371900826444</v>
      </c>
    </row>
    <row r="3032" spans="68:71">
      <c r="BP3032">
        <v>3031</v>
      </c>
      <c r="BQ3032" s="145">
        <v>37365</v>
      </c>
      <c r="BR3032">
        <v>179.7</v>
      </c>
      <c r="BS3032" s="151">
        <f t="shared" si="51"/>
        <v>179.16528925619832</v>
      </c>
    </row>
    <row r="3033" spans="68:71">
      <c r="BP3033">
        <v>3032</v>
      </c>
      <c r="BQ3033" s="145">
        <v>37366</v>
      </c>
      <c r="BR3033">
        <v>177.3</v>
      </c>
      <c r="BS3033" s="151">
        <f t="shared" si="51"/>
        <v>178.79917355371896</v>
      </c>
    </row>
    <row r="3034" spans="68:71">
      <c r="BP3034">
        <v>3033</v>
      </c>
      <c r="BQ3034" s="145">
        <v>37367</v>
      </c>
      <c r="BR3034">
        <v>173.4</v>
      </c>
      <c r="BS3034" s="151">
        <f t="shared" si="51"/>
        <v>178.35454545454542</v>
      </c>
    </row>
    <row r="3035" spans="68:71">
      <c r="BP3035">
        <v>3034</v>
      </c>
      <c r="BQ3035" s="145">
        <v>37368</v>
      </c>
      <c r="BR3035">
        <v>169.9</v>
      </c>
      <c r="BS3035" s="151">
        <f t="shared" si="51"/>
        <v>177.86611570247928</v>
      </c>
    </row>
    <row r="3036" spans="68:71">
      <c r="BP3036">
        <v>3035</v>
      </c>
      <c r="BQ3036" s="145">
        <v>37369</v>
      </c>
      <c r="BR3036">
        <v>175.3</v>
      </c>
      <c r="BS3036" s="151">
        <f t="shared" si="51"/>
        <v>177.46033057851236</v>
      </c>
    </row>
    <row r="3037" spans="68:71">
      <c r="BP3037">
        <v>3036</v>
      </c>
      <c r="BQ3037" s="145">
        <v>37370</v>
      </c>
      <c r="BR3037">
        <v>176.9</v>
      </c>
      <c r="BS3037" s="151">
        <f t="shared" si="51"/>
        <v>177.14710743801646</v>
      </c>
    </row>
    <row r="3038" spans="68:71">
      <c r="BP3038">
        <v>3037</v>
      </c>
      <c r="BQ3038" s="145">
        <v>37371</v>
      </c>
      <c r="BR3038">
        <v>167.3</v>
      </c>
      <c r="BS3038" s="151">
        <f t="shared" si="51"/>
        <v>176.74958677685945</v>
      </c>
    </row>
    <row r="3039" spans="68:71">
      <c r="BP3039">
        <v>3038</v>
      </c>
      <c r="BQ3039" s="145">
        <v>37372</v>
      </c>
      <c r="BR3039">
        <v>162.6</v>
      </c>
      <c r="BS3039" s="151">
        <f t="shared" si="51"/>
        <v>176.19752066115697</v>
      </c>
    </row>
    <row r="3040" spans="68:71">
      <c r="BP3040">
        <v>3039</v>
      </c>
      <c r="BQ3040" s="145">
        <v>37373</v>
      </c>
      <c r="BR3040">
        <v>156.9</v>
      </c>
      <c r="BS3040" s="151">
        <f t="shared" si="51"/>
        <v>175.62809917355366</v>
      </c>
    </row>
    <row r="3041" spans="68:71">
      <c r="BP3041">
        <v>3040</v>
      </c>
      <c r="BQ3041" s="145">
        <v>37374</v>
      </c>
      <c r="BR3041">
        <v>147.1</v>
      </c>
      <c r="BS3041" s="151">
        <f t="shared" si="51"/>
        <v>175.12148760330572</v>
      </c>
    </row>
    <row r="3042" spans="68:71">
      <c r="BP3042">
        <v>3041</v>
      </c>
      <c r="BQ3042" s="145">
        <v>37375</v>
      </c>
      <c r="BR3042">
        <v>153</v>
      </c>
      <c r="BS3042" s="151">
        <f t="shared" si="51"/>
        <v>174.61322314049582</v>
      </c>
    </row>
    <row r="3043" spans="68:71">
      <c r="BP3043">
        <v>3042</v>
      </c>
      <c r="BQ3043" s="145">
        <v>37376</v>
      </c>
      <c r="BR3043">
        <v>153.4</v>
      </c>
      <c r="BS3043" s="151">
        <f t="shared" si="51"/>
        <v>174.27272727272722</v>
      </c>
    </row>
    <row r="3044" spans="68:71">
      <c r="BP3044">
        <v>3043</v>
      </c>
      <c r="BQ3044" s="145">
        <v>37377</v>
      </c>
      <c r="BR3044">
        <v>162.4</v>
      </c>
      <c r="BS3044" s="151">
        <f t="shared" si="51"/>
        <v>173.92148760330574</v>
      </c>
    </row>
    <row r="3045" spans="68:71">
      <c r="BP3045">
        <v>3044</v>
      </c>
      <c r="BQ3045" s="145">
        <v>37378</v>
      </c>
      <c r="BR3045">
        <v>169</v>
      </c>
      <c r="BS3045" s="151">
        <f t="shared" si="51"/>
        <v>173.62975206611569</v>
      </c>
    </row>
    <row r="3046" spans="68:71">
      <c r="BP3046">
        <v>3045</v>
      </c>
      <c r="BQ3046" s="145">
        <v>37379</v>
      </c>
      <c r="BR3046">
        <v>179.1</v>
      </c>
      <c r="BS3046" s="151">
        <f t="shared" si="51"/>
        <v>173.39338842975201</v>
      </c>
    </row>
    <row r="3047" spans="68:71">
      <c r="BP3047">
        <v>3046</v>
      </c>
      <c r="BQ3047" s="145">
        <v>37380</v>
      </c>
      <c r="BR3047">
        <v>189.5</v>
      </c>
      <c r="BS3047" s="151">
        <f t="shared" si="51"/>
        <v>173.11735537190074</v>
      </c>
    </row>
    <row r="3048" spans="68:71">
      <c r="BP3048">
        <v>3047</v>
      </c>
      <c r="BQ3048" s="145">
        <v>37381</v>
      </c>
      <c r="BR3048">
        <v>180</v>
      </c>
      <c r="BS3048" s="151">
        <f t="shared" si="51"/>
        <v>172.75123966942141</v>
      </c>
    </row>
    <row r="3049" spans="68:71">
      <c r="BP3049">
        <v>3048</v>
      </c>
      <c r="BQ3049" s="145">
        <v>37382</v>
      </c>
      <c r="BR3049">
        <v>190.8</v>
      </c>
      <c r="BS3049" s="151">
        <f t="shared" si="51"/>
        <v>172.39752066115693</v>
      </c>
    </row>
    <row r="3050" spans="68:71">
      <c r="BP3050">
        <v>3049</v>
      </c>
      <c r="BQ3050" s="145">
        <v>37383</v>
      </c>
      <c r="BR3050">
        <v>186.8</v>
      </c>
      <c r="BS3050" s="151">
        <f t="shared" si="51"/>
        <v>172.01818181818174</v>
      </c>
    </row>
    <row r="3051" spans="68:71">
      <c r="BP3051">
        <v>3050</v>
      </c>
      <c r="BQ3051" s="145">
        <v>37384</v>
      </c>
      <c r="BR3051">
        <v>186.6</v>
      </c>
      <c r="BS3051" s="151">
        <f t="shared" si="51"/>
        <v>171.42809917355362</v>
      </c>
    </row>
    <row r="3052" spans="68:71">
      <c r="BP3052">
        <v>3051</v>
      </c>
      <c r="BQ3052" s="145">
        <v>37385</v>
      </c>
      <c r="BR3052">
        <v>190</v>
      </c>
      <c r="BS3052" s="151">
        <f t="shared" si="51"/>
        <v>171.01074380165284</v>
      </c>
    </row>
    <row r="3053" spans="68:71">
      <c r="BP3053">
        <v>3052</v>
      </c>
      <c r="BQ3053" s="145">
        <v>37386</v>
      </c>
      <c r="BR3053">
        <v>191</v>
      </c>
      <c r="BS3053" s="151">
        <f t="shared" si="51"/>
        <v>170.63140495867765</v>
      </c>
    </row>
    <row r="3054" spans="68:71">
      <c r="BP3054">
        <v>3053</v>
      </c>
      <c r="BQ3054" s="145">
        <v>37387</v>
      </c>
      <c r="BR3054">
        <v>188</v>
      </c>
      <c r="BS3054" s="151">
        <f t="shared" si="51"/>
        <v>170.25785123966941</v>
      </c>
    </row>
    <row r="3055" spans="68:71">
      <c r="BP3055">
        <v>3054</v>
      </c>
      <c r="BQ3055" s="145">
        <v>37388</v>
      </c>
      <c r="BR3055">
        <v>183.3</v>
      </c>
      <c r="BS3055" s="151">
        <f t="shared" si="51"/>
        <v>169.8495867768595</v>
      </c>
    </row>
    <row r="3056" spans="68:71">
      <c r="BP3056">
        <v>3055</v>
      </c>
      <c r="BQ3056" s="145">
        <v>37389</v>
      </c>
      <c r="BR3056">
        <v>172</v>
      </c>
      <c r="BS3056" s="151">
        <f t="shared" si="51"/>
        <v>169.54462809917354</v>
      </c>
    </row>
    <row r="3057" spans="68:71">
      <c r="BP3057">
        <v>3056</v>
      </c>
      <c r="BQ3057" s="145">
        <v>37390</v>
      </c>
      <c r="BR3057">
        <v>160.69999999999999</v>
      </c>
      <c r="BS3057" s="151">
        <f t="shared" si="51"/>
        <v>169.40909090909088</v>
      </c>
    </row>
    <row r="3058" spans="68:71">
      <c r="BP3058">
        <v>3057</v>
      </c>
      <c r="BQ3058" s="145">
        <v>37391</v>
      </c>
      <c r="BR3058">
        <v>159.19999999999999</v>
      </c>
      <c r="BS3058" s="151">
        <f t="shared" si="51"/>
        <v>169.30082644628095</v>
      </c>
    </row>
    <row r="3059" spans="68:71">
      <c r="BP3059">
        <v>3058</v>
      </c>
      <c r="BQ3059" s="145">
        <v>37392</v>
      </c>
      <c r="BR3059">
        <v>158.4</v>
      </c>
      <c r="BS3059" s="151">
        <f t="shared" si="51"/>
        <v>169.26446280991729</v>
      </c>
    </row>
    <row r="3060" spans="68:71">
      <c r="BP3060">
        <v>3059</v>
      </c>
      <c r="BQ3060" s="145">
        <v>37393</v>
      </c>
      <c r="BR3060">
        <v>157.1</v>
      </c>
      <c r="BS3060" s="151">
        <f t="shared" si="51"/>
        <v>169.28595041322311</v>
      </c>
    </row>
    <row r="3061" spans="68:71">
      <c r="BP3061">
        <v>3060</v>
      </c>
      <c r="BQ3061" s="145">
        <v>37394</v>
      </c>
      <c r="BR3061">
        <v>163</v>
      </c>
      <c r="BS3061" s="151">
        <f t="shared" si="51"/>
        <v>169.34793388429745</v>
      </c>
    </row>
    <row r="3062" spans="68:71">
      <c r="BP3062">
        <v>3061</v>
      </c>
      <c r="BQ3062" s="145">
        <v>37395</v>
      </c>
      <c r="BR3062">
        <v>170.9</v>
      </c>
      <c r="BS3062" s="151">
        <f t="shared" si="51"/>
        <v>169.32314049586773</v>
      </c>
    </row>
    <row r="3063" spans="68:71">
      <c r="BP3063">
        <v>3062</v>
      </c>
      <c r="BQ3063" s="145">
        <v>37396</v>
      </c>
      <c r="BR3063">
        <v>171.3</v>
      </c>
      <c r="BS3063" s="151">
        <f t="shared" si="51"/>
        <v>169.395041322314</v>
      </c>
    </row>
    <row r="3064" spans="68:71">
      <c r="BP3064">
        <v>3063</v>
      </c>
      <c r="BQ3064" s="145">
        <v>37397</v>
      </c>
      <c r="BR3064">
        <v>185.9</v>
      </c>
      <c r="BS3064" s="151">
        <f t="shared" si="51"/>
        <v>169.54462809917354</v>
      </c>
    </row>
    <row r="3065" spans="68:71">
      <c r="BP3065">
        <v>3064</v>
      </c>
      <c r="BQ3065" s="145">
        <v>37398</v>
      </c>
      <c r="BR3065">
        <v>181.1</v>
      </c>
      <c r="BS3065" s="151">
        <f t="shared" si="51"/>
        <v>169.77520661157021</v>
      </c>
    </row>
    <row r="3066" spans="68:71">
      <c r="BP3066">
        <v>3065</v>
      </c>
      <c r="BQ3066" s="145">
        <v>37399</v>
      </c>
      <c r="BR3066">
        <v>180.3</v>
      </c>
      <c r="BS3066" s="151">
        <f t="shared" si="51"/>
        <v>170.04876033057849</v>
      </c>
    </row>
    <row r="3067" spans="68:71">
      <c r="BP3067">
        <v>3066</v>
      </c>
      <c r="BQ3067" s="145">
        <v>37400</v>
      </c>
      <c r="BR3067">
        <v>189.1</v>
      </c>
      <c r="BS3067" s="151">
        <f t="shared" si="51"/>
        <v>170.44297520661158</v>
      </c>
    </row>
    <row r="3068" spans="68:71">
      <c r="BP3068">
        <v>3067</v>
      </c>
      <c r="BQ3068" s="145">
        <v>37401</v>
      </c>
      <c r="BR3068">
        <v>182.6</v>
      </c>
      <c r="BS3068" s="151">
        <f t="shared" si="51"/>
        <v>171.06942148760331</v>
      </c>
    </row>
    <row r="3069" spans="68:71">
      <c r="BP3069">
        <v>3068</v>
      </c>
      <c r="BQ3069" s="145">
        <v>37402</v>
      </c>
      <c r="BR3069">
        <v>183.1</v>
      </c>
      <c r="BS3069" s="151">
        <f t="shared" si="51"/>
        <v>171.5793388429752</v>
      </c>
    </row>
    <row r="3070" spans="68:71">
      <c r="BP3070">
        <v>3069</v>
      </c>
      <c r="BQ3070" s="145">
        <v>37403</v>
      </c>
      <c r="BR3070">
        <v>186.7</v>
      </c>
      <c r="BS3070" s="151">
        <f t="shared" ref="BS3070:BS3133" si="52">AVERAGE(BR3011:BR3131)</f>
        <v>172.09669421487604</v>
      </c>
    </row>
    <row r="3071" spans="68:71">
      <c r="BP3071">
        <v>3070</v>
      </c>
      <c r="BQ3071" s="145">
        <v>37404</v>
      </c>
      <c r="BR3071">
        <v>186.4</v>
      </c>
      <c r="BS3071" s="151">
        <f t="shared" si="52"/>
        <v>172.53223140495865</v>
      </c>
    </row>
    <row r="3072" spans="68:71">
      <c r="BP3072">
        <v>3071</v>
      </c>
      <c r="BQ3072" s="145">
        <v>37405</v>
      </c>
      <c r="BR3072">
        <v>184.8</v>
      </c>
      <c r="BS3072" s="151">
        <f t="shared" si="52"/>
        <v>172.85041322314052</v>
      </c>
    </row>
    <row r="3073" spans="68:71">
      <c r="BP3073">
        <v>3072</v>
      </c>
      <c r="BQ3073" s="145">
        <v>37406</v>
      </c>
      <c r="BR3073">
        <v>180.1</v>
      </c>
      <c r="BS3073" s="151">
        <f t="shared" si="52"/>
        <v>172.88429752066116</v>
      </c>
    </row>
    <row r="3074" spans="68:71">
      <c r="BP3074">
        <v>3073</v>
      </c>
      <c r="BQ3074" s="145">
        <v>37407</v>
      </c>
      <c r="BR3074">
        <v>181.9</v>
      </c>
      <c r="BS3074" s="151">
        <f t="shared" si="52"/>
        <v>172.76528925619832</v>
      </c>
    </row>
    <row r="3075" spans="68:71">
      <c r="BP3075">
        <v>3074</v>
      </c>
      <c r="BQ3075" s="145">
        <v>37408</v>
      </c>
      <c r="BR3075">
        <v>178.8</v>
      </c>
      <c r="BS3075" s="151">
        <f t="shared" si="52"/>
        <v>172.6545454545454</v>
      </c>
    </row>
    <row r="3076" spans="68:71">
      <c r="BP3076">
        <v>3075</v>
      </c>
      <c r="BQ3076" s="145">
        <v>37409</v>
      </c>
      <c r="BR3076">
        <v>174.9</v>
      </c>
      <c r="BS3076" s="151">
        <f t="shared" si="52"/>
        <v>172.4140495867768</v>
      </c>
    </row>
    <row r="3077" spans="68:71">
      <c r="BP3077">
        <v>3076</v>
      </c>
      <c r="BQ3077" s="145">
        <v>37410</v>
      </c>
      <c r="BR3077">
        <v>170.4</v>
      </c>
      <c r="BS3077" s="151">
        <f t="shared" si="52"/>
        <v>172.01404958677676</v>
      </c>
    </row>
    <row r="3078" spans="68:71">
      <c r="BP3078">
        <v>3077</v>
      </c>
      <c r="BQ3078" s="145">
        <v>37411</v>
      </c>
      <c r="BR3078">
        <v>169.8</v>
      </c>
      <c r="BS3078" s="151">
        <f t="shared" si="52"/>
        <v>171.46446280991728</v>
      </c>
    </row>
    <row r="3079" spans="68:71">
      <c r="BP3079">
        <v>3078</v>
      </c>
      <c r="BQ3079" s="145">
        <v>37412</v>
      </c>
      <c r="BR3079">
        <v>159</v>
      </c>
      <c r="BS3079" s="151">
        <f t="shared" si="52"/>
        <v>170.93223140495857</v>
      </c>
    </row>
    <row r="3080" spans="68:71">
      <c r="BP3080">
        <v>3079</v>
      </c>
      <c r="BQ3080" s="145">
        <v>37413</v>
      </c>
      <c r="BR3080">
        <v>154.5</v>
      </c>
      <c r="BS3080" s="151">
        <f t="shared" si="52"/>
        <v>170.40909090909082</v>
      </c>
    </row>
    <row r="3081" spans="68:71">
      <c r="BP3081">
        <v>3080</v>
      </c>
      <c r="BQ3081" s="145">
        <v>37414</v>
      </c>
      <c r="BR3081">
        <v>158.30000000000001</v>
      </c>
      <c r="BS3081" s="151">
        <f t="shared" si="52"/>
        <v>169.83057851239661</v>
      </c>
    </row>
    <row r="3082" spans="68:71">
      <c r="BP3082">
        <v>3081</v>
      </c>
      <c r="BQ3082" s="145">
        <v>37415</v>
      </c>
      <c r="BR3082">
        <v>155.19999999999999</v>
      </c>
      <c r="BS3082" s="151">
        <f t="shared" si="52"/>
        <v>169.24876033057845</v>
      </c>
    </row>
    <row r="3083" spans="68:71">
      <c r="BP3083">
        <v>3082</v>
      </c>
      <c r="BQ3083" s="145">
        <v>37416</v>
      </c>
      <c r="BR3083">
        <v>157.1</v>
      </c>
      <c r="BS3083" s="151">
        <f t="shared" si="52"/>
        <v>168.80082644628089</v>
      </c>
    </row>
    <row r="3084" spans="68:71">
      <c r="BP3084">
        <v>3083</v>
      </c>
      <c r="BQ3084" s="145">
        <v>37417</v>
      </c>
      <c r="BR3084">
        <v>151.6</v>
      </c>
      <c r="BS3084" s="151">
        <f t="shared" si="52"/>
        <v>168.39586776859497</v>
      </c>
    </row>
    <row r="3085" spans="68:71">
      <c r="BP3085">
        <v>3084</v>
      </c>
      <c r="BQ3085" s="145">
        <v>37418</v>
      </c>
      <c r="BR3085">
        <v>147.80000000000001</v>
      </c>
      <c r="BS3085" s="151">
        <f t="shared" si="52"/>
        <v>168.06859504132223</v>
      </c>
    </row>
    <row r="3086" spans="68:71">
      <c r="BP3086">
        <v>3085</v>
      </c>
      <c r="BQ3086" s="145">
        <v>37419</v>
      </c>
      <c r="BR3086">
        <v>141.69999999999999</v>
      </c>
      <c r="BS3086" s="151">
        <f t="shared" si="52"/>
        <v>167.72066115702472</v>
      </c>
    </row>
    <row r="3087" spans="68:71">
      <c r="BP3087">
        <v>3086</v>
      </c>
      <c r="BQ3087" s="145">
        <v>37420</v>
      </c>
      <c r="BR3087">
        <v>133.4</v>
      </c>
      <c r="BS3087" s="151">
        <f t="shared" si="52"/>
        <v>167.56776859504123</v>
      </c>
    </row>
    <row r="3088" spans="68:71">
      <c r="BP3088">
        <v>3087</v>
      </c>
      <c r="BQ3088" s="145">
        <v>37421</v>
      </c>
      <c r="BR3088">
        <v>131.4</v>
      </c>
      <c r="BS3088" s="151">
        <f t="shared" si="52"/>
        <v>167.60743801652882</v>
      </c>
    </row>
    <row r="3089" spans="68:71">
      <c r="BP3089">
        <v>3088</v>
      </c>
      <c r="BQ3089" s="145">
        <v>37422</v>
      </c>
      <c r="BR3089">
        <v>135.30000000000001</v>
      </c>
      <c r="BS3089" s="151">
        <f t="shared" si="52"/>
        <v>167.72809917355363</v>
      </c>
    </row>
    <row r="3090" spans="68:71">
      <c r="BP3090">
        <v>3089</v>
      </c>
      <c r="BQ3090" s="145">
        <v>37423</v>
      </c>
      <c r="BR3090">
        <v>136.69999999999999</v>
      </c>
      <c r="BS3090" s="151">
        <f t="shared" si="52"/>
        <v>167.89586776859494</v>
      </c>
    </row>
    <row r="3091" spans="68:71">
      <c r="BP3091">
        <v>3090</v>
      </c>
      <c r="BQ3091" s="145">
        <v>37424</v>
      </c>
      <c r="BR3091">
        <v>142.9</v>
      </c>
      <c r="BS3091" s="151">
        <f t="shared" si="52"/>
        <v>168.21404958677675</v>
      </c>
    </row>
    <row r="3092" spans="68:71">
      <c r="BP3092">
        <v>3091</v>
      </c>
      <c r="BQ3092" s="145">
        <v>37425</v>
      </c>
      <c r="BR3092">
        <v>142.9</v>
      </c>
      <c r="BS3092" s="151">
        <f t="shared" si="52"/>
        <v>168.72066115702467</v>
      </c>
    </row>
    <row r="3093" spans="68:71">
      <c r="BP3093">
        <v>3092</v>
      </c>
      <c r="BQ3093" s="145">
        <v>37426</v>
      </c>
      <c r="BR3093">
        <v>145.80000000000001</v>
      </c>
      <c r="BS3093" s="151">
        <f t="shared" si="52"/>
        <v>169.21404958677675</v>
      </c>
    </row>
    <row r="3094" spans="68:71">
      <c r="BP3094">
        <v>3093</v>
      </c>
      <c r="BQ3094" s="145">
        <v>37427</v>
      </c>
      <c r="BR3094">
        <v>145.1</v>
      </c>
      <c r="BS3094" s="151">
        <f t="shared" si="52"/>
        <v>169.66115702479325</v>
      </c>
    </row>
    <row r="3095" spans="68:71">
      <c r="BP3095">
        <v>3094</v>
      </c>
      <c r="BQ3095" s="145">
        <v>37428</v>
      </c>
      <c r="BR3095">
        <v>139.6</v>
      </c>
      <c r="BS3095" s="151">
        <f t="shared" si="52"/>
        <v>170.07438016528914</v>
      </c>
    </row>
    <row r="3096" spans="68:71">
      <c r="BP3096">
        <v>3095</v>
      </c>
      <c r="BQ3096" s="145">
        <v>37429</v>
      </c>
      <c r="BR3096">
        <v>142</v>
      </c>
      <c r="BS3096" s="151">
        <f t="shared" si="52"/>
        <v>170.44462809917346</v>
      </c>
    </row>
    <row r="3097" spans="68:71">
      <c r="BP3097">
        <v>3096</v>
      </c>
      <c r="BQ3097" s="145">
        <v>37430</v>
      </c>
      <c r="BR3097">
        <v>142.80000000000001</v>
      </c>
      <c r="BS3097" s="151">
        <f t="shared" si="52"/>
        <v>170.83801652892555</v>
      </c>
    </row>
    <row r="3098" spans="68:71">
      <c r="BP3098">
        <v>3097</v>
      </c>
      <c r="BQ3098" s="145">
        <v>37431</v>
      </c>
      <c r="BR3098">
        <v>150.30000000000001</v>
      </c>
      <c r="BS3098" s="151">
        <f t="shared" si="52"/>
        <v>171.07190082644621</v>
      </c>
    </row>
    <row r="3099" spans="68:71">
      <c r="BP3099">
        <v>3098</v>
      </c>
      <c r="BQ3099" s="145">
        <v>37432</v>
      </c>
      <c r="BR3099">
        <v>144.69999999999999</v>
      </c>
      <c r="BS3099" s="151">
        <f t="shared" si="52"/>
        <v>171.20413223140488</v>
      </c>
    </row>
    <row r="3100" spans="68:71">
      <c r="BP3100">
        <v>3099</v>
      </c>
      <c r="BQ3100" s="145">
        <v>37433</v>
      </c>
      <c r="BR3100">
        <v>143.80000000000001</v>
      </c>
      <c r="BS3100" s="151">
        <f t="shared" si="52"/>
        <v>171.30082644628089</v>
      </c>
    </row>
    <row r="3101" spans="68:71">
      <c r="BP3101">
        <v>3100</v>
      </c>
      <c r="BQ3101" s="145">
        <v>37434</v>
      </c>
      <c r="BR3101">
        <v>138.6</v>
      </c>
      <c r="BS3101" s="151">
        <f t="shared" si="52"/>
        <v>171.41900826446269</v>
      </c>
    </row>
    <row r="3102" spans="68:71">
      <c r="BP3102">
        <v>3101</v>
      </c>
      <c r="BQ3102" s="145">
        <v>37435</v>
      </c>
      <c r="BR3102">
        <v>137.30000000000001</v>
      </c>
      <c r="BS3102" s="151">
        <f t="shared" si="52"/>
        <v>171.50330578512387</v>
      </c>
    </row>
    <row r="3103" spans="68:71">
      <c r="BP3103">
        <v>3102</v>
      </c>
      <c r="BQ3103" s="145">
        <v>37436</v>
      </c>
      <c r="BR3103">
        <v>142.69999999999999</v>
      </c>
      <c r="BS3103" s="151">
        <f t="shared" si="52"/>
        <v>171.63471074380152</v>
      </c>
    </row>
    <row r="3104" spans="68:71">
      <c r="BP3104">
        <v>3103</v>
      </c>
      <c r="BQ3104" s="145">
        <v>37437</v>
      </c>
      <c r="BR3104">
        <v>146.5</v>
      </c>
      <c r="BS3104" s="151">
        <f t="shared" si="52"/>
        <v>171.69917355371891</v>
      </c>
    </row>
    <row r="3105" spans="68:71">
      <c r="BP3105">
        <v>3104</v>
      </c>
      <c r="BQ3105" s="145">
        <v>37438</v>
      </c>
      <c r="BR3105">
        <v>148.5</v>
      </c>
      <c r="BS3105" s="151">
        <f t="shared" si="52"/>
        <v>171.79256198347096</v>
      </c>
    </row>
    <row r="3106" spans="68:71">
      <c r="BP3106">
        <v>3105</v>
      </c>
      <c r="BQ3106" s="145">
        <v>37439</v>
      </c>
      <c r="BR3106">
        <v>147.4</v>
      </c>
      <c r="BS3106" s="151">
        <f t="shared" si="52"/>
        <v>171.80413223140485</v>
      </c>
    </row>
    <row r="3107" spans="68:71">
      <c r="BP3107">
        <v>3106</v>
      </c>
      <c r="BQ3107" s="145">
        <v>37440</v>
      </c>
      <c r="BR3107">
        <v>146.30000000000001</v>
      </c>
      <c r="BS3107" s="151">
        <f t="shared" si="52"/>
        <v>171.67438016528916</v>
      </c>
    </row>
    <row r="3108" spans="68:71">
      <c r="BP3108">
        <v>3107</v>
      </c>
      <c r="BQ3108" s="145">
        <v>37441</v>
      </c>
      <c r="BR3108">
        <v>138.80000000000001</v>
      </c>
      <c r="BS3108" s="151">
        <f t="shared" si="52"/>
        <v>171.60330578512387</v>
      </c>
    </row>
    <row r="3109" spans="68:71">
      <c r="BP3109">
        <v>3108</v>
      </c>
      <c r="BQ3109" s="145">
        <v>37442</v>
      </c>
      <c r="BR3109">
        <v>133.5</v>
      </c>
      <c r="BS3109" s="151">
        <f t="shared" si="52"/>
        <v>171.4421487603305</v>
      </c>
    </row>
    <row r="3110" spans="68:71">
      <c r="BP3110">
        <v>3109</v>
      </c>
      <c r="BQ3110" s="145">
        <v>37443</v>
      </c>
      <c r="BR3110">
        <v>136.9</v>
      </c>
      <c r="BS3110" s="151">
        <f t="shared" si="52"/>
        <v>171.34628099173543</v>
      </c>
    </row>
    <row r="3111" spans="68:71">
      <c r="BP3111">
        <v>3110</v>
      </c>
      <c r="BQ3111" s="145">
        <v>37444</v>
      </c>
      <c r="BR3111">
        <v>130.9</v>
      </c>
      <c r="BS3111" s="151">
        <f t="shared" si="52"/>
        <v>171.27603305785115</v>
      </c>
    </row>
    <row r="3112" spans="68:71">
      <c r="BP3112">
        <v>3111</v>
      </c>
      <c r="BQ3112" s="145">
        <v>37445</v>
      </c>
      <c r="BR3112">
        <v>136.30000000000001</v>
      </c>
      <c r="BS3112" s="151">
        <f t="shared" si="52"/>
        <v>171.21652892561974</v>
      </c>
    </row>
    <row r="3113" spans="68:71">
      <c r="BP3113">
        <v>3112</v>
      </c>
      <c r="BQ3113" s="145">
        <v>37446</v>
      </c>
      <c r="BR3113">
        <v>128.80000000000001</v>
      </c>
      <c r="BS3113" s="151">
        <f t="shared" si="52"/>
        <v>171.22148760330566</v>
      </c>
    </row>
    <row r="3114" spans="68:71">
      <c r="BP3114">
        <v>3113</v>
      </c>
      <c r="BQ3114" s="145">
        <v>37447</v>
      </c>
      <c r="BR3114">
        <v>136.4</v>
      </c>
      <c r="BS3114" s="151">
        <f t="shared" si="52"/>
        <v>171.3702479338842</v>
      </c>
    </row>
    <row r="3115" spans="68:71">
      <c r="BP3115">
        <v>3114</v>
      </c>
      <c r="BQ3115" s="145">
        <v>37448</v>
      </c>
      <c r="BR3115">
        <v>133.19999999999999</v>
      </c>
      <c r="BS3115" s="151">
        <f t="shared" si="52"/>
        <v>171.67768595041309</v>
      </c>
    </row>
    <row r="3116" spans="68:71">
      <c r="BP3116">
        <v>3115</v>
      </c>
      <c r="BQ3116" s="145">
        <v>37449</v>
      </c>
      <c r="BR3116">
        <v>134.9</v>
      </c>
      <c r="BS3116" s="151">
        <f t="shared" si="52"/>
        <v>172.04214876033043</v>
      </c>
    </row>
    <row r="3117" spans="68:71">
      <c r="BP3117">
        <v>3116</v>
      </c>
      <c r="BQ3117" s="145">
        <v>37450</v>
      </c>
      <c r="BR3117">
        <v>143.80000000000001</v>
      </c>
      <c r="BS3117" s="151">
        <f t="shared" si="52"/>
        <v>172.4694214876032</v>
      </c>
    </row>
    <row r="3118" spans="68:71">
      <c r="BP3118">
        <v>3117</v>
      </c>
      <c r="BQ3118" s="145">
        <v>37451</v>
      </c>
      <c r="BR3118">
        <v>159.5</v>
      </c>
      <c r="BS3118" s="151">
        <f t="shared" si="52"/>
        <v>172.85702479338832</v>
      </c>
    </row>
    <row r="3119" spans="68:71">
      <c r="BP3119">
        <v>3118</v>
      </c>
      <c r="BQ3119" s="145">
        <v>37452</v>
      </c>
      <c r="BR3119">
        <v>171.5</v>
      </c>
      <c r="BS3119" s="151">
        <f t="shared" si="52"/>
        <v>173.25785123966932</v>
      </c>
    </row>
    <row r="3120" spans="68:71">
      <c r="BP3120">
        <v>3119</v>
      </c>
      <c r="BQ3120" s="145">
        <v>37453</v>
      </c>
      <c r="BR3120">
        <v>180</v>
      </c>
      <c r="BS3120" s="151">
        <f t="shared" si="52"/>
        <v>173.51157024793378</v>
      </c>
    </row>
    <row r="3121" spans="68:71">
      <c r="BP3121">
        <v>3120</v>
      </c>
      <c r="BQ3121" s="145">
        <v>37454</v>
      </c>
      <c r="BR3121">
        <v>180.7</v>
      </c>
      <c r="BS3121" s="151">
        <f t="shared" si="52"/>
        <v>173.67355371900817</v>
      </c>
    </row>
    <row r="3122" spans="68:71">
      <c r="BP3122">
        <v>3121</v>
      </c>
      <c r="BQ3122" s="145">
        <v>37455</v>
      </c>
      <c r="BR3122">
        <v>182.3</v>
      </c>
      <c r="BS3122" s="151">
        <f t="shared" si="52"/>
        <v>173.86446280991726</v>
      </c>
    </row>
    <row r="3123" spans="68:71">
      <c r="BP3123">
        <v>3122</v>
      </c>
      <c r="BQ3123" s="145">
        <v>37456</v>
      </c>
      <c r="BR3123">
        <v>184.8</v>
      </c>
      <c r="BS3123" s="151">
        <f t="shared" si="52"/>
        <v>173.90991735537179</v>
      </c>
    </row>
    <row r="3124" spans="68:71">
      <c r="BP3124">
        <v>3123</v>
      </c>
      <c r="BQ3124" s="145">
        <v>37457</v>
      </c>
      <c r="BR3124">
        <v>182.8</v>
      </c>
      <c r="BS3124" s="151">
        <f t="shared" si="52"/>
        <v>173.73966942148752</v>
      </c>
    </row>
    <row r="3125" spans="68:71">
      <c r="BP3125">
        <v>3124</v>
      </c>
      <c r="BQ3125" s="145">
        <v>37458</v>
      </c>
      <c r="BR3125">
        <v>189.7</v>
      </c>
      <c r="BS3125" s="151">
        <f t="shared" si="52"/>
        <v>173.60165289256193</v>
      </c>
    </row>
    <row r="3126" spans="68:71">
      <c r="BP3126">
        <v>3125</v>
      </c>
      <c r="BQ3126" s="145">
        <v>37459</v>
      </c>
      <c r="BR3126">
        <v>198.3</v>
      </c>
      <c r="BS3126" s="151">
        <f t="shared" si="52"/>
        <v>173.4223140495867</v>
      </c>
    </row>
    <row r="3127" spans="68:71">
      <c r="BP3127">
        <v>3126</v>
      </c>
      <c r="BQ3127" s="145">
        <v>37460</v>
      </c>
      <c r="BR3127">
        <v>208.4</v>
      </c>
      <c r="BS3127" s="151">
        <f t="shared" si="52"/>
        <v>173.18181818181813</v>
      </c>
    </row>
    <row r="3128" spans="68:71">
      <c r="BP3128">
        <v>3127</v>
      </c>
      <c r="BQ3128" s="145">
        <v>37461</v>
      </c>
      <c r="BR3128">
        <v>217.7</v>
      </c>
      <c r="BS3128" s="151">
        <f t="shared" si="52"/>
        <v>172.94380165289249</v>
      </c>
    </row>
    <row r="3129" spans="68:71">
      <c r="BP3129">
        <v>3128</v>
      </c>
      <c r="BQ3129" s="145">
        <v>37462</v>
      </c>
      <c r="BR3129">
        <v>241.5</v>
      </c>
      <c r="BS3129" s="151">
        <f t="shared" si="52"/>
        <v>172.7355371900826</v>
      </c>
    </row>
    <row r="3130" spans="68:71">
      <c r="BP3130">
        <v>3129</v>
      </c>
      <c r="BQ3130" s="145">
        <v>37463</v>
      </c>
      <c r="BR3130">
        <v>230.8</v>
      </c>
      <c r="BS3130" s="151">
        <f t="shared" si="52"/>
        <v>172.46033057851236</v>
      </c>
    </row>
    <row r="3131" spans="68:71">
      <c r="BP3131">
        <v>3130</v>
      </c>
      <c r="BQ3131" s="145">
        <v>37464</v>
      </c>
      <c r="BR3131">
        <v>238.8</v>
      </c>
      <c r="BS3131" s="151">
        <f t="shared" si="52"/>
        <v>172.15867768595038</v>
      </c>
    </row>
    <row r="3132" spans="68:71">
      <c r="BP3132">
        <v>3131</v>
      </c>
      <c r="BQ3132" s="145">
        <v>37465</v>
      </c>
      <c r="BR3132">
        <v>234</v>
      </c>
      <c r="BS3132" s="151">
        <f t="shared" si="52"/>
        <v>171.88429752066111</v>
      </c>
    </row>
    <row r="3133" spans="68:71">
      <c r="BP3133">
        <v>3132</v>
      </c>
      <c r="BQ3133" s="145">
        <v>37466</v>
      </c>
      <c r="BR3133">
        <v>227.2</v>
      </c>
      <c r="BS3133" s="151">
        <f t="shared" si="52"/>
        <v>171.62396694214871</v>
      </c>
    </row>
    <row r="3134" spans="68:71">
      <c r="BP3134">
        <v>3133</v>
      </c>
      <c r="BQ3134" s="145">
        <v>37467</v>
      </c>
      <c r="BR3134">
        <v>208.5</v>
      </c>
      <c r="BS3134" s="151">
        <f t="shared" ref="BS3134:BS3197" si="53">AVERAGE(BR3075:BR3195)</f>
        <v>171.26198347107427</v>
      </c>
    </row>
    <row r="3135" spans="68:71">
      <c r="BP3135">
        <v>3134</v>
      </c>
      <c r="BQ3135" s="145">
        <v>37468</v>
      </c>
      <c r="BR3135">
        <v>192.6</v>
      </c>
      <c r="BS3135" s="151">
        <f t="shared" si="53"/>
        <v>170.93884297520654</v>
      </c>
    </row>
    <row r="3136" spans="68:71">
      <c r="BP3136">
        <v>3135</v>
      </c>
      <c r="BQ3136" s="145">
        <v>37469</v>
      </c>
      <c r="BR3136">
        <v>192.6</v>
      </c>
      <c r="BS3136" s="151">
        <f t="shared" si="53"/>
        <v>170.64876033057843</v>
      </c>
    </row>
    <row r="3137" spans="68:71">
      <c r="BP3137">
        <v>3136</v>
      </c>
      <c r="BQ3137" s="145">
        <v>37470</v>
      </c>
      <c r="BR3137">
        <v>180.3</v>
      </c>
      <c r="BS3137" s="151">
        <f t="shared" si="53"/>
        <v>170.36280991735529</v>
      </c>
    </row>
    <row r="3138" spans="68:71">
      <c r="BP3138">
        <v>3137</v>
      </c>
      <c r="BQ3138" s="145">
        <v>37471</v>
      </c>
      <c r="BR3138">
        <v>167.8</v>
      </c>
      <c r="BS3138" s="151">
        <f t="shared" si="53"/>
        <v>170.16528925619832</v>
      </c>
    </row>
    <row r="3139" spans="68:71">
      <c r="BP3139">
        <v>3138</v>
      </c>
      <c r="BQ3139" s="145">
        <v>37472</v>
      </c>
      <c r="BR3139">
        <v>150.9</v>
      </c>
      <c r="BS3139" s="151">
        <f t="shared" si="53"/>
        <v>170.15289256198344</v>
      </c>
    </row>
    <row r="3140" spans="68:71">
      <c r="BP3140">
        <v>3139</v>
      </c>
      <c r="BQ3140" s="145">
        <v>37473</v>
      </c>
      <c r="BR3140">
        <v>141.9</v>
      </c>
      <c r="BS3140" s="151">
        <f t="shared" si="53"/>
        <v>170.15785123966938</v>
      </c>
    </row>
    <row r="3141" spans="68:71">
      <c r="BP3141">
        <v>3140</v>
      </c>
      <c r="BQ3141" s="145">
        <v>37474</v>
      </c>
      <c r="BR3141">
        <v>144.6</v>
      </c>
      <c r="BS3141" s="151">
        <f t="shared" si="53"/>
        <v>170.18595041322308</v>
      </c>
    </row>
    <row r="3142" spans="68:71">
      <c r="BP3142">
        <v>3141</v>
      </c>
      <c r="BQ3142" s="145">
        <v>37475</v>
      </c>
      <c r="BR3142">
        <v>136.19999999999999</v>
      </c>
      <c r="BS3142" s="151">
        <f t="shared" si="53"/>
        <v>170.25702479338838</v>
      </c>
    </row>
    <row r="3143" spans="68:71">
      <c r="BP3143">
        <v>3142</v>
      </c>
      <c r="BQ3143" s="145">
        <v>37476</v>
      </c>
      <c r="BR3143">
        <v>134.6</v>
      </c>
      <c r="BS3143" s="151">
        <f t="shared" si="53"/>
        <v>170.32561983471069</v>
      </c>
    </row>
    <row r="3144" spans="68:71">
      <c r="BP3144">
        <v>3143</v>
      </c>
      <c r="BQ3144" s="145">
        <v>37477</v>
      </c>
      <c r="BR3144">
        <v>140.1</v>
      </c>
      <c r="BS3144" s="151">
        <f t="shared" si="53"/>
        <v>170.45454545454541</v>
      </c>
    </row>
    <row r="3145" spans="68:71">
      <c r="BP3145">
        <v>3144</v>
      </c>
      <c r="BQ3145" s="145">
        <v>37478</v>
      </c>
      <c r="BR3145">
        <v>148.4</v>
      </c>
      <c r="BS3145" s="151">
        <f t="shared" si="53"/>
        <v>170.65371900826446</v>
      </c>
    </row>
    <row r="3146" spans="68:71">
      <c r="BP3146">
        <v>3145</v>
      </c>
      <c r="BQ3146" s="145">
        <v>37479</v>
      </c>
      <c r="BR3146">
        <v>172.3</v>
      </c>
      <c r="BS3146" s="151">
        <f t="shared" si="53"/>
        <v>170.96528925619833</v>
      </c>
    </row>
    <row r="3147" spans="68:71">
      <c r="BP3147">
        <v>3146</v>
      </c>
      <c r="BQ3147" s="145">
        <v>37480</v>
      </c>
      <c r="BR3147">
        <v>183.9</v>
      </c>
      <c r="BS3147" s="151">
        <f t="shared" si="53"/>
        <v>171.35371900826445</v>
      </c>
    </row>
    <row r="3148" spans="68:71">
      <c r="BP3148">
        <v>3147</v>
      </c>
      <c r="BQ3148" s="145">
        <v>37481</v>
      </c>
      <c r="BR3148">
        <v>191.8</v>
      </c>
      <c r="BS3148" s="151">
        <f t="shared" si="53"/>
        <v>171.74876033057853</v>
      </c>
    </row>
    <row r="3149" spans="68:71">
      <c r="BP3149">
        <v>3148</v>
      </c>
      <c r="BQ3149" s="145">
        <v>37482</v>
      </c>
      <c r="BR3149">
        <v>208.1</v>
      </c>
      <c r="BS3149" s="151">
        <f t="shared" si="53"/>
        <v>172.12809917355375</v>
      </c>
    </row>
    <row r="3150" spans="68:71">
      <c r="BP3150">
        <v>3149</v>
      </c>
      <c r="BQ3150" s="145">
        <v>37483</v>
      </c>
      <c r="BR3150">
        <v>210.3</v>
      </c>
      <c r="BS3150" s="151">
        <f t="shared" si="53"/>
        <v>172.45950413223144</v>
      </c>
    </row>
    <row r="3151" spans="68:71">
      <c r="BP3151">
        <v>3150</v>
      </c>
      <c r="BQ3151" s="145">
        <v>37484</v>
      </c>
      <c r="BR3151">
        <v>213.8</v>
      </c>
      <c r="BS3151" s="151">
        <f t="shared" si="53"/>
        <v>172.78677685950416</v>
      </c>
    </row>
    <row r="3152" spans="68:71">
      <c r="BP3152">
        <v>3151</v>
      </c>
      <c r="BQ3152" s="145">
        <v>37485</v>
      </c>
      <c r="BR3152">
        <v>226.7</v>
      </c>
      <c r="BS3152" s="151">
        <f t="shared" si="53"/>
        <v>173.08429752066121</v>
      </c>
    </row>
    <row r="3153" spans="68:71">
      <c r="BP3153">
        <v>3152</v>
      </c>
      <c r="BQ3153" s="145">
        <v>37486</v>
      </c>
      <c r="BR3153">
        <v>241</v>
      </c>
      <c r="BS3153" s="151">
        <f t="shared" si="53"/>
        <v>173.30578512396696</v>
      </c>
    </row>
    <row r="3154" spans="68:71">
      <c r="BP3154">
        <v>3153</v>
      </c>
      <c r="BQ3154" s="145">
        <v>37487</v>
      </c>
      <c r="BR3154">
        <v>237</v>
      </c>
      <c r="BS3154" s="151">
        <f t="shared" si="53"/>
        <v>173.5900826446281</v>
      </c>
    </row>
    <row r="3155" spans="68:71">
      <c r="BP3155">
        <v>3154</v>
      </c>
      <c r="BQ3155" s="145">
        <v>37488</v>
      </c>
      <c r="BR3155">
        <v>227.5</v>
      </c>
      <c r="BS3155" s="151">
        <f t="shared" si="53"/>
        <v>173.92644628099174</v>
      </c>
    </row>
    <row r="3156" spans="68:71">
      <c r="BP3156">
        <v>3155</v>
      </c>
      <c r="BQ3156" s="145">
        <v>37489</v>
      </c>
      <c r="BR3156">
        <v>219.9</v>
      </c>
      <c r="BS3156" s="151">
        <f t="shared" si="53"/>
        <v>174.26115702479342</v>
      </c>
    </row>
    <row r="3157" spans="68:71">
      <c r="BP3157">
        <v>3156</v>
      </c>
      <c r="BQ3157" s="145">
        <v>37490</v>
      </c>
      <c r="BR3157">
        <v>220.1</v>
      </c>
      <c r="BS3157" s="151">
        <f t="shared" si="53"/>
        <v>174.48099173553723</v>
      </c>
    </row>
    <row r="3158" spans="68:71">
      <c r="BP3158">
        <v>3157</v>
      </c>
      <c r="BQ3158" s="145">
        <v>37491</v>
      </c>
      <c r="BR3158">
        <v>224.5</v>
      </c>
      <c r="BS3158" s="151">
        <f t="shared" si="53"/>
        <v>174.59090909090909</v>
      </c>
    </row>
    <row r="3159" spans="68:71">
      <c r="BP3159">
        <v>3158</v>
      </c>
      <c r="BQ3159" s="145">
        <v>37492</v>
      </c>
      <c r="BR3159">
        <v>195.6</v>
      </c>
      <c r="BS3159" s="151">
        <f t="shared" si="53"/>
        <v>174.71983471074378</v>
      </c>
    </row>
    <row r="3160" spans="68:71">
      <c r="BP3160">
        <v>3159</v>
      </c>
      <c r="BQ3160" s="145">
        <v>37493</v>
      </c>
      <c r="BR3160">
        <v>178.6</v>
      </c>
      <c r="BS3160" s="151">
        <f t="shared" si="53"/>
        <v>174.96033057851241</v>
      </c>
    </row>
    <row r="3161" spans="68:71">
      <c r="BP3161">
        <v>3160</v>
      </c>
      <c r="BQ3161" s="145">
        <v>37494</v>
      </c>
      <c r="BR3161">
        <v>168.6</v>
      </c>
      <c r="BS3161" s="151">
        <f t="shared" si="53"/>
        <v>175.12066115702481</v>
      </c>
    </row>
    <row r="3162" spans="68:71">
      <c r="BP3162">
        <v>3161</v>
      </c>
      <c r="BQ3162" s="145">
        <v>37495</v>
      </c>
      <c r="BR3162">
        <v>161.4</v>
      </c>
      <c r="BS3162" s="151">
        <f t="shared" si="53"/>
        <v>175.28429752066117</v>
      </c>
    </row>
    <row r="3163" spans="68:71">
      <c r="BP3163">
        <v>3162</v>
      </c>
      <c r="BQ3163" s="145">
        <v>37496</v>
      </c>
      <c r="BR3163">
        <v>163.19999999999999</v>
      </c>
      <c r="BS3163" s="151">
        <f t="shared" si="53"/>
        <v>175.41322314049589</v>
      </c>
    </row>
    <row r="3164" spans="68:71">
      <c r="BP3164">
        <v>3163</v>
      </c>
      <c r="BQ3164" s="145">
        <v>37497</v>
      </c>
      <c r="BR3164">
        <v>169.3</v>
      </c>
      <c r="BS3164" s="151">
        <f t="shared" si="53"/>
        <v>175.53801652892562</v>
      </c>
    </row>
    <row r="3165" spans="68:71">
      <c r="BP3165">
        <v>3164</v>
      </c>
      <c r="BQ3165" s="145">
        <v>37498</v>
      </c>
      <c r="BR3165">
        <v>170.2</v>
      </c>
      <c r="BS3165" s="151">
        <f t="shared" si="53"/>
        <v>175.69669421487606</v>
      </c>
    </row>
    <row r="3166" spans="68:71">
      <c r="BP3166">
        <v>3165</v>
      </c>
      <c r="BQ3166" s="145">
        <v>37499</v>
      </c>
      <c r="BR3166">
        <v>180.3</v>
      </c>
      <c r="BS3166" s="151">
        <f t="shared" si="53"/>
        <v>175.88512396694216</v>
      </c>
    </row>
    <row r="3167" spans="68:71">
      <c r="BP3167">
        <v>3166</v>
      </c>
      <c r="BQ3167" s="145">
        <v>37500</v>
      </c>
      <c r="BR3167">
        <v>180.5</v>
      </c>
      <c r="BS3167" s="151">
        <f t="shared" si="53"/>
        <v>176.01652892561984</v>
      </c>
    </row>
    <row r="3168" spans="68:71">
      <c r="BP3168">
        <v>3167</v>
      </c>
      <c r="BQ3168" s="145">
        <v>37501</v>
      </c>
      <c r="BR3168">
        <v>173.8</v>
      </c>
      <c r="BS3168" s="151">
        <f t="shared" si="53"/>
        <v>176.22975206611574</v>
      </c>
    </row>
    <row r="3169" spans="68:71">
      <c r="BP3169">
        <v>3168</v>
      </c>
      <c r="BQ3169" s="145">
        <v>37502</v>
      </c>
      <c r="BR3169">
        <v>171.4</v>
      </c>
      <c r="BS3169" s="151">
        <f t="shared" si="53"/>
        <v>176.52479338842977</v>
      </c>
    </row>
    <row r="3170" spans="68:71">
      <c r="BP3170">
        <v>3169</v>
      </c>
      <c r="BQ3170" s="145">
        <v>37503</v>
      </c>
      <c r="BR3170">
        <v>171.3</v>
      </c>
      <c r="BS3170" s="151">
        <f t="shared" si="53"/>
        <v>176.85950413223142</v>
      </c>
    </row>
    <row r="3171" spans="68:71">
      <c r="BP3171">
        <v>3170</v>
      </c>
      <c r="BQ3171" s="145">
        <v>37504</v>
      </c>
      <c r="BR3171">
        <v>175.2</v>
      </c>
      <c r="BS3171" s="151">
        <f t="shared" si="53"/>
        <v>177.29090909090914</v>
      </c>
    </row>
    <row r="3172" spans="68:71">
      <c r="BP3172">
        <v>3171</v>
      </c>
      <c r="BQ3172" s="145">
        <v>37505</v>
      </c>
      <c r="BR3172">
        <v>178.1</v>
      </c>
      <c r="BS3172" s="151">
        <f t="shared" si="53"/>
        <v>177.68925619834712</v>
      </c>
    </row>
    <row r="3173" spans="68:71">
      <c r="BP3173">
        <v>3172</v>
      </c>
      <c r="BQ3173" s="145">
        <v>37506</v>
      </c>
      <c r="BR3173">
        <v>182.8</v>
      </c>
      <c r="BS3173" s="151">
        <f t="shared" si="53"/>
        <v>178.19338842975205</v>
      </c>
    </row>
    <row r="3174" spans="68:71">
      <c r="BP3174">
        <v>3173</v>
      </c>
      <c r="BQ3174" s="145">
        <v>37507</v>
      </c>
      <c r="BR3174">
        <v>191.6</v>
      </c>
      <c r="BS3174" s="151">
        <f t="shared" si="53"/>
        <v>178.62809917355372</v>
      </c>
    </row>
    <row r="3175" spans="68:71">
      <c r="BP3175">
        <v>3174</v>
      </c>
      <c r="BQ3175" s="145">
        <v>37508</v>
      </c>
      <c r="BR3175">
        <v>206</v>
      </c>
      <c r="BS3175" s="151">
        <f t="shared" si="53"/>
        <v>179.10247933884295</v>
      </c>
    </row>
    <row r="3176" spans="68:71">
      <c r="BP3176">
        <v>3175</v>
      </c>
      <c r="BQ3176" s="145">
        <v>37509</v>
      </c>
      <c r="BR3176">
        <v>220.5</v>
      </c>
      <c r="BS3176" s="151">
        <f t="shared" si="53"/>
        <v>179.56942148760328</v>
      </c>
    </row>
    <row r="3177" spans="68:71">
      <c r="BP3177">
        <v>3176</v>
      </c>
      <c r="BQ3177" s="145">
        <v>37510</v>
      </c>
      <c r="BR3177">
        <v>216.1</v>
      </c>
      <c r="BS3177" s="151">
        <f t="shared" si="53"/>
        <v>179.90743801652889</v>
      </c>
    </row>
    <row r="3178" spans="68:71">
      <c r="BP3178">
        <v>3177</v>
      </c>
      <c r="BQ3178" s="145">
        <v>37511</v>
      </c>
      <c r="BR3178">
        <v>212.4</v>
      </c>
      <c r="BS3178" s="151">
        <f t="shared" si="53"/>
        <v>180.06198347107431</v>
      </c>
    </row>
    <row r="3179" spans="68:71">
      <c r="BP3179">
        <v>3178</v>
      </c>
      <c r="BQ3179" s="145">
        <v>37512</v>
      </c>
      <c r="BR3179">
        <v>206.1</v>
      </c>
      <c r="BS3179" s="151">
        <f t="shared" si="53"/>
        <v>180.15206611570247</v>
      </c>
    </row>
    <row r="3180" spans="68:71">
      <c r="BP3180">
        <v>3179</v>
      </c>
      <c r="BQ3180" s="145">
        <v>37513</v>
      </c>
      <c r="BR3180">
        <v>206.9</v>
      </c>
      <c r="BS3180" s="151">
        <f t="shared" si="53"/>
        <v>180.18595041322311</v>
      </c>
    </row>
    <row r="3181" spans="68:71">
      <c r="BP3181">
        <v>3180</v>
      </c>
      <c r="BQ3181" s="145">
        <v>37514</v>
      </c>
      <c r="BR3181">
        <v>187.8</v>
      </c>
      <c r="BS3181" s="151">
        <f t="shared" si="53"/>
        <v>180.32479338842973</v>
      </c>
    </row>
    <row r="3182" spans="68:71">
      <c r="BP3182">
        <v>3181</v>
      </c>
      <c r="BQ3182" s="145">
        <v>37515</v>
      </c>
      <c r="BR3182">
        <v>182.6</v>
      </c>
      <c r="BS3182" s="151">
        <f t="shared" si="53"/>
        <v>180.46446280991731</v>
      </c>
    </row>
    <row r="3183" spans="68:71">
      <c r="BP3183">
        <v>3182</v>
      </c>
      <c r="BQ3183" s="145">
        <v>37516</v>
      </c>
      <c r="BR3183">
        <v>194</v>
      </c>
      <c r="BS3183" s="151">
        <f t="shared" si="53"/>
        <v>180.46363636363631</v>
      </c>
    </row>
    <row r="3184" spans="68:71">
      <c r="BP3184">
        <v>3183</v>
      </c>
      <c r="BQ3184" s="145">
        <v>37517</v>
      </c>
      <c r="BR3184">
        <v>176.8</v>
      </c>
      <c r="BS3184" s="151">
        <f t="shared" si="53"/>
        <v>180.43140495867766</v>
      </c>
    </row>
    <row r="3185" spans="68:71">
      <c r="BP3185">
        <v>3184</v>
      </c>
      <c r="BQ3185" s="145">
        <v>37518</v>
      </c>
      <c r="BR3185">
        <v>165.3</v>
      </c>
      <c r="BS3185" s="151">
        <f t="shared" si="53"/>
        <v>180.25371900826448</v>
      </c>
    </row>
    <row r="3186" spans="68:71">
      <c r="BP3186">
        <v>3185</v>
      </c>
      <c r="BQ3186" s="145">
        <v>37519</v>
      </c>
      <c r="BR3186">
        <v>164.4</v>
      </c>
      <c r="BS3186" s="151">
        <f t="shared" si="53"/>
        <v>179.9297520661157</v>
      </c>
    </row>
    <row r="3187" spans="68:71">
      <c r="BP3187">
        <v>3186</v>
      </c>
      <c r="BQ3187" s="145">
        <v>37520</v>
      </c>
      <c r="BR3187">
        <v>158.6</v>
      </c>
      <c r="BS3187" s="151">
        <f t="shared" si="53"/>
        <v>179.45454545454547</v>
      </c>
    </row>
    <row r="3188" spans="68:71">
      <c r="BP3188">
        <v>3187</v>
      </c>
      <c r="BQ3188" s="145">
        <v>37521</v>
      </c>
      <c r="BR3188">
        <v>160</v>
      </c>
      <c r="BS3188" s="151">
        <f t="shared" si="53"/>
        <v>178.88760330578509</v>
      </c>
    </row>
    <row r="3189" spans="68:71">
      <c r="BP3189">
        <v>3188</v>
      </c>
      <c r="BQ3189" s="145">
        <v>37522</v>
      </c>
      <c r="BR3189">
        <v>153.80000000000001</v>
      </c>
      <c r="BS3189" s="151">
        <f t="shared" si="53"/>
        <v>178.11074380165289</v>
      </c>
    </row>
    <row r="3190" spans="68:71">
      <c r="BP3190">
        <v>3189</v>
      </c>
      <c r="BQ3190" s="145">
        <v>37523</v>
      </c>
      <c r="BR3190">
        <v>157.9</v>
      </c>
      <c r="BS3190" s="151">
        <f t="shared" si="53"/>
        <v>177.41157024793384</v>
      </c>
    </row>
    <row r="3191" spans="68:71">
      <c r="BP3191">
        <v>3190</v>
      </c>
      <c r="BQ3191" s="145">
        <v>37524</v>
      </c>
      <c r="BR3191">
        <v>153.4</v>
      </c>
      <c r="BS3191" s="151">
        <f t="shared" si="53"/>
        <v>176.56859504132231</v>
      </c>
    </row>
    <row r="3192" spans="68:71">
      <c r="BP3192">
        <v>3191</v>
      </c>
      <c r="BQ3192" s="145">
        <v>37525</v>
      </c>
      <c r="BR3192">
        <v>149.9</v>
      </c>
      <c r="BS3192" s="151">
        <f t="shared" si="53"/>
        <v>175.81074380165288</v>
      </c>
    </row>
    <row r="3193" spans="68:71">
      <c r="BP3193">
        <v>3192</v>
      </c>
      <c r="BQ3193" s="145">
        <v>37526</v>
      </c>
      <c r="BR3193">
        <v>151.6</v>
      </c>
      <c r="BS3193" s="151">
        <f t="shared" si="53"/>
        <v>175.11157024793388</v>
      </c>
    </row>
    <row r="3194" spans="68:71">
      <c r="BP3194">
        <v>3193</v>
      </c>
      <c r="BQ3194" s="145">
        <v>37527</v>
      </c>
      <c r="BR3194">
        <v>148.6</v>
      </c>
      <c r="BS3194" s="151">
        <f t="shared" si="53"/>
        <v>174.54297520661154</v>
      </c>
    </row>
    <row r="3195" spans="68:71">
      <c r="BP3195">
        <v>3194</v>
      </c>
      <c r="BQ3195" s="145">
        <v>37528</v>
      </c>
      <c r="BR3195">
        <v>138.1</v>
      </c>
      <c r="BS3195" s="151">
        <f t="shared" si="53"/>
        <v>174.11900826446282</v>
      </c>
    </row>
    <row r="3196" spans="68:71">
      <c r="BP3196">
        <v>3195</v>
      </c>
      <c r="BQ3196" s="145">
        <v>37529</v>
      </c>
      <c r="BR3196">
        <v>139.69999999999999</v>
      </c>
      <c r="BS3196" s="151">
        <f t="shared" si="53"/>
        <v>173.73553719008265</v>
      </c>
    </row>
    <row r="3197" spans="68:71">
      <c r="BP3197">
        <v>3196</v>
      </c>
      <c r="BQ3197" s="145">
        <v>37530</v>
      </c>
      <c r="BR3197">
        <v>139.80000000000001</v>
      </c>
      <c r="BS3197" s="151">
        <f t="shared" si="53"/>
        <v>173.48181818181817</v>
      </c>
    </row>
    <row r="3198" spans="68:71">
      <c r="BP3198">
        <v>3197</v>
      </c>
      <c r="BQ3198" s="145">
        <v>37531</v>
      </c>
      <c r="BR3198">
        <v>135.80000000000001</v>
      </c>
      <c r="BS3198" s="151">
        <f t="shared" ref="BS3198:BS3261" si="54">AVERAGE(BR3139:BR3259)</f>
        <v>173.30247933884297</v>
      </c>
    </row>
    <row r="3199" spans="68:71">
      <c r="BP3199">
        <v>3198</v>
      </c>
      <c r="BQ3199" s="145">
        <v>37532</v>
      </c>
      <c r="BR3199">
        <v>145.9</v>
      </c>
      <c r="BS3199" s="151">
        <f t="shared" si="54"/>
        <v>173.26115702479336</v>
      </c>
    </row>
    <row r="3200" spans="68:71">
      <c r="BP3200">
        <v>3199</v>
      </c>
      <c r="BQ3200" s="145">
        <v>37533</v>
      </c>
      <c r="BR3200">
        <v>157.5</v>
      </c>
      <c r="BS3200" s="151">
        <f t="shared" si="54"/>
        <v>173.31735537190085</v>
      </c>
    </row>
    <row r="3201" spans="68:71">
      <c r="BP3201">
        <v>3200</v>
      </c>
      <c r="BQ3201" s="145">
        <v>37534</v>
      </c>
      <c r="BR3201">
        <v>155.1</v>
      </c>
      <c r="BS3201" s="151">
        <f t="shared" si="54"/>
        <v>173.35123966942152</v>
      </c>
    </row>
    <row r="3202" spans="68:71">
      <c r="BP3202">
        <v>3201</v>
      </c>
      <c r="BQ3202" s="145">
        <v>37535</v>
      </c>
      <c r="BR3202">
        <v>161.69999999999999</v>
      </c>
      <c r="BS3202" s="151">
        <f t="shared" si="54"/>
        <v>173.45041322314052</v>
      </c>
    </row>
    <row r="3203" spans="68:71">
      <c r="BP3203">
        <v>3202</v>
      </c>
      <c r="BQ3203" s="145">
        <v>37536</v>
      </c>
      <c r="BR3203">
        <v>163.80000000000001</v>
      </c>
      <c r="BS3203" s="151">
        <f t="shared" si="54"/>
        <v>173.58677685950417</v>
      </c>
    </row>
    <row r="3204" spans="68:71">
      <c r="BP3204">
        <v>3203</v>
      </c>
      <c r="BQ3204" s="145">
        <v>37537</v>
      </c>
      <c r="BR3204">
        <v>165.4</v>
      </c>
      <c r="BS3204" s="151">
        <f t="shared" si="54"/>
        <v>173.70495867768597</v>
      </c>
    </row>
    <row r="3205" spans="68:71">
      <c r="BP3205">
        <v>3204</v>
      </c>
      <c r="BQ3205" s="145">
        <v>37538</v>
      </c>
      <c r="BR3205">
        <v>167.2</v>
      </c>
      <c r="BS3205" s="151">
        <f t="shared" si="54"/>
        <v>173.77024793388432</v>
      </c>
    </row>
    <row r="3206" spans="68:71">
      <c r="BP3206">
        <v>3205</v>
      </c>
      <c r="BQ3206" s="145">
        <v>37539</v>
      </c>
      <c r="BR3206">
        <v>171.9</v>
      </c>
      <c r="BS3206" s="151">
        <f t="shared" si="54"/>
        <v>173.68016528925622</v>
      </c>
    </row>
    <row r="3207" spans="68:71">
      <c r="BP3207">
        <v>3206</v>
      </c>
      <c r="BQ3207" s="145">
        <v>37540</v>
      </c>
      <c r="BR3207">
        <v>179.4</v>
      </c>
      <c r="BS3207" s="151">
        <f t="shared" si="54"/>
        <v>173.41900826446283</v>
      </c>
    </row>
    <row r="3208" spans="68:71">
      <c r="BP3208">
        <v>3207</v>
      </c>
      <c r="BQ3208" s="145">
        <v>37541</v>
      </c>
      <c r="BR3208">
        <v>180.4</v>
      </c>
      <c r="BS3208" s="151">
        <f t="shared" si="54"/>
        <v>173.09917355371903</v>
      </c>
    </row>
    <row r="3209" spans="68:71">
      <c r="BP3209">
        <v>3208</v>
      </c>
      <c r="BQ3209" s="145">
        <v>37542</v>
      </c>
      <c r="BR3209">
        <v>179.2</v>
      </c>
      <c r="BS3209" s="151">
        <f t="shared" si="54"/>
        <v>172.75867768595043</v>
      </c>
    </row>
    <row r="3210" spans="68:71">
      <c r="BP3210">
        <v>3209</v>
      </c>
      <c r="BQ3210" s="145">
        <v>37543</v>
      </c>
      <c r="BR3210">
        <v>181.2</v>
      </c>
      <c r="BS3210" s="151">
        <f t="shared" si="54"/>
        <v>172.55702479338848</v>
      </c>
    </row>
    <row r="3211" spans="68:71">
      <c r="BP3211">
        <v>3210</v>
      </c>
      <c r="BQ3211" s="145">
        <v>37544</v>
      </c>
      <c r="BR3211">
        <v>176.8</v>
      </c>
      <c r="BS3211" s="151">
        <f t="shared" si="54"/>
        <v>172.46776859504138</v>
      </c>
    </row>
    <row r="3212" spans="68:71">
      <c r="BP3212">
        <v>3211</v>
      </c>
      <c r="BQ3212" s="145">
        <v>37545</v>
      </c>
      <c r="BR3212">
        <v>182.5</v>
      </c>
      <c r="BS3212" s="151">
        <f t="shared" si="54"/>
        <v>172.27107438016535</v>
      </c>
    </row>
    <row r="3213" spans="68:71">
      <c r="BP3213">
        <v>3212</v>
      </c>
      <c r="BQ3213" s="145">
        <v>37546</v>
      </c>
      <c r="BR3213">
        <v>178.9</v>
      </c>
      <c r="BS3213" s="151">
        <f t="shared" si="54"/>
        <v>172.03553719008269</v>
      </c>
    </row>
    <row r="3214" spans="68:71">
      <c r="BP3214">
        <v>3213</v>
      </c>
      <c r="BQ3214" s="145">
        <v>37547</v>
      </c>
      <c r="BR3214">
        <v>172.6</v>
      </c>
      <c r="BS3214" s="151">
        <f t="shared" si="54"/>
        <v>171.70413223140503</v>
      </c>
    </row>
    <row r="3215" spans="68:71">
      <c r="BP3215">
        <v>3214</v>
      </c>
      <c r="BQ3215" s="145">
        <v>37548</v>
      </c>
      <c r="BR3215">
        <v>179.5</v>
      </c>
      <c r="BS3215" s="151">
        <f t="shared" si="54"/>
        <v>171.41818181818189</v>
      </c>
    </row>
    <row r="3216" spans="68:71">
      <c r="BP3216">
        <v>3215</v>
      </c>
      <c r="BQ3216" s="145">
        <v>37549</v>
      </c>
      <c r="BR3216">
        <v>180.3</v>
      </c>
      <c r="BS3216" s="151">
        <f t="shared" si="54"/>
        <v>171.22561983471084</v>
      </c>
    </row>
    <row r="3217" spans="68:71">
      <c r="BP3217">
        <v>3216</v>
      </c>
      <c r="BQ3217" s="145">
        <v>37550</v>
      </c>
      <c r="BR3217">
        <v>182.5</v>
      </c>
      <c r="BS3217" s="151">
        <f t="shared" si="54"/>
        <v>170.92644628099183</v>
      </c>
    </row>
    <row r="3218" spans="68:71">
      <c r="BP3218">
        <v>3217</v>
      </c>
      <c r="BQ3218" s="145">
        <v>37551</v>
      </c>
      <c r="BR3218">
        <v>169.4</v>
      </c>
      <c r="BS3218" s="151">
        <f t="shared" si="54"/>
        <v>170.49256198347115</v>
      </c>
    </row>
    <row r="3219" spans="68:71">
      <c r="BP3219">
        <v>3218</v>
      </c>
      <c r="BQ3219" s="145">
        <v>37552</v>
      </c>
      <c r="BR3219">
        <v>163.6</v>
      </c>
      <c r="BS3219" s="151">
        <f t="shared" si="54"/>
        <v>170.18925619834721</v>
      </c>
    </row>
    <row r="3220" spans="68:71">
      <c r="BP3220">
        <v>3219</v>
      </c>
      <c r="BQ3220" s="145">
        <v>37553</v>
      </c>
      <c r="BR3220">
        <v>160.30000000000001</v>
      </c>
      <c r="BS3220" s="151">
        <f t="shared" si="54"/>
        <v>169.93057851239681</v>
      </c>
    </row>
    <row r="3221" spans="68:71">
      <c r="BP3221">
        <v>3220</v>
      </c>
      <c r="BQ3221" s="145">
        <v>37554</v>
      </c>
      <c r="BR3221">
        <v>172.9</v>
      </c>
      <c r="BS3221" s="151">
        <f t="shared" si="54"/>
        <v>169.62727272727284</v>
      </c>
    </row>
    <row r="3222" spans="68:71">
      <c r="BP3222">
        <v>3221</v>
      </c>
      <c r="BQ3222" s="145">
        <v>37555</v>
      </c>
      <c r="BR3222">
        <v>158</v>
      </c>
      <c r="BS3222" s="151">
        <f t="shared" si="54"/>
        <v>169.34628099173568</v>
      </c>
    </row>
    <row r="3223" spans="68:71">
      <c r="BP3223">
        <v>3222</v>
      </c>
      <c r="BQ3223" s="145">
        <v>37556</v>
      </c>
      <c r="BR3223">
        <v>157.1</v>
      </c>
      <c r="BS3223" s="151">
        <f t="shared" si="54"/>
        <v>168.96033057851253</v>
      </c>
    </row>
    <row r="3224" spans="68:71">
      <c r="BP3224">
        <v>3223</v>
      </c>
      <c r="BQ3224" s="145">
        <v>37557</v>
      </c>
      <c r="BR3224">
        <v>158.30000000000001</v>
      </c>
      <c r="BS3224" s="151">
        <f t="shared" si="54"/>
        <v>168.52727272727287</v>
      </c>
    </row>
    <row r="3225" spans="68:71">
      <c r="BP3225">
        <v>3224</v>
      </c>
      <c r="BQ3225" s="145">
        <v>37558</v>
      </c>
      <c r="BR3225">
        <v>161.6</v>
      </c>
      <c r="BS3225" s="151">
        <f t="shared" si="54"/>
        <v>168.06942148760345</v>
      </c>
    </row>
    <row r="3226" spans="68:71">
      <c r="BP3226">
        <v>3225</v>
      </c>
      <c r="BQ3226" s="145">
        <v>37559</v>
      </c>
      <c r="BR3226">
        <v>167.7</v>
      </c>
      <c r="BS3226" s="151">
        <f t="shared" si="54"/>
        <v>167.51983471074391</v>
      </c>
    </row>
    <row r="3227" spans="68:71">
      <c r="BP3227">
        <v>3226</v>
      </c>
      <c r="BQ3227" s="145">
        <v>37560</v>
      </c>
      <c r="BR3227">
        <v>170.2</v>
      </c>
      <c r="BS3227" s="151">
        <f t="shared" si="54"/>
        <v>166.97933884297532</v>
      </c>
    </row>
    <row r="3228" spans="68:71">
      <c r="BP3228">
        <v>3227</v>
      </c>
      <c r="BQ3228" s="145">
        <v>37561</v>
      </c>
      <c r="BR3228">
        <v>162.19999999999999</v>
      </c>
      <c r="BS3228" s="151">
        <f t="shared" si="54"/>
        <v>166.4933884297522</v>
      </c>
    </row>
    <row r="3229" spans="68:71">
      <c r="BP3229">
        <v>3228</v>
      </c>
      <c r="BQ3229" s="145">
        <v>37562</v>
      </c>
      <c r="BR3229">
        <v>164.6</v>
      </c>
      <c r="BS3229" s="151">
        <f t="shared" si="54"/>
        <v>166.0545454545456</v>
      </c>
    </row>
    <row r="3230" spans="68:71">
      <c r="BP3230">
        <v>3229</v>
      </c>
      <c r="BQ3230" s="145">
        <v>37563</v>
      </c>
      <c r="BR3230">
        <v>169.2</v>
      </c>
      <c r="BS3230" s="151">
        <f t="shared" si="54"/>
        <v>165.77603305785135</v>
      </c>
    </row>
    <row r="3231" spans="68:71">
      <c r="BP3231">
        <v>3230</v>
      </c>
      <c r="BQ3231" s="145">
        <v>37564</v>
      </c>
      <c r="BR3231">
        <v>177.4</v>
      </c>
      <c r="BS3231" s="151">
        <f t="shared" si="54"/>
        <v>165.50991735537201</v>
      </c>
    </row>
    <row r="3232" spans="68:71">
      <c r="BP3232">
        <v>3231</v>
      </c>
      <c r="BQ3232" s="145">
        <v>37565</v>
      </c>
      <c r="BR3232">
        <v>183.1</v>
      </c>
      <c r="BS3232" s="151">
        <f t="shared" si="54"/>
        <v>165.26198347107447</v>
      </c>
    </row>
    <row r="3233" spans="68:71">
      <c r="BP3233">
        <v>3232</v>
      </c>
      <c r="BQ3233" s="145">
        <v>37566</v>
      </c>
      <c r="BR3233">
        <v>184.5</v>
      </c>
      <c r="BS3233" s="151">
        <f t="shared" si="54"/>
        <v>165.09090909090915</v>
      </c>
    </row>
    <row r="3234" spans="68:71">
      <c r="BP3234">
        <v>3233</v>
      </c>
      <c r="BQ3234" s="145">
        <v>37567</v>
      </c>
      <c r="BR3234">
        <v>189.8</v>
      </c>
      <c r="BS3234" s="151">
        <f t="shared" si="54"/>
        <v>164.85619834710752</v>
      </c>
    </row>
    <row r="3235" spans="68:71">
      <c r="BP3235">
        <v>3234</v>
      </c>
      <c r="BQ3235" s="145">
        <v>37568</v>
      </c>
      <c r="BR3235">
        <v>189</v>
      </c>
      <c r="BS3235" s="151">
        <f t="shared" si="54"/>
        <v>164.58925619834716</v>
      </c>
    </row>
    <row r="3236" spans="68:71">
      <c r="BP3236">
        <v>3235</v>
      </c>
      <c r="BQ3236" s="145">
        <v>37569</v>
      </c>
      <c r="BR3236">
        <v>190.6</v>
      </c>
      <c r="BS3236" s="151">
        <f t="shared" si="54"/>
        <v>164.27851239669428</v>
      </c>
    </row>
    <row r="3237" spans="68:71">
      <c r="BP3237">
        <v>3236</v>
      </c>
      <c r="BQ3237" s="145">
        <v>37570</v>
      </c>
      <c r="BR3237">
        <v>191.4</v>
      </c>
      <c r="BS3237" s="151">
        <f t="shared" si="54"/>
        <v>164.01900826446288</v>
      </c>
    </row>
    <row r="3238" spans="68:71">
      <c r="BP3238">
        <v>3237</v>
      </c>
      <c r="BQ3238" s="145">
        <v>37571</v>
      </c>
      <c r="BR3238">
        <v>184.7</v>
      </c>
      <c r="BS3238" s="151">
        <f t="shared" si="54"/>
        <v>163.82396694214879</v>
      </c>
    </row>
    <row r="3239" spans="68:71">
      <c r="BP3239">
        <v>3238</v>
      </c>
      <c r="BQ3239" s="145">
        <v>37572</v>
      </c>
      <c r="BR3239">
        <v>178.2</v>
      </c>
      <c r="BS3239" s="151">
        <f t="shared" si="54"/>
        <v>163.55371900826449</v>
      </c>
    </row>
    <row r="3240" spans="68:71">
      <c r="BP3240">
        <v>3239</v>
      </c>
      <c r="BQ3240" s="145">
        <v>37573</v>
      </c>
      <c r="BR3240">
        <v>182.4</v>
      </c>
      <c r="BS3240" s="151">
        <f t="shared" si="54"/>
        <v>163.26363636363641</v>
      </c>
    </row>
    <row r="3241" spans="68:71">
      <c r="BP3241">
        <v>3240</v>
      </c>
      <c r="BQ3241" s="145">
        <v>37574</v>
      </c>
      <c r="BR3241">
        <v>184.1</v>
      </c>
      <c r="BS3241" s="151">
        <f t="shared" si="54"/>
        <v>163.06694214876035</v>
      </c>
    </row>
    <row r="3242" spans="68:71">
      <c r="BP3242">
        <v>3241</v>
      </c>
      <c r="BQ3242" s="145">
        <v>37575</v>
      </c>
      <c r="BR3242">
        <v>197.5</v>
      </c>
      <c r="BS3242" s="151">
        <f t="shared" si="54"/>
        <v>162.79669421487608</v>
      </c>
    </row>
    <row r="3243" spans="68:71">
      <c r="BP3243">
        <v>3242</v>
      </c>
      <c r="BQ3243" s="145">
        <v>37576</v>
      </c>
      <c r="BR3243">
        <v>199.2</v>
      </c>
      <c r="BS3243" s="151">
        <f t="shared" si="54"/>
        <v>162.38842975206614</v>
      </c>
    </row>
    <row r="3244" spans="68:71">
      <c r="BP3244">
        <v>3243</v>
      </c>
      <c r="BQ3244" s="145">
        <v>37577</v>
      </c>
      <c r="BR3244">
        <v>184.7</v>
      </c>
      <c r="BS3244" s="151">
        <f t="shared" si="54"/>
        <v>162.098347107438</v>
      </c>
    </row>
    <row r="3245" spans="68:71">
      <c r="BP3245">
        <v>3244</v>
      </c>
      <c r="BQ3245" s="145">
        <v>37578</v>
      </c>
      <c r="BR3245">
        <v>178.9</v>
      </c>
      <c r="BS3245" s="151">
        <f t="shared" si="54"/>
        <v>161.86776859504133</v>
      </c>
    </row>
    <row r="3246" spans="68:71">
      <c r="BP3246">
        <v>3245</v>
      </c>
      <c r="BQ3246" s="145">
        <v>37579</v>
      </c>
      <c r="BR3246">
        <v>168.2</v>
      </c>
      <c r="BS3246" s="151">
        <f t="shared" si="54"/>
        <v>161.58512396694215</v>
      </c>
    </row>
    <row r="3247" spans="68:71">
      <c r="BP3247">
        <v>3246</v>
      </c>
      <c r="BQ3247" s="145">
        <v>37580</v>
      </c>
      <c r="BR3247">
        <v>159.1</v>
      </c>
      <c r="BS3247" s="151">
        <f t="shared" si="54"/>
        <v>161.41487603305785</v>
      </c>
    </row>
    <row r="3248" spans="68:71">
      <c r="BP3248">
        <v>3247</v>
      </c>
      <c r="BQ3248" s="145">
        <v>37581</v>
      </c>
      <c r="BR3248">
        <v>150.9</v>
      </c>
      <c r="BS3248" s="151">
        <f t="shared" si="54"/>
        <v>161.19669421487606</v>
      </c>
    </row>
    <row r="3249" spans="68:71">
      <c r="BP3249">
        <v>3248</v>
      </c>
      <c r="BQ3249" s="145">
        <v>37582</v>
      </c>
      <c r="BR3249">
        <v>149.1</v>
      </c>
      <c r="BS3249" s="151">
        <f t="shared" si="54"/>
        <v>160.99586776859505</v>
      </c>
    </row>
    <row r="3250" spans="68:71">
      <c r="BP3250">
        <v>3249</v>
      </c>
      <c r="BQ3250" s="145">
        <v>37583</v>
      </c>
      <c r="BR3250">
        <v>147.5</v>
      </c>
      <c r="BS3250" s="151">
        <f t="shared" si="54"/>
        <v>160.81404958677689</v>
      </c>
    </row>
    <row r="3251" spans="68:71">
      <c r="BP3251">
        <v>3250</v>
      </c>
      <c r="BQ3251" s="145">
        <v>37584</v>
      </c>
      <c r="BR3251">
        <v>146.19999999999999</v>
      </c>
      <c r="BS3251" s="151">
        <f t="shared" si="54"/>
        <v>160.61900826446282</v>
      </c>
    </row>
    <row r="3252" spans="68:71">
      <c r="BP3252">
        <v>3251</v>
      </c>
      <c r="BQ3252" s="145">
        <v>37585</v>
      </c>
      <c r="BR3252">
        <v>136.80000000000001</v>
      </c>
      <c r="BS3252" s="151">
        <f t="shared" si="54"/>
        <v>160.4454545454546</v>
      </c>
    </row>
    <row r="3253" spans="68:71">
      <c r="BP3253">
        <v>3252</v>
      </c>
      <c r="BQ3253" s="145">
        <v>37586</v>
      </c>
      <c r="BR3253">
        <v>142.30000000000001</v>
      </c>
      <c r="BS3253" s="151">
        <f t="shared" si="54"/>
        <v>160.22561983471078</v>
      </c>
    </row>
    <row r="3254" spans="68:71">
      <c r="BP3254">
        <v>3253</v>
      </c>
      <c r="BQ3254" s="145">
        <v>37587</v>
      </c>
      <c r="BR3254">
        <v>142.6</v>
      </c>
      <c r="BS3254" s="151">
        <f t="shared" si="54"/>
        <v>160.00000000000003</v>
      </c>
    </row>
    <row r="3255" spans="68:71">
      <c r="BP3255">
        <v>3254</v>
      </c>
      <c r="BQ3255" s="145">
        <v>37588</v>
      </c>
      <c r="BR3255">
        <v>139.69999999999999</v>
      </c>
      <c r="BS3255" s="151">
        <f t="shared" si="54"/>
        <v>159.89669421487605</v>
      </c>
    </row>
    <row r="3256" spans="68:71">
      <c r="BP3256">
        <v>3255</v>
      </c>
      <c r="BQ3256" s="145">
        <v>37589</v>
      </c>
      <c r="BR3256">
        <v>141.30000000000001</v>
      </c>
      <c r="BS3256" s="151">
        <f t="shared" si="54"/>
        <v>159.77024793388432</v>
      </c>
    </row>
    <row r="3257" spans="68:71">
      <c r="BP3257">
        <v>3256</v>
      </c>
      <c r="BQ3257" s="145">
        <v>37590</v>
      </c>
      <c r="BR3257">
        <v>146.19999999999999</v>
      </c>
      <c r="BS3257" s="151">
        <f t="shared" si="54"/>
        <v>159.61652892561986</v>
      </c>
    </row>
    <row r="3258" spans="68:71">
      <c r="BP3258">
        <v>3257</v>
      </c>
      <c r="BQ3258" s="145">
        <v>37591</v>
      </c>
      <c r="BR3258">
        <v>149.6</v>
      </c>
      <c r="BS3258" s="151">
        <f t="shared" si="54"/>
        <v>159.48925619834716</v>
      </c>
    </row>
    <row r="3259" spans="68:71">
      <c r="BP3259">
        <v>3258</v>
      </c>
      <c r="BQ3259" s="145">
        <v>37592</v>
      </c>
      <c r="BR3259">
        <v>146.1</v>
      </c>
      <c r="BS3259" s="151">
        <f t="shared" si="54"/>
        <v>159.32314049586782</v>
      </c>
    </row>
    <row r="3260" spans="68:71">
      <c r="BP3260">
        <v>3259</v>
      </c>
      <c r="BQ3260" s="145">
        <v>37593</v>
      </c>
      <c r="BR3260">
        <v>145.9</v>
      </c>
      <c r="BS3260" s="151">
        <f t="shared" si="54"/>
        <v>159.06859504132234</v>
      </c>
    </row>
    <row r="3261" spans="68:71">
      <c r="BP3261">
        <v>3260</v>
      </c>
      <c r="BQ3261" s="145">
        <v>37594</v>
      </c>
      <c r="BR3261">
        <v>148.69999999999999</v>
      </c>
      <c r="BS3261" s="151">
        <f t="shared" si="54"/>
        <v>158.8818181818182</v>
      </c>
    </row>
    <row r="3262" spans="68:71">
      <c r="BP3262">
        <v>3261</v>
      </c>
      <c r="BQ3262" s="145">
        <v>37595</v>
      </c>
      <c r="BR3262">
        <v>148.69999999999999</v>
      </c>
      <c r="BS3262" s="151">
        <f t="shared" ref="BS3262:BS3325" si="55">AVERAGE(BR3203:BR3323)</f>
        <v>158.65950413223143</v>
      </c>
    </row>
    <row r="3263" spans="68:71">
      <c r="BP3263">
        <v>3262</v>
      </c>
      <c r="BQ3263" s="145">
        <v>37596</v>
      </c>
      <c r="BR3263">
        <v>148.19999999999999</v>
      </c>
      <c r="BS3263" s="151">
        <f t="shared" si="55"/>
        <v>158.46363636363634</v>
      </c>
    </row>
    <row r="3264" spans="68:71">
      <c r="BP3264">
        <v>3263</v>
      </c>
      <c r="BQ3264" s="145">
        <v>37597</v>
      </c>
      <c r="BR3264">
        <v>151.1</v>
      </c>
      <c r="BS3264" s="151">
        <f t="shared" si="55"/>
        <v>158.33223140495866</v>
      </c>
    </row>
    <row r="3265" spans="68:71">
      <c r="BP3265">
        <v>3264</v>
      </c>
      <c r="BQ3265" s="145">
        <v>37598</v>
      </c>
      <c r="BR3265">
        <v>154.4</v>
      </c>
      <c r="BS3265" s="151">
        <f t="shared" si="55"/>
        <v>158.16776859504128</v>
      </c>
    </row>
    <row r="3266" spans="68:71">
      <c r="BP3266">
        <v>3265</v>
      </c>
      <c r="BQ3266" s="145">
        <v>37599</v>
      </c>
      <c r="BR3266">
        <v>156.30000000000001</v>
      </c>
      <c r="BS3266" s="151">
        <f t="shared" si="55"/>
        <v>157.89752066115699</v>
      </c>
    </row>
    <row r="3267" spans="68:71">
      <c r="BP3267">
        <v>3266</v>
      </c>
      <c r="BQ3267" s="145">
        <v>37600</v>
      </c>
      <c r="BR3267">
        <v>161.4</v>
      </c>
      <c r="BS3267" s="151">
        <f t="shared" si="55"/>
        <v>157.58347107438016</v>
      </c>
    </row>
    <row r="3268" spans="68:71">
      <c r="BP3268">
        <v>3267</v>
      </c>
      <c r="BQ3268" s="145">
        <v>37601</v>
      </c>
      <c r="BR3268">
        <v>152.30000000000001</v>
      </c>
      <c r="BS3268" s="151">
        <f t="shared" si="55"/>
        <v>157.21818181818182</v>
      </c>
    </row>
    <row r="3269" spans="68:71">
      <c r="BP3269">
        <v>3268</v>
      </c>
      <c r="BQ3269" s="145">
        <v>37602</v>
      </c>
      <c r="BR3269">
        <v>153.1</v>
      </c>
      <c r="BS3269" s="151">
        <f t="shared" si="55"/>
        <v>156.85206611570248</v>
      </c>
    </row>
    <row r="3270" spans="68:71">
      <c r="BP3270">
        <v>3269</v>
      </c>
      <c r="BQ3270" s="145">
        <v>37603</v>
      </c>
      <c r="BR3270">
        <v>166.9</v>
      </c>
      <c r="BS3270" s="151">
        <f t="shared" si="55"/>
        <v>156.44214876033058</v>
      </c>
    </row>
    <row r="3271" spans="68:71">
      <c r="BP3271">
        <v>3270</v>
      </c>
      <c r="BQ3271" s="145">
        <v>37604</v>
      </c>
      <c r="BR3271">
        <v>185.9</v>
      </c>
      <c r="BS3271" s="151">
        <f t="shared" si="55"/>
        <v>156.06033057851235</v>
      </c>
    </row>
    <row r="3272" spans="68:71">
      <c r="BP3272">
        <v>3271</v>
      </c>
      <c r="BQ3272" s="145">
        <v>37605</v>
      </c>
      <c r="BR3272">
        <v>203</v>
      </c>
      <c r="BS3272" s="151">
        <f t="shared" si="55"/>
        <v>155.63801652892559</v>
      </c>
    </row>
    <row r="3273" spans="68:71">
      <c r="BP3273">
        <v>3272</v>
      </c>
      <c r="BQ3273" s="145">
        <v>37606</v>
      </c>
      <c r="BR3273">
        <v>202.9</v>
      </c>
      <c r="BS3273" s="151">
        <f t="shared" si="55"/>
        <v>155.18099173553713</v>
      </c>
    </row>
    <row r="3274" spans="68:71">
      <c r="BP3274">
        <v>3273</v>
      </c>
      <c r="BQ3274" s="145">
        <v>37607</v>
      </c>
      <c r="BR3274">
        <v>212.5</v>
      </c>
      <c r="BS3274" s="151">
        <f t="shared" si="55"/>
        <v>154.7338842975206</v>
      </c>
    </row>
    <row r="3275" spans="68:71">
      <c r="BP3275">
        <v>3274</v>
      </c>
      <c r="BQ3275" s="145">
        <v>37608</v>
      </c>
      <c r="BR3275">
        <v>196.9</v>
      </c>
      <c r="BS3275" s="151">
        <f t="shared" si="55"/>
        <v>154.17685950413215</v>
      </c>
    </row>
    <row r="3276" spans="68:71">
      <c r="BP3276">
        <v>3275</v>
      </c>
      <c r="BQ3276" s="145">
        <v>37609</v>
      </c>
      <c r="BR3276">
        <v>192.9</v>
      </c>
      <c r="BS3276" s="151">
        <f t="shared" si="55"/>
        <v>153.59504132231399</v>
      </c>
    </row>
    <row r="3277" spans="68:71">
      <c r="BP3277">
        <v>3276</v>
      </c>
      <c r="BQ3277" s="145">
        <v>37610</v>
      </c>
      <c r="BR3277">
        <v>196.6</v>
      </c>
      <c r="BS3277" s="151">
        <f t="shared" si="55"/>
        <v>153.04793388429746</v>
      </c>
    </row>
    <row r="3278" spans="68:71">
      <c r="BP3278">
        <v>3277</v>
      </c>
      <c r="BQ3278" s="145">
        <v>37611</v>
      </c>
      <c r="BR3278">
        <v>183.9</v>
      </c>
      <c r="BS3278" s="151">
        <f t="shared" si="55"/>
        <v>152.62561983471068</v>
      </c>
    </row>
    <row r="3279" spans="68:71">
      <c r="BP3279">
        <v>3278</v>
      </c>
      <c r="BQ3279" s="145">
        <v>37612</v>
      </c>
      <c r="BR3279">
        <v>172</v>
      </c>
      <c r="BS3279" s="151">
        <f t="shared" si="55"/>
        <v>152.26198347107433</v>
      </c>
    </row>
    <row r="3280" spans="68:71">
      <c r="BP3280">
        <v>3279</v>
      </c>
      <c r="BQ3280" s="145">
        <v>37613</v>
      </c>
      <c r="BR3280">
        <v>158.9</v>
      </c>
      <c r="BS3280" s="151">
        <f t="shared" si="55"/>
        <v>151.81818181818176</v>
      </c>
    </row>
    <row r="3281" spans="68:71">
      <c r="BP3281">
        <v>3280</v>
      </c>
      <c r="BQ3281" s="145">
        <v>37614</v>
      </c>
      <c r="BR3281">
        <v>147.30000000000001</v>
      </c>
      <c r="BS3281" s="151">
        <f t="shared" si="55"/>
        <v>151.24876033057845</v>
      </c>
    </row>
    <row r="3282" spans="68:71">
      <c r="BP3282">
        <v>3281</v>
      </c>
      <c r="BQ3282" s="145">
        <v>37615</v>
      </c>
      <c r="BR3282">
        <v>131.9</v>
      </c>
      <c r="BS3282" s="151">
        <f t="shared" si="55"/>
        <v>150.78595041322305</v>
      </c>
    </row>
    <row r="3283" spans="68:71">
      <c r="BP3283">
        <v>3282</v>
      </c>
      <c r="BQ3283" s="145">
        <v>37616</v>
      </c>
      <c r="BR3283">
        <v>127.4</v>
      </c>
      <c r="BS3283" s="151">
        <f t="shared" si="55"/>
        <v>150.32727272727263</v>
      </c>
    </row>
    <row r="3284" spans="68:71">
      <c r="BP3284">
        <v>3283</v>
      </c>
      <c r="BQ3284" s="145">
        <v>37617</v>
      </c>
      <c r="BR3284">
        <v>116.5</v>
      </c>
      <c r="BS3284" s="151">
        <f t="shared" si="55"/>
        <v>149.92314049586764</v>
      </c>
    </row>
    <row r="3285" spans="68:71">
      <c r="BP3285">
        <v>3284</v>
      </c>
      <c r="BQ3285" s="145">
        <v>37618</v>
      </c>
      <c r="BR3285">
        <v>116.9</v>
      </c>
      <c r="BS3285" s="151">
        <f t="shared" si="55"/>
        <v>149.55950413223133</v>
      </c>
    </row>
    <row r="3286" spans="68:71">
      <c r="BP3286">
        <v>3285</v>
      </c>
      <c r="BQ3286" s="145">
        <v>37619</v>
      </c>
      <c r="BR3286">
        <v>114.8</v>
      </c>
      <c r="BS3286" s="151">
        <f t="shared" si="55"/>
        <v>149.20578512396688</v>
      </c>
    </row>
    <row r="3287" spans="68:71">
      <c r="BP3287">
        <v>3286</v>
      </c>
      <c r="BQ3287" s="145">
        <v>37620</v>
      </c>
      <c r="BR3287">
        <v>113.8</v>
      </c>
      <c r="BS3287" s="151">
        <f t="shared" si="55"/>
        <v>148.9404958677685</v>
      </c>
    </row>
    <row r="3288" spans="68:71">
      <c r="BP3288">
        <v>3287</v>
      </c>
      <c r="BQ3288" s="145">
        <v>37621</v>
      </c>
      <c r="BR3288">
        <v>115.1</v>
      </c>
      <c r="BS3288" s="151">
        <f t="shared" si="55"/>
        <v>148.81735537190076</v>
      </c>
    </row>
    <row r="3289" spans="68:71">
      <c r="BP3289">
        <v>3288</v>
      </c>
      <c r="BQ3289" s="145">
        <v>37622</v>
      </c>
      <c r="BR3289">
        <v>115</v>
      </c>
      <c r="BS3289" s="151">
        <f t="shared" si="55"/>
        <v>148.68925619834701</v>
      </c>
    </row>
    <row r="3290" spans="68:71">
      <c r="BP3290">
        <v>3289</v>
      </c>
      <c r="BQ3290" s="145">
        <v>37623</v>
      </c>
      <c r="BR3290">
        <v>118.3</v>
      </c>
      <c r="BS3290" s="151">
        <f t="shared" si="55"/>
        <v>148.4975206611569</v>
      </c>
    </row>
    <row r="3291" spans="68:71">
      <c r="BP3291">
        <v>3290</v>
      </c>
      <c r="BQ3291" s="145">
        <v>37624</v>
      </c>
      <c r="BR3291">
        <v>137.6</v>
      </c>
      <c r="BS3291" s="151">
        <f t="shared" si="55"/>
        <v>148.25867768595032</v>
      </c>
    </row>
    <row r="3292" spans="68:71">
      <c r="BP3292">
        <v>3291</v>
      </c>
      <c r="BQ3292" s="145">
        <v>37625</v>
      </c>
      <c r="BR3292">
        <v>143</v>
      </c>
      <c r="BS3292" s="151">
        <f t="shared" si="55"/>
        <v>147.98760330578506</v>
      </c>
    </row>
    <row r="3293" spans="68:71">
      <c r="BP3293">
        <v>3292</v>
      </c>
      <c r="BQ3293" s="145">
        <v>37626</v>
      </c>
      <c r="BR3293">
        <v>148.1</v>
      </c>
      <c r="BS3293" s="151">
        <f t="shared" si="55"/>
        <v>147.70165289256192</v>
      </c>
    </row>
    <row r="3294" spans="68:71">
      <c r="BP3294">
        <v>3293</v>
      </c>
      <c r="BQ3294" s="145">
        <v>37627</v>
      </c>
      <c r="BR3294">
        <v>162.1</v>
      </c>
      <c r="BS3294" s="151">
        <f t="shared" si="55"/>
        <v>147.35867768595037</v>
      </c>
    </row>
    <row r="3295" spans="68:71">
      <c r="BP3295">
        <v>3294</v>
      </c>
      <c r="BQ3295" s="145">
        <v>37628</v>
      </c>
      <c r="BR3295">
        <v>163.19999999999999</v>
      </c>
      <c r="BS3295" s="151">
        <f t="shared" si="55"/>
        <v>147.05867768595036</v>
      </c>
    </row>
    <row r="3296" spans="68:71">
      <c r="BP3296">
        <v>3295</v>
      </c>
      <c r="BQ3296" s="145">
        <v>37629</v>
      </c>
      <c r="BR3296">
        <v>173.7</v>
      </c>
      <c r="BS3296" s="151">
        <f t="shared" si="55"/>
        <v>146.67107438016527</v>
      </c>
    </row>
    <row r="3297" spans="68:71">
      <c r="BP3297">
        <v>3296</v>
      </c>
      <c r="BQ3297" s="145">
        <v>37630</v>
      </c>
      <c r="BR3297">
        <v>182.9</v>
      </c>
      <c r="BS3297" s="151">
        <f t="shared" si="55"/>
        <v>146.25867768595037</v>
      </c>
    </row>
    <row r="3298" spans="68:71">
      <c r="BP3298">
        <v>3297</v>
      </c>
      <c r="BQ3298" s="145">
        <v>37631</v>
      </c>
      <c r="BR3298">
        <v>184.7</v>
      </c>
      <c r="BS3298" s="151">
        <f t="shared" si="55"/>
        <v>145.87272727272727</v>
      </c>
    </row>
    <row r="3299" spans="68:71">
      <c r="BP3299">
        <v>3298</v>
      </c>
      <c r="BQ3299" s="145">
        <v>37632</v>
      </c>
      <c r="BR3299">
        <v>188.8</v>
      </c>
      <c r="BS3299" s="151">
        <f t="shared" si="55"/>
        <v>145.50909090909093</v>
      </c>
    </row>
    <row r="3300" spans="68:71">
      <c r="BP3300">
        <v>3299</v>
      </c>
      <c r="BQ3300" s="145">
        <v>37633</v>
      </c>
      <c r="BR3300">
        <v>173.4</v>
      </c>
      <c r="BS3300" s="151">
        <f t="shared" si="55"/>
        <v>145.14958677685954</v>
      </c>
    </row>
    <row r="3301" spans="68:71">
      <c r="BP3301">
        <v>3300</v>
      </c>
      <c r="BQ3301" s="145">
        <v>37634</v>
      </c>
      <c r="BR3301">
        <v>171.8</v>
      </c>
      <c r="BS3301" s="151">
        <f t="shared" si="55"/>
        <v>144.70826446280992</v>
      </c>
    </row>
    <row r="3302" spans="68:71">
      <c r="BP3302">
        <v>3301</v>
      </c>
      <c r="BQ3302" s="145">
        <v>37635</v>
      </c>
      <c r="BR3302">
        <v>164</v>
      </c>
      <c r="BS3302" s="151">
        <f t="shared" si="55"/>
        <v>144.13884297520659</v>
      </c>
    </row>
    <row r="3303" spans="68:71">
      <c r="BP3303">
        <v>3302</v>
      </c>
      <c r="BQ3303" s="145">
        <v>37636</v>
      </c>
      <c r="BR3303">
        <v>149.9</v>
      </c>
      <c r="BS3303" s="151">
        <f t="shared" si="55"/>
        <v>143.52066115702479</v>
      </c>
    </row>
    <row r="3304" spans="68:71">
      <c r="BP3304">
        <v>3303</v>
      </c>
      <c r="BQ3304" s="145">
        <v>37637</v>
      </c>
      <c r="BR3304">
        <v>144.6</v>
      </c>
      <c r="BS3304" s="151">
        <f t="shared" si="55"/>
        <v>142.97272727272727</v>
      </c>
    </row>
    <row r="3305" spans="68:71">
      <c r="BP3305">
        <v>3304</v>
      </c>
      <c r="BQ3305" s="145">
        <v>37638</v>
      </c>
      <c r="BR3305">
        <v>141.69999999999999</v>
      </c>
      <c r="BS3305" s="151">
        <f t="shared" si="55"/>
        <v>142.38842975206612</v>
      </c>
    </row>
    <row r="3306" spans="68:71">
      <c r="BP3306">
        <v>3305</v>
      </c>
      <c r="BQ3306" s="145">
        <v>37639</v>
      </c>
      <c r="BR3306">
        <v>137.4</v>
      </c>
      <c r="BS3306" s="151">
        <f t="shared" si="55"/>
        <v>141.803305785124</v>
      </c>
    </row>
    <row r="3307" spans="68:71">
      <c r="BP3307">
        <v>3306</v>
      </c>
      <c r="BQ3307" s="145">
        <v>37640</v>
      </c>
      <c r="BR3307">
        <v>130.19999999999999</v>
      </c>
      <c r="BS3307" s="151">
        <f t="shared" si="55"/>
        <v>141.2404958677686</v>
      </c>
    </row>
    <row r="3308" spans="68:71">
      <c r="BP3308">
        <v>3307</v>
      </c>
      <c r="BQ3308" s="145">
        <v>37641</v>
      </c>
      <c r="BR3308">
        <v>138</v>
      </c>
      <c r="BS3308" s="151">
        <f t="shared" si="55"/>
        <v>140.72892561983474</v>
      </c>
    </row>
    <row r="3309" spans="68:71">
      <c r="BP3309">
        <v>3308</v>
      </c>
      <c r="BQ3309" s="145">
        <v>37642</v>
      </c>
      <c r="BR3309">
        <v>133.6</v>
      </c>
      <c r="BS3309" s="151">
        <f t="shared" si="55"/>
        <v>140.26528925619837</v>
      </c>
    </row>
    <row r="3310" spans="68:71">
      <c r="BP3310">
        <v>3309</v>
      </c>
      <c r="BQ3310" s="145">
        <v>37643</v>
      </c>
      <c r="BR3310">
        <v>129.5</v>
      </c>
      <c r="BS3310" s="151">
        <f t="shared" si="55"/>
        <v>139.85454545454547</v>
      </c>
    </row>
    <row r="3311" spans="68:71">
      <c r="BP3311">
        <v>3310</v>
      </c>
      <c r="BQ3311" s="145">
        <v>37644</v>
      </c>
      <c r="BR3311">
        <v>135.9</v>
      </c>
      <c r="BS3311" s="151">
        <f t="shared" si="55"/>
        <v>139.54545454545453</v>
      </c>
    </row>
    <row r="3312" spans="68:71">
      <c r="BP3312">
        <v>3311</v>
      </c>
      <c r="BQ3312" s="145">
        <v>37645</v>
      </c>
      <c r="BR3312">
        <v>129.80000000000001</v>
      </c>
      <c r="BS3312" s="151">
        <f t="shared" si="55"/>
        <v>139.46611570247933</v>
      </c>
    </row>
    <row r="3313" spans="68:71">
      <c r="BP3313">
        <v>3312</v>
      </c>
      <c r="BQ3313" s="145">
        <v>37646</v>
      </c>
      <c r="BR3313">
        <v>128.9</v>
      </c>
      <c r="BS3313" s="151">
        <f t="shared" si="55"/>
        <v>139.4561983471074</v>
      </c>
    </row>
    <row r="3314" spans="68:71">
      <c r="BP3314">
        <v>3313</v>
      </c>
      <c r="BQ3314" s="145">
        <v>37647</v>
      </c>
      <c r="BR3314">
        <v>125</v>
      </c>
      <c r="BS3314" s="151">
        <f t="shared" si="55"/>
        <v>139.4917355371901</v>
      </c>
    </row>
    <row r="3315" spans="68:71">
      <c r="BP3315">
        <v>3314</v>
      </c>
      <c r="BQ3315" s="145">
        <v>37648</v>
      </c>
      <c r="BR3315">
        <v>121.3</v>
      </c>
      <c r="BS3315" s="151">
        <f t="shared" si="55"/>
        <v>139.61900826446276</v>
      </c>
    </row>
    <row r="3316" spans="68:71">
      <c r="BP3316">
        <v>3315</v>
      </c>
      <c r="BQ3316" s="145">
        <v>37649</v>
      </c>
      <c r="BR3316">
        <v>125.6</v>
      </c>
      <c r="BS3316" s="151">
        <f t="shared" si="55"/>
        <v>139.72809917355372</v>
      </c>
    </row>
    <row r="3317" spans="68:71">
      <c r="BP3317">
        <v>3316</v>
      </c>
      <c r="BQ3317" s="145">
        <v>37650</v>
      </c>
      <c r="BR3317">
        <v>124.4</v>
      </c>
      <c r="BS3317" s="151">
        <f t="shared" si="55"/>
        <v>139.84297520661153</v>
      </c>
    </row>
    <row r="3318" spans="68:71">
      <c r="BP3318">
        <v>3317</v>
      </c>
      <c r="BQ3318" s="145">
        <v>37651</v>
      </c>
      <c r="BR3318">
        <v>121.2</v>
      </c>
      <c r="BS3318" s="151">
        <f t="shared" si="55"/>
        <v>139.87107438016528</v>
      </c>
    </row>
    <row r="3319" spans="68:71">
      <c r="BP3319">
        <v>3318</v>
      </c>
      <c r="BQ3319" s="145">
        <v>37652</v>
      </c>
      <c r="BR3319">
        <v>120.4</v>
      </c>
      <c r="BS3319" s="151">
        <f t="shared" si="55"/>
        <v>139.96528925619833</v>
      </c>
    </row>
    <row r="3320" spans="68:71">
      <c r="BP3320">
        <v>3319</v>
      </c>
      <c r="BQ3320" s="145">
        <v>37653</v>
      </c>
      <c r="BR3320">
        <v>125.8</v>
      </c>
      <c r="BS3320" s="151">
        <f t="shared" si="55"/>
        <v>140.04628099173556</v>
      </c>
    </row>
    <row r="3321" spans="68:71">
      <c r="BP3321">
        <v>3320</v>
      </c>
      <c r="BQ3321" s="145">
        <v>37654</v>
      </c>
      <c r="BR3321">
        <v>126.7</v>
      </c>
      <c r="BS3321" s="151">
        <f t="shared" si="55"/>
        <v>140.04545454545453</v>
      </c>
    </row>
    <row r="3322" spans="68:71">
      <c r="BP3322">
        <v>3321</v>
      </c>
      <c r="BQ3322" s="145">
        <v>37655</v>
      </c>
      <c r="BR3322">
        <v>132.5</v>
      </c>
      <c r="BS3322" s="151">
        <f t="shared" si="55"/>
        <v>139.95206611570248</v>
      </c>
    </row>
    <row r="3323" spans="68:71">
      <c r="BP3323">
        <v>3322</v>
      </c>
      <c r="BQ3323" s="145">
        <v>37656</v>
      </c>
      <c r="BR3323">
        <v>134.80000000000001</v>
      </c>
      <c r="BS3323" s="151">
        <f t="shared" si="55"/>
        <v>139.76776859504133</v>
      </c>
    </row>
    <row r="3324" spans="68:71">
      <c r="BP3324">
        <v>3323</v>
      </c>
      <c r="BQ3324" s="145">
        <v>37657</v>
      </c>
      <c r="BR3324">
        <v>140.1</v>
      </c>
      <c r="BS3324" s="151">
        <f t="shared" si="55"/>
        <v>139.47438016528926</v>
      </c>
    </row>
    <row r="3325" spans="68:71">
      <c r="BP3325">
        <v>3324</v>
      </c>
      <c r="BQ3325" s="145">
        <v>37658</v>
      </c>
      <c r="BR3325">
        <v>149.5</v>
      </c>
      <c r="BS3325" s="151">
        <f t="shared" si="55"/>
        <v>139.12644628099176</v>
      </c>
    </row>
    <row r="3326" spans="68:71">
      <c r="BP3326">
        <v>3325</v>
      </c>
      <c r="BQ3326" s="145">
        <v>37659</v>
      </c>
      <c r="BR3326">
        <v>147.30000000000001</v>
      </c>
      <c r="BS3326" s="151">
        <f t="shared" ref="BS3326:BS3389" si="56">AVERAGE(BR3267:BR3387)</f>
        <v>138.73884297520664</v>
      </c>
    </row>
    <row r="3327" spans="68:71">
      <c r="BP3327">
        <v>3326</v>
      </c>
      <c r="BQ3327" s="145">
        <v>37660</v>
      </c>
      <c r="BR3327">
        <v>139.19999999999999</v>
      </c>
      <c r="BS3327" s="151">
        <f t="shared" si="56"/>
        <v>138.26198347107439</v>
      </c>
    </row>
    <row r="3328" spans="68:71">
      <c r="BP3328">
        <v>3327</v>
      </c>
      <c r="BQ3328" s="145">
        <v>37661</v>
      </c>
      <c r="BR3328">
        <v>141.4</v>
      </c>
      <c r="BS3328" s="151">
        <f t="shared" si="56"/>
        <v>137.85123966942149</v>
      </c>
    </row>
    <row r="3329" spans="68:71">
      <c r="BP3329">
        <v>3328</v>
      </c>
      <c r="BQ3329" s="145">
        <v>37662</v>
      </c>
      <c r="BR3329">
        <v>136.19999999999999</v>
      </c>
      <c r="BS3329" s="151">
        <f t="shared" si="56"/>
        <v>137.42975206611567</v>
      </c>
    </row>
    <row r="3330" spans="68:71">
      <c r="BP3330">
        <v>3329</v>
      </c>
      <c r="BQ3330" s="145">
        <v>37663</v>
      </c>
      <c r="BR3330">
        <v>134.9</v>
      </c>
      <c r="BS3330" s="151">
        <f t="shared" si="56"/>
        <v>136.89669421487605</v>
      </c>
    </row>
    <row r="3331" spans="68:71">
      <c r="BP3331">
        <v>3330</v>
      </c>
      <c r="BQ3331" s="145">
        <v>37664</v>
      </c>
      <c r="BR3331">
        <v>131.6</v>
      </c>
      <c r="BS3331" s="151">
        <f t="shared" si="56"/>
        <v>136.20330578512397</v>
      </c>
    </row>
    <row r="3332" spans="68:71">
      <c r="BP3332">
        <v>3331</v>
      </c>
      <c r="BQ3332" s="145">
        <v>37665</v>
      </c>
      <c r="BR3332">
        <v>130.6</v>
      </c>
      <c r="BS3332" s="151">
        <f t="shared" si="56"/>
        <v>135.35619834710744</v>
      </c>
    </row>
    <row r="3333" spans="68:71">
      <c r="BP3333">
        <v>3332</v>
      </c>
      <c r="BQ3333" s="145">
        <v>37666</v>
      </c>
      <c r="BR3333">
        <v>131.4</v>
      </c>
      <c r="BS3333" s="151">
        <f t="shared" si="56"/>
        <v>134.49338842975206</v>
      </c>
    </row>
    <row r="3334" spans="68:71">
      <c r="BP3334">
        <v>3333</v>
      </c>
      <c r="BQ3334" s="145">
        <v>37667</v>
      </c>
      <c r="BR3334">
        <v>123.6</v>
      </c>
      <c r="BS3334" s="151">
        <f t="shared" si="56"/>
        <v>133.57190082644627</v>
      </c>
    </row>
    <row r="3335" spans="68:71">
      <c r="BP3335">
        <v>3334</v>
      </c>
      <c r="BQ3335" s="145">
        <v>37668</v>
      </c>
      <c r="BR3335">
        <v>118.5</v>
      </c>
      <c r="BS3335" s="151">
        <f t="shared" si="56"/>
        <v>132.83553719008265</v>
      </c>
    </row>
    <row r="3336" spans="68:71">
      <c r="BP3336">
        <v>3335</v>
      </c>
      <c r="BQ3336" s="145">
        <v>37669</v>
      </c>
      <c r="BR3336">
        <v>112.1</v>
      </c>
      <c r="BS3336" s="151">
        <f t="shared" si="56"/>
        <v>132.16776859504131</v>
      </c>
    </row>
    <row r="3337" spans="68:71">
      <c r="BP3337">
        <v>3336</v>
      </c>
      <c r="BQ3337" s="145">
        <v>37670</v>
      </c>
      <c r="BR3337">
        <v>109.9</v>
      </c>
      <c r="BS3337" s="151">
        <f t="shared" si="56"/>
        <v>131.52231404958675</v>
      </c>
    </row>
    <row r="3338" spans="68:71">
      <c r="BP3338">
        <v>3337</v>
      </c>
      <c r="BQ3338" s="145">
        <v>37671</v>
      </c>
      <c r="BR3338">
        <v>116.3</v>
      </c>
      <c r="BS3338" s="151">
        <f t="shared" si="56"/>
        <v>131.04214876033058</v>
      </c>
    </row>
    <row r="3339" spans="68:71">
      <c r="BP3339">
        <v>3338</v>
      </c>
      <c r="BQ3339" s="145">
        <v>37672</v>
      </c>
      <c r="BR3339">
        <v>118.3</v>
      </c>
      <c r="BS3339" s="151">
        <f t="shared" si="56"/>
        <v>130.71487603305786</v>
      </c>
    </row>
    <row r="3340" spans="68:71">
      <c r="BP3340">
        <v>3339</v>
      </c>
      <c r="BQ3340" s="145">
        <v>37673</v>
      </c>
      <c r="BR3340">
        <v>119.6</v>
      </c>
      <c r="BS3340" s="151">
        <f t="shared" si="56"/>
        <v>130.499173553719</v>
      </c>
    </row>
    <row r="3341" spans="68:71">
      <c r="BP3341">
        <v>3340</v>
      </c>
      <c r="BQ3341" s="145">
        <v>37674</v>
      </c>
      <c r="BR3341">
        <v>106.6</v>
      </c>
      <c r="BS3341" s="151">
        <f t="shared" si="56"/>
        <v>130.34214876033056</v>
      </c>
    </row>
    <row r="3342" spans="68:71">
      <c r="BP3342">
        <v>3341</v>
      </c>
      <c r="BQ3342" s="145">
        <v>37675</v>
      </c>
      <c r="BR3342">
        <v>104</v>
      </c>
      <c r="BS3342" s="151">
        <f t="shared" si="56"/>
        <v>130.43884297520663</v>
      </c>
    </row>
    <row r="3343" spans="68:71">
      <c r="BP3343">
        <v>3342</v>
      </c>
      <c r="BQ3343" s="145">
        <v>37676</v>
      </c>
      <c r="BR3343">
        <v>102</v>
      </c>
      <c r="BS3343" s="151">
        <f t="shared" si="56"/>
        <v>130.57355371900829</v>
      </c>
    </row>
    <row r="3344" spans="68:71">
      <c r="BP3344">
        <v>3343</v>
      </c>
      <c r="BQ3344" s="145">
        <v>37677</v>
      </c>
      <c r="BR3344">
        <v>101.6</v>
      </c>
      <c r="BS3344" s="151">
        <f t="shared" si="56"/>
        <v>130.88429752066116</v>
      </c>
    </row>
    <row r="3345" spans="68:71">
      <c r="BP3345">
        <v>3344</v>
      </c>
      <c r="BQ3345" s="145">
        <v>37678</v>
      </c>
      <c r="BR3345">
        <v>109.4</v>
      </c>
      <c r="BS3345" s="151">
        <f t="shared" si="56"/>
        <v>131.17603305785127</v>
      </c>
    </row>
    <row r="3346" spans="68:71">
      <c r="BP3346">
        <v>3345</v>
      </c>
      <c r="BQ3346" s="145">
        <v>37679</v>
      </c>
      <c r="BR3346">
        <v>117.6</v>
      </c>
      <c r="BS3346" s="151">
        <f t="shared" si="56"/>
        <v>131.50909090909093</v>
      </c>
    </row>
    <row r="3347" spans="68:71">
      <c r="BP3347">
        <v>3346</v>
      </c>
      <c r="BQ3347" s="145">
        <v>37680</v>
      </c>
      <c r="BR3347">
        <v>124.9</v>
      </c>
      <c r="BS3347" s="151">
        <f t="shared" si="56"/>
        <v>131.83719008264464</v>
      </c>
    </row>
    <row r="3348" spans="68:71">
      <c r="BP3348">
        <v>3347</v>
      </c>
      <c r="BQ3348" s="145">
        <v>37681</v>
      </c>
      <c r="BR3348">
        <v>138.1</v>
      </c>
      <c r="BS3348" s="151">
        <f t="shared" si="56"/>
        <v>132.11487603305787</v>
      </c>
    </row>
    <row r="3349" spans="68:71">
      <c r="BP3349">
        <v>3348</v>
      </c>
      <c r="BQ3349" s="145">
        <v>37682</v>
      </c>
      <c r="BR3349">
        <v>147.30000000000001</v>
      </c>
      <c r="BS3349" s="151">
        <f t="shared" si="56"/>
        <v>132.34628099173557</v>
      </c>
    </row>
    <row r="3350" spans="68:71">
      <c r="BP3350">
        <v>3349</v>
      </c>
      <c r="BQ3350" s="145">
        <v>37683</v>
      </c>
      <c r="BR3350">
        <v>149.1</v>
      </c>
      <c r="BS3350" s="151">
        <f t="shared" si="56"/>
        <v>132.58925619834716</v>
      </c>
    </row>
    <row r="3351" spans="68:71">
      <c r="BP3351">
        <v>3350</v>
      </c>
      <c r="BQ3351" s="145">
        <v>37684</v>
      </c>
      <c r="BR3351">
        <v>146</v>
      </c>
      <c r="BS3351" s="151">
        <f t="shared" si="56"/>
        <v>132.62561983471079</v>
      </c>
    </row>
    <row r="3352" spans="68:71">
      <c r="BP3352">
        <v>3351</v>
      </c>
      <c r="BQ3352" s="145">
        <v>37685</v>
      </c>
      <c r="BR3352">
        <v>148.5</v>
      </c>
      <c r="BS3352" s="151">
        <f t="shared" si="56"/>
        <v>132.50826446280996</v>
      </c>
    </row>
    <row r="3353" spans="68:71">
      <c r="BP3353">
        <v>3352</v>
      </c>
      <c r="BQ3353" s="145">
        <v>37686</v>
      </c>
      <c r="BR3353">
        <v>150.30000000000001</v>
      </c>
      <c r="BS3353" s="151">
        <f t="shared" si="56"/>
        <v>132.2925619834711</v>
      </c>
    </row>
    <row r="3354" spans="68:71">
      <c r="BP3354">
        <v>3353</v>
      </c>
      <c r="BQ3354" s="145">
        <v>37687</v>
      </c>
      <c r="BR3354">
        <v>149.9</v>
      </c>
      <c r="BS3354" s="151">
        <f t="shared" si="56"/>
        <v>131.86363636363643</v>
      </c>
    </row>
    <row r="3355" spans="68:71">
      <c r="BP3355">
        <v>3354</v>
      </c>
      <c r="BQ3355" s="145">
        <v>37688</v>
      </c>
      <c r="BR3355">
        <v>148.30000000000001</v>
      </c>
      <c r="BS3355" s="151">
        <f t="shared" si="56"/>
        <v>131.34876033057856</v>
      </c>
    </row>
    <row r="3356" spans="68:71">
      <c r="BP3356">
        <v>3355</v>
      </c>
      <c r="BQ3356" s="145">
        <v>37689</v>
      </c>
      <c r="BR3356">
        <v>152.69999999999999</v>
      </c>
      <c r="BS3356" s="151">
        <f t="shared" si="56"/>
        <v>130.71570247933889</v>
      </c>
    </row>
    <row r="3357" spans="68:71">
      <c r="BP3357">
        <v>3356</v>
      </c>
      <c r="BQ3357" s="145">
        <v>37690</v>
      </c>
      <c r="BR3357">
        <v>143.69999999999999</v>
      </c>
      <c r="BS3357" s="151">
        <f t="shared" si="56"/>
        <v>129.97024793388434</v>
      </c>
    </row>
    <row r="3358" spans="68:71">
      <c r="BP3358">
        <v>3357</v>
      </c>
      <c r="BQ3358" s="145">
        <v>37691</v>
      </c>
      <c r="BR3358">
        <v>141.5</v>
      </c>
      <c r="BS3358" s="151">
        <f t="shared" si="56"/>
        <v>129.20000000000005</v>
      </c>
    </row>
    <row r="3359" spans="68:71">
      <c r="BP3359">
        <v>3358</v>
      </c>
      <c r="BQ3359" s="145">
        <v>37692</v>
      </c>
      <c r="BR3359">
        <v>138</v>
      </c>
      <c r="BS3359" s="151">
        <f t="shared" si="56"/>
        <v>128.41570247933888</v>
      </c>
    </row>
    <row r="3360" spans="68:71">
      <c r="BP3360">
        <v>3359</v>
      </c>
      <c r="BQ3360" s="145">
        <v>37693</v>
      </c>
      <c r="BR3360">
        <v>134.19999999999999</v>
      </c>
      <c r="BS3360" s="151">
        <f t="shared" si="56"/>
        <v>127.77685950413226</v>
      </c>
    </row>
    <row r="3361" spans="68:71">
      <c r="BP3361">
        <v>3360</v>
      </c>
      <c r="BQ3361" s="145">
        <v>37694</v>
      </c>
      <c r="BR3361">
        <v>138.9</v>
      </c>
      <c r="BS3361" s="151">
        <f t="shared" si="56"/>
        <v>127.15289256198351</v>
      </c>
    </row>
    <row r="3362" spans="68:71">
      <c r="BP3362">
        <v>3361</v>
      </c>
      <c r="BQ3362" s="145">
        <v>37695</v>
      </c>
      <c r="BR3362">
        <v>130.69999999999999</v>
      </c>
      <c r="BS3362" s="151">
        <f t="shared" si="56"/>
        <v>126.61735537190086</v>
      </c>
    </row>
    <row r="3363" spans="68:71">
      <c r="BP3363">
        <v>3362</v>
      </c>
      <c r="BQ3363" s="145">
        <v>37696</v>
      </c>
      <c r="BR3363">
        <v>128.6</v>
      </c>
      <c r="BS3363" s="151">
        <f t="shared" si="56"/>
        <v>126.22644628099177</v>
      </c>
    </row>
    <row r="3364" spans="68:71">
      <c r="BP3364">
        <v>3363</v>
      </c>
      <c r="BQ3364" s="145">
        <v>37697</v>
      </c>
      <c r="BR3364">
        <v>124.4</v>
      </c>
      <c r="BS3364" s="151">
        <f t="shared" si="56"/>
        <v>125.87768595041324</v>
      </c>
    </row>
    <row r="3365" spans="68:71">
      <c r="BP3365">
        <v>3364</v>
      </c>
      <c r="BQ3365" s="145">
        <v>37698</v>
      </c>
      <c r="BR3365">
        <v>118.4</v>
      </c>
      <c r="BS3365" s="151">
        <f t="shared" si="56"/>
        <v>125.60743801652895</v>
      </c>
    </row>
    <row r="3366" spans="68:71">
      <c r="BP3366">
        <v>3365</v>
      </c>
      <c r="BQ3366" s="145">
        <v>37699</v>
      </c>
      <c r="BR3366">
        <v>108.2</v>
      </c>
      <c r="BS3366" s="151">
        <f t="shared" si="56"/>
        <v>125.41983471074383</v>
      </c>
    </row>
    <row r="3367" spans="68:71">
      <c r="BP3367">
        <v>3366</v>
      </c>
      <c r="BQ3367" s="145">
        <v>37700</v>
      </c>
      <c r="BR3367">
        <v>97.4</v>
      </c>
      <c r="BS3367" s="151">
        <f t="shared" si="56"/>
        <v>125.31157024793391</v>
      </c>
    </row>
    <row r="3368" spans="68:71">
      <c r="BP3368">
        <v>3367</v>
      </c>
      <c r="BQ3368" s="145">
        <v>37701</v>
      </c>
      <c r="BR3368">
        <v>91</v>
      </c>
      <c r="BS3368" s="151">
        <f t="shared" si="56"/>
        <v>125.15702479338846</v>
      </c>
    </row>
    <row r="3369" spans="68:71">
      <c r="BP3369">
        <v>3368</v>
      </c>
      <c r="BQ3369" s="145">
        <v>37702</v>
      </c>
      <c r="BR3369">
        <v>89</v>
      </c>
      <c r="BS3369" s="151">
        <f t="shared" si="56"/>
        <v>125.0314049586777</v>
      </c>
    </row>
    <row r="3370" spans="68:71">
      <c r="BP3370">
        <v>3369</v>
      </c>
      <c r="BQ3370" s="145">
        <v>37703</v>
      </c>
      <c r="BR3370">
        <v>93</v>
      </c>
      <c r="BS3370" s="151">
        <f t="shared" si="56"/>
        <v>124.93553719008267</v>
      </c>
    </row>
    <row r="3371" spans="68:71">
      <c r="BP3371">
        <v>3370</v>
      </c>
      <c r="BQ3371" s="145">
        <v>37704</v>
      </c>
      <c r="BR3371">
        <v>97.8</v>
      </c>
      <c r="BS3371" s="151">
        <f t="shared" si="56"/>
        <v>124.77768595041323</v>
      </c>
    </row>
    <row r="3372" spans="68:71">
      <c r="BP3372">
        <v>3371</v>
      </c>
      <c r="BQ3372" s="145">
        <v>37705</v>
      </c>
      <c r="BR3372">
        <v>108.8</v>
      </c>
      <c r="BS3372" s="151">
        <f t="shared" si="56"/>
        <v>124.70578512396695</v>
      </c>
    </row>
    <row r="3373" spans="68:71">
      <c r="BP3373">
        <v>3372</v>
      </c>
      <c r="BQ3373" s="145">
        <v>37706</v>
      </c>
      <c r="BR3373">
        <v>127.2</v>
      </c>
      <c r="BS3373" s="151">
        <f t="shared" si="56"/>
        <v>124.67438016528928</v>
      </c>
    </row>
    <row r="3374" spans="68:71">
      <c r="BP3374">
        <v>3373</v>
      </c>
      <c r="BQ3374" s="145">
        <v>37707</v>
      </c>
      <c r="BR3374">
        <v>141.1</v>
      </c>
      <c r="BS3374" s="151">
        <f t="shared" si="56"/>
        <v>124.70578512396695</v>
      </c>
    </row>
    <row r="3375" spans="68:71">
      <c r="BP3375">
        <v>3374</v>
      </c>
      <c r="BQ3375" s="145">
        <v>37708</v>
      </c>
      <c r="BR3375">
        <v>146.9</v>
      </c>
      <c r="BS3375" s="151">
        <f t="shared" si="56"/>
        <v>124.77933884297524</v>
      </c>
    </row>
    <row r="3376" spans="68:71">
      <c r="BP3376">
        <v>3375</v>
      </c>
      <c r="BQ3376" s="145">
        <v>37709</v>
      </c>
      <c r="BR3376">
        <v>155.1</v>
      </c>
      <c r="BS3376" s="151">
        <f t="shared" si="56"/>
        <v>124.8801652892562</v>
      </c>
    </row>
    <row r="3377" spans="68:71">
      <c r="BP3377">
        <v>3376</v>
      </c>
      <c r="BQ3377" s="145">
        <v>37710</v>
      </c>
      <c r="BR3377">
        <v>154.5</v>
      </c>
      <c r="BS3377" s="151">
        <f t="shared" si="56"/>
        <v>124.8206611570248</v>
      </c>
    </row>
    <row r="3378" spans="68:71">
      <c r="BP3378">
        <v>3377</v>
      </c>
      <c r="BQ3378" s="145">
        <v>37711</v>
      </c>
      <c r="BR3378">
        <v>160.1</v>
      </c>
      <c r="BS3378" s="151">
        <f t="shared" si="56"/>
        <v>124.75371900826447</v>
      </c>
    </row>
    <row r="3379" spans="68:71">
      <c r="BP3379">
        <v>3378</v>
      </c>
      <c r="BQ3379" s="145">
        <v>37712</v>
      </c>
      <c r="BR3379">
        <v>153</v>
      </c>
      <c r="BS3379" s="151">
        <f t="shared" si="56"/>
        <v>124.68677685950414</v>
      </c>
    </row>
    <row r="3380" spans="68:71">
      <c r="BP3380">
        <v>3379</v>
      </c>
      <c r="BQ3380" s="145">
        <v>37713</v>
      </c>
      <c r="BR3380">
        <v>157.5</v>
      </c>
      <c r="BS3380" s="151">
        <f t="shared" si="56"/>
        <v>124.6504132231405</v>
      </c>
    </row>
    <row r="3381" spans="68:71">
      <c r="BP3381">
        <v>3380</v>
      </c>
      <c r="BQ3381" s="145">
        <v>37714</v>
      </c>
      <c r="BR3381">
        <v>155.69999999999999</v>
      </c>
      <c r="BS3381" s="151">
        <f t="shared" si="56"/>
        <v>124.5495867768595</v>
      </c>
    </row>
    <row r="3382" spans="68:71">
      <c r="BP3382">
        <v>3381</v>
      </c>
      <c r="BQ3382" s="145">
        <v>37715</v>
      </c>
      <c r="BR3382">
        <v>148.6</v>
      </c>
      <c r="BS3382" s="151">
        <f t="shared" si="56"/>
        <v>124.32727272727273</v>
      </c>
    </row>
    <row r="3383" spans="68:71">
      <c r="BP3383">
        <v>3382</v>
      </c>
      <c r="BQ3383" s="145">
        <v>37716</v>
      </c>
      <c r="BR3383">
        <v>137.4</v>
      </c>
      <c r="BS3383" s="151">
        <f t="shared" si="56"/>
        <v>124.1520661157025</v>
      </c>
    </row>
    <row r="3384" spans="68:71">
      <c r="BP3384">
        <v>3383</v>
      </c>
      <c r="BQ3384" s="145">
        <v>37717</v>
      </c>
      <c r="BR3384">
        <v>125.9</v>
      </c>
      <c r="BS3384" s="151">
        <f t="shared" si="56"/>
        <v>124.03223140495869</v>
      </c>
    </row>
    <row r="3385" spans="68:71">
      <c r="BP3385">
        <v>3384</v>
      </c>
      <c r="BQ3385" s="145">
        <v>37718</v>
      </c>
      <c r="BR3385">
        <v>115.6</v>
      </c>
      <c r="BS3385" s="151">
        <f t="shared" si="56"/>
        <v>123.89752066115703</v>
      </c>
    </row>
    <row r="3386" spans="68:71">
      <c r="BP3386">
        <v>3385</v>
      </c>
      <c r="BQ3386" s="145">
        <v>37719</v>
      </c>
      <c r="BR3386">
        <v>112.3</v>
      </c>
      <c r="BS3386" s="151">
        <f t="shared" si="56"/>
        <v>123.94793388429754</v>
      </c>
    </row>
    <row r="3387" spans="68:71">
      <c r="BP3387">
        <v>3386</v>
      </c>
      <c r="BQ3387" s="145">
        <v>37720</v>
      </c>
      <c r="BR3387">
        <v>109.4</v>
      </c>
      <c r="BS3387" s="151">
        <f t="shared" si="56"/>
        <v>124.10578512396694</v>
      </c>
    </row>
    <row r="3388" spans="68:71">
      <c r="BP3388">
        <v>3387</v>
      </c>
      <c r="BQ3388" s="145">
        <v>37721</v>
      </c>
      <c r="BR3388">
        <v>103.7</v>
      </c>
      <c r="BS3388" s="151">
        <f t="shared" si="56"/>
        <v>124.39586776859505</v>
      </c>
    </row>
    <row r="3389" spans="68:71">
      <c r="BP3389">
        <v>3388</v>
      </c>
      <c r="BQ3389" s="145">
        <v>37722</v>
      </c>
      <c r="BR3389">
        <v>102.6</v>
      </c>
      <c r="BS3389" s="151">
        <f t="shared" si="56"/>
        <v>124.86446280991736</v>
      </c>
    </row>
    <row r="3390" spans="68:71">
      <c r="BP3390">
        <v>3389</v>
      </c>
      <c r="BQ3390" s="145">
        <v>37723</v>
      </c>
      <c r="BR3390">
        <v>102.1</v>
      </c>
      <c r="BS3390" s="151">
        <f t="shared" ref="BS3390:BS3453" si="57">AVERAGE(BR3331:BR3451)</f>
        <v>125.100826446281</v>
      </c>
    </row>
    <row r="3391" spans="68:71">
      <c r="BP3391">
        <v>3390</v>
      </c>
      <c r="BQ3391" s="145">
        <v>37724</v>
      </c>
      <c r="BR3391">
        <v>102.4</v>
      </c>
      <c r="BS3391" s="151">
        <f t="shared" si="57"/>
        <v>125.26115702479339</v>
      </c>
    </row>
    <row r="3392" spans="68:71">
      <c r="BP3392">
        <v>3391</v>
      </c>
      <c r="BQ3392" s="145">
        <v>37725</v>
      </c>
      <c r="BR3392">
        <v>102</v>
      </c>
      <c r="BS3392" s="151">
        <f t="shared" si="57"/>
        <v>125.28512396694217</v>
      </c>
    </row>
    <row r="3393" spans="68:71">
      <c r="BP3393">
        <v>3392</v>
      </c>
      <c r="BQ3393" s="145">
        <v>37726</v>
      </c>
      <c r="BR3393">
        <v>100.5</v>
      </c>
      <c r="BS3393" s="151">
        <f t="shared" si="57"/>
        <v>125.2628099173554</v>
      </c>
    </row>
    <row r="3394" spans="68:71">
      <c r="BP3394">
        <v>3393</v>
      </c>
      <c r="BQ3394" s="145">
        <v>37727</v>
      </c>
      <c r="BR3394">
        <v>98.5</v>
      </c>
      <c r="BS3394" s="151">
        <f t="shared" si="57"/>
        <v>125.25454545454549</v>
      </c>
    </row>
    <row r="3395" spans="68:71">
      <c r="BP3395">
        <v>3394</v>
      </c>
      <c r="BQ3395" s="145">
        <v>37728</v>
      </c>
      <c r="BR3395">
        <v>101</v>
      </c>
      <c r="BS3395" s="151">
        <f t="shared" si="57"/>
        <v>125.28264462809921</v>
      </c>
    </row>
    <row r="3396" spans="68:71">
      <c r="BP3396">
        <v>3395</v>
      </c>
      <c r="BQ3396" s="145">
        <v>37729</v>
      </c>
      <c r="BR3396">
        <v>107.8</v>
      </c>
      <c r="BS3396" s="151">
        <f t="shared" si="57"/>
        <v>125.35123966942153</v>
      </c>
    </row>
    <row r="3397" spans="68:71">
      <c r="BP3397">
        <v>3396</v>
      </c>
      <c r="BQ3397" s="145">
        <v>37730</v>
      </c>
      <c r="BR3397">
        <v>112.1</v>
      </c>
      <c r="BS3397" s="151">
        <f t="shared" si="57"/>
        <v>125.45867768595045</v>
      </c>
    </row>
    <row r="3398" spans="68:71">
      <c r="BP3398">
        <v>3397</v>
      </c>
      <c r="BQ3398" s="145">
        <v>37731</v>
      </c>
      <c r="BR3398">
        <v>118.5</v>
      </c>
      <c r="BS3398" s="151">
        <f t="shared" si="57"/>
        <v>125.4636363636364</v>
      </c>
    </row>
    <row r="3399" spans="68:71">
      <c r="BP3399">
        <v>3398</v>
      </c>
      <c r="BQ3399" s="145">
        <v>37732</v>
      </c>
      <c r="BR3399">
        <v>125.8</v>
      </c>
      <c r="BS3399" s="151">
        <f t="shared" si="57"/>
        <v>125.43636363636367</v>
      </c>
    </row>
    <row r="3400" spans="68:71">
      <c r="BP3400">
        <v>3399</v>
      </c>
      <c r="BQ3400" s="145">
        <v>37733</v>
      </c>
      <c r="BR3400">
        <v>132.4</v>
      </c>
      <c r="BS3400" s="151">
        <f t="shared" si="57"/>
        <v>125.35867768595044</v>
      </c>
    </row>
    <row r="3401" spans="68:71">
      <c r="BP3401">
        <v>3400</v>
      </c>
      <c r="BQ3401" s="145">
        <v>37734</v>
      </c>
      <c r="BR3401">
        <v>132.80000000000001</v>
      </c>
      <c r="BS3401" s="151">
        <f t="shared" si="57"/>
        <v>125.41570247933888</v>
      </c>
    </row>
    <row r="3402" spans="68:71">
      <c r="BP3402">
        <v>3401</v>
      </c>
      <c r="BQ3402" s="145">
        <v>37735</v>
      </c>
      <c r="BR3402">
        <v>128.30000000000001</v>
      </c>
      <c r="BS3402" s="151">
        <f t="shared" si="57"/>
        <v>125.502479338843</v>
      </c>
    </row>
    <row r="3403" spans="68:71">
      <c r="BP3403">
        <v>3402</v>
      </c>
      <c r="BQ3403" s="145">
        <v>37736</v>
      </c>
      <c r="BR3403">
        <v>143.6</v>
      </c>
      <c r="BS3403" s="151">
        <f t="shared" si="57"/>
        <v>125.62066115702483</v>
      </c>
    </row>
    <row r="3404" spans="68:71">
      <c r="BP3404">
        <v>3403</v>
      </c>
      <c r="BQ3404" s="145">
        <v>37737</v>
      </c>
      <c r="BR3404">
        <v>143.69999999999999</v>
      </c>
      <c r="BS3404" s="151">
        <f t="shared" si="57"/>
        <v>125.76363636363638</v>
      </c>
    </row>
    <row r="3405" spans="68:71">
      <c r="BP3405">
        <v>3404</v>
      </c>
      <c r="BQ3405" s="145">
        <v>37738</v>
      </c>
      <c r="BR3405">
        <v>154.1</v>
      </c>
      <c r="BS3405" s="151">
        <f t="shared" si="57"/>
        <v>125.88347107438018</v>
      </c>
    </row>
    <row r="3406" spans="68:71">
      <c r="BP3406">
        <v>3405</v>
      </c>
      <c r="BQ3406" s="145">
        <v>37739</v>
      </c>
      <c r="BR3406">
        <v>152.19999999999999</v>
      </c>
      <c r="BS3406" s="151">
        <f t="shared" si="57"/>
        <v>125.93553719008266</v>
      </c>
    </row>
    <row r="3407" spans="68:71">
      <c r="BP3407">
        <v>3406</v>
      </c>
      <c r="BQ3407" s="145">
        <v>37740</v>
      </c>
      <c r="BR3407">
        <v>155.1</v>
      </c>
      <c r="BS3407" s="151">
        <f t="shared" si="57"/>
        <v>125.95537190082645</v>
      </c>
    </row>
    <row r="3408" spans="68:71">
      <c r="BP3408">
        <v>3407</v>
      </c>
      <c r="BQ3408" s="145">
        <v>37741</v>
      </c>
      <c r="BR3408">
        <v>153.5</v>
      </c>
      <c r="BS3408" s="151">
        <f t="shared" si="57"/>
        <v>125.87355371900827</v>
      </c>
    </row>
    <row r="3409" spans="68:71">
      <c r="BP3409">
        <v>3408</v>
      </c>
      <c r="BQ3409" s="145">
        <v>37742</v>
      </c>
      <c r="BR3409">
        <v>148.69999999999999</v>
      </c>
      <c r="BS3409" s="151">
        <f t="shared" si="57"/>
        <v>125.7396694214876</v>
      </c>
    </row>
    <row r="3410" spans="68:71">
      <c r="BP3410">
        <v>3409</v>
      </c>
      <c r="BQ3410" s="145">
        <v>37743</v>
      </c>
      <c r="BR3410">
        <v>143</v>
      </c>
      <c r="BS3410" s="151">
        <f t="shared" si="57"/>
        <v>125.62148760330579</v>
      </c>
    </row>
    <row r="3411" spans="68:71">
      <c r="BP3411">
        <v>3410</v>
      </c>
      <c r="BQ3411" s="145">
        <v>37744</v>
      </c>
      <c r="BR3411">
        <v>147.69999999999999</v>
      </c>
      <c r="BS3411" s="151">
        <f t="shared" si="57"/>
        <v>125.50743801652892</v>
      </c>
    </row>
    <row r="3412" spans="68:71">
      <c r="BP3412">
        <v>3411</v>
      </c>
      <c r="BQ3412" s="145">
        <v>37745</v>
      </c>
      <c r="BR3412">
        <v>142</v>
      </c>
      <c r="BS3412" s="151">
        <f t="shared" si="57"/>
        <v>125.43719008264463</v>
      </c>
    </row>
    <row r="3413" spans="68:71">
      <c r="BP3413">
        <v>3412</v>
      </c>
      <c r="BQ3413" s="145">
        <v>37746</v>
      </c>
      <c r="BR3413">
        <v>128.80000000000001</v>
      </c>
      <c r="BS3413" s="151">
        <f t="shared" si="57"/>
        <v>125.36776859504133</v>
      </c>
    </row>
    <row r="3414" spans="68:71">
      <c r="BP3414">
        <v>3413</v>
      </c>
      <c r="BQ3414" s="145">
        <v>37747</v>
      </c>
      <c r="BR3414">
        <v>122</v>
      </c>
      <c r="BS3414" s="151">
        <f t="shared" si="57"/>
        <v>125.19999999999999</v>
      </c>
    </row>
    <row r="3415" spans="68:71">
      <c r="BP3415">
        <v>3414</v>
      </c>
      <c r="BQ3415" s="145">
        <v>37748</v>
      </c>
      <c r="BR3415">
        <v>110.2</v>
      </c>
      <c r="BS3415" s="151">
        <f t="shared" si="57"/>
        <v>125.07603305785122</v>
      </c>
    </row>
    <row r="3416" spans="68:71">
      <c r="BP3416">
        <v>3415</v>
      </c>
      <c r="BQ3416" s="145">
        <v>37749</v>
      </c>
      <c r="BR3416">
        <v>100.9</v>
      </c>
      <c r="BS3416" s="151">
        <f t="shared" si="57"/>
        <v>124.89917355371898</v>
      </c>
    </row>
    <row r="3417" spans="68:71">
      <c r="BP3417">
        <v>3416</v>
      </c>
      <c r="BQ3417" s="145">
        <v>37750</v>
      </c>
      <c r="BR3417">
        <v>97.1</v>
      </c>
      <c r="BS3417" s="151">
        <f t="shared" si="57"/>
        <v>124.75289256198344</v>
      </c>
    </row>
    <row r="3418" spans="68:71">
      <c r="BP3418">
        <v>3417</v>
      </c>
      <c r="BQ3418" s="145">
        <v>37751</v>
      </c>
      <c r="BR3418">
        <v>92.7</v>
      </c>
      <c r="BS3418" s="151">
        <f t="shared" si="57"/>
        <v>124.59834710743799</v>
      </c>
    </row>
    <row r="3419" spans="68:71">
      <c r="BP3419">
        <v>3418</v>
      </c>
      <c r="BQ3419" s="145">
        <v>37752</v>
      </c>
      <c r="BR3419">
        <v>91.5</v>
      </c>
      <c r="BS3419" s="151">
        <f t="shared" si="57"/>
        <v>124.4661157024793</v>
      </c>
    </row>
    <row r="3420" spans="68:71">
      <c r="BP3420">
        <v>3419</v>
      </c>
      <c r="BQ3420" s="145">
        <v>37753</v>
      </c>
      <c r="BR3420">
        <v>93.9</v>
      </c>
      <c r="BS3420" s="151">
        <f t="shared" si="57"/>
        <v>124.36115702479334</v>
      </c>
    </row>
    <row r="3421" spans="68:71">
      <c r="BP3421">
        <v>3420</v>
      </c>
      <c r="BQ3421" s="145">
        <v>37754</v>
      </c>
      <c r="BR3421">
        <v>96.1</v>
      </c>
      <c r="BS3421" s="151">
        <f t="shared" si="57"/>
        <v>124.25867768595037</v>
      </c>
    </row>
    <row r="3422" spans="68:71">
      <c r="BP3422">
        <v>3421</v>
      </c>
      <c r="BQ3422" s="145">
        <v>37755</v>
      </c>
      <c r="BR3422">
        <v>96.3</v>
      </c>
      <c r="BS3422" s="151">
        <f t="shared" si="57"/>
        <v>124.22975206611568</v>
      </c>
    </row>
    <row r="3423" spans="68:71">
      <c r="BP3423">
        <v>3422</v>
      </c>
      <c r="BQ3423" s="145">
        <v>37756</v>
      </c>
      <c r="BR3423">
        <v>99.2</v>
      </c>
      <c r="BS3423" s="151">
        <f t="shared" si="57"/>
        <v>124.2066115702479</v>
      </c>
    </row>
    <row r="3424" spans="68:71">
      <c r="BP3424">
        <v>3423</v>
      </c>
      <c r="BQ3424" s="145">
        <v>37757</v>
      </c>
      <c r="BR3424">
        <v>102.6</v>
      </c>
      <c r="BS3424" s="151">
        <f t="shared" si="57"/>
        <v>124.2785123966942</v>
      </c>
    </row>
    <row r="3425" spans="68:71">
      <c r="BP3425">
        <v>3424</v>
      </c>
      <c r="BQ3425" s="145">
        <v>37758</v>
      </c>
      <c r="BR3425">
        <v>102.4</v>
      </c>
      <c r="BS3425" s="151">
        <f t="shared" si="57"/>
        <v>124.44628099173552</v>
      </c>
    </row>
    <row r="3426" spans="68:71">
      <c r="BP3426">
        <v>3425</v>
      </c>
      <c r="BQ3426" s="145">
        <v>37759</v>
      </c>
      <c r="BR3426">
        <v>109</v>
      </c>
      <c r="BS3426" s="151">
        <f t="shared" si="57"/>
        <v>124.70661157024792</v>
      </c>
    </row>
    <row r="3427" spans="68:71">
      <c r="BP3427">
        <v>3426</v>
      </c>
      <c r="BQ3427" s="145">
        <v>37760</v>
      </c>
      <c r="BR3427">
        <v>114.7</v>
      </c>
      <c r="BS3427" s="151">
        <f t="shared" si="57"/>
        <v>125.10826446280993</v>
      </c>
    </row>
    <row r="3428" spans="68:71">
      <c r="BP3428">
        <v>3427</v>
      </c>
      <c r="BQ3428" s="145">
        <v>37761</v>
      </c>
      <c r="BR3428">
        <v>117.1</v>
      </c>
      <c r="BS3428" s="151">
        <f t="shared" si="57"/>
        <v>125.65619834710743</v>
      </c>
    </row>
    <row r="3429" spans="68:71">
      <c r="BP3429">
        <v>3428</v>
      </c>
      <c r="BQ3429" s="145">
        <v>37762</v>
      </c>
      <c r="BR3429">
        <v>119.3</v>
      </c>
      <c r="BS3429" s="151">
        <f t="shared" si="57"/>
        <v>126.20661157024793</v>
      </c>
    </row>
    <row r="3430" spans="68:71">
      <c r="BP3430">
        <v>3429</v>
      </c>
      <c r="BQ3430" s="145">
        <v>37763</v>
      </c>
      <c r="BR3430">
        <v>118.4</v>
      </c>
      <c r="BS3430" s="151">
        <f t="shared" si="57"/>
        <v>126.69834710743801</v>
      </c>
    </row>
    <row r="3431" spans="68:71">
      <c r="BP3431">
        <v>3430</v>
      </c>
      <c r="BQ3431" s="145">
        <v>37764</v>
      </c>
      <c r="BR3431">
        <v>117.9</v>
      </c>
      <c r="BS3431" s="151">
        <f t="shared" si="57"/>
        <v>127.08099173553718</v>
      </c>
    </row>
    <row r="3432" spans="68:71">
      <c r="BP3432">
        <v>3431</v>
      </c>
      <c r="BQ3432" s="145">
        <v>37765</v>
      </c>
      <c r="BR3432">
        <v>116.8</v>
      </c>
      <c r="BS3432" s="151">
        <f t="shared" si="57"/>
        <v>127.21652892561983</v>
      </c>
    </row>
    <row r="3433" spans="68:71">
      <c r="BP3433">
        <v>3432</v>
      </c>
      <c r="BQ3433" s="145">
        <v>37766</v>
      </c>
      <c r="BR3433">
        <v>121.1</v>
      </c>
      <c r="BS3433" s="151">
        <f t="shared" si="57"/>
        <v>127.08760330578512</v>
      </c>
    </row>
    <row r="3434" spans="68:71">
      <c r="BP3434">
        <v>3433</v>
      </c>
      <c r="BQ3434" s="145">
        <v>37767</v>
      </c>
      <c r="BR3434">
        <v>125.1</v>
      </c>
      <c r="BS3434" s="151">
        <f t="shared" si="57"/>
        <v>126.76942148760332</v>
      </c>
    </row>
    <row r="3435" spans="68:71">
      <c r="BP3435">
        <v>3434</v>
      </c>
      <c r="BQ3435" s="145">
        <v>37768</v>
      </c>
      <c r="BR3435">
        <v>128.80000000000001</v>
      </c>
      <c r="BS3435" s="151">
        <f t="shared" si="57"/>
        <v>126.39586776859505</v>
      </c>
    </row>
    <row r="3436" spans="68:71">
      <c r="BP3436">
        <v>3435</v>
      </c>
      <c r="BQ3436" s="145">
        <v>37769</v>
      </c>
      <c r="BR3436">
        <v>130.19999999999999</v>
      </c>
      <c r="BS3436" s="151">
        <f t="shared" si="57"/>
        <v>125.96859504132232</v>
      </c>
    </row>
    <row r="3437" spans="68:71">
      <c r="BP3437">
        <v>3436</v>
      </c>
      <c r="BQ3437" s="145">
        <v>37770</v>
      </c>
      <c r="BR3437">
        <v>137.80000000000001</v>
      </c>
      <c r="BS3437" s="151">
        <f t="shared" si="57"/>
        <v>125.51735537190083</v>
      </c>
    </row>
    <row r="3438" spans="68:71">
      <c r="BP3438">
        <v>3437</v>
      </c>
      <c r="BQ3438" s="145">
        <v>37771</v>
      </c>
      <c r="BR3438">
        <v>117.2</v>
      </c>
      <c r="BS3438" s="151">
        <f t="shared" si="57"/>
        <v>125.00991735537191</v>
      </c>
    </row>
    <row r="3439" spans="68:71">
      <c r="BP3439">
        <v>3438</v>
      </c>
      <c r="BQ3439" s="145">
        <v>37772</v>
      </c>
      <c r="BR3439">
        <v>113.1</v>
      </c>
      <c r="BS3439" s="151">
        <f t="shared" si="57"/>
        <v>124.58925619834712</v>
      </c>
    </row>
    <row r="3440" spans="68:71">
      <c r="BP3440">
        <v>3439</v>
      </c>
      <c r="BQ3440" s="145">
        <v>37773</v>
      </c>
      <c r="BR3440">
        <v>112.3</v>
      </c>
      <c r="BS3440" s="151">
        <f t="shared" si="57"/>
        <v>124.17438016528926</v>
      </c>
    </row>
    <row r="3441" spans="68:71">
      <c r="BP3441">
        <v>3440</v>
      </c>
      <c r="BQ3441" s="145">
        <v>37774</v>
      </c>
      <c r="BR3441">
        <v>121.4</v>
      </c>
      <c r="BS3441" s="151">
        <f t="shared" si="57"/>
        <v>123.80826446280993</v>
      </c>
    </row>
    <row r="3442" spans="68:71">
      <c r="BP3442">
        <v>3441</v>
      </c>
      <c r="BQ3442" s="145">
        <v>37775</v>
      </c>
      <c r="BR3442">
        <v>114.5</v>
      </c>
      <c r="BS3442" s="151">
        <f t="shared" si="57"/>
        <v>123.57190082644628</v>
      </c>
    </row>
    <row r="3443" spans="68:71">
      <c r="BP3443">
        <v>3442</v>
      </c>
      <c r="BQ3443" s="145">
        <v>37776</v>
      </c>
      <c r="BR3443">
        <v>105.6</v>
      </c>
      <c r="BS3443" s="151">
        <f t="shared" si="57"/>
        <v>123.44876033057851</v>
      </c>
    </row>
    <row r="3444" spans="68:71">
      <c r="BP3444">
        <v>3443</v>
      </c>
      <c r="BQ3444" s="145">
        <v>37777</v>
      </c>
      <c r="BR3444">
        <v>113.6</v>
      </c>
      <c r="BS3444" s="151">
        <f t="shared" si="57"/>
        <v>123.48760330578513</v>
      </c>
    </row>
    <row r="3445" spans="68:71">
      <c r="BP3445">
        <v>3444</v>
      </c>
      <c r="BQ3445" s="145">
        <v>37778</v>
      </c>
      <c r="BR3445">
        <v>125.6</v>
      </c>
      <c r="BS3445" s="151">
        <f t="shared" si="57"/>
        <v>123.59586776859504</v>
      </c>
    </row>
    <row r="3446" spans="68:71">
      <c r="BP3446">
        <v>3445</v>
      </c>
      <c r="BQ3446" s="145">
        <v>37779</v>
      </c>
      <c r="BR3446">
        <v>133.19999999999999</v>
      </c>
      <c r="BS3446" s="151">
        <f t="shared" si="57"/>
        <v>123.80000000000001</v>
      </c>
    </row>
    <row r="3447" spans="68:71">
      <c r="BP3447">
        <v>3446</v>
      </c>
      <c r="BQ3447" s="145">
        <v>37780</v>
      </c>
      <c r="BR3447">
        <v>153.4</v>
      </c>
      <c r="BS3447" s="151">
        <f t="shared" si="57"/>
        <v>123.99421487603306</v>
      </c>
    </row>
    <row r="3448" spans="68:71">
      <c r="BP3448">
        <v>3447</v>
      </c>
      <c r="BQ3448" s="145">
        <v>37781</v>
      </c>
      <c r="BR3448">
        <v>158.30000000000001</v>
      </c>
      <c r="BS3448" s="151">
        <f t="shared" si="57"/>
        <v>124.21157024793389</v>
      </c>
    </row>
    <row r="3449" spans="68:71">
      <c r="BP3449">
        <v>3448</v>
      </c>
      <c r="BQ3449" s="145">
        <v>37782</v>
      </c>
      <c r="BR3449">
        <v>176.5</v>
      </c>
      <c r="BS3449" s="151">
        <f t="shared" si="57"/>
        <v>124.44710743801653</v>
      </c>
    </row>
    <row r="3450" spans="68:71">
      <c r="BP3450">
        <v>3449</v>
      </c>
      <c r="BQ3450" s="145">
        <v>37783</v>
      </c>
      <c r="BR3450">
        <v>192.9</v>
      </c>
      <c r="BS3450" s="151">
        <f t="shared" si="57"/>
        <v>124.67107438016529</v>
      </c>
    </row>
    <row r="3451" spans="68:71">
      <c r="BP3451">
        <v>3450</v>
      </c>
      <c r="BQ3451" s="145">
        <v>37784</v>
      </c>
      <c r="BR3451">
        <v>163.5</v>
      </c>
      <c r="BS3451" s="151">
        <f t="shared" si="57"/>
        <v>124.84380165289257</v>
      </c>
    </row>
    <row r="3452" spans="68:71">
      <c r="BP3452">
        <v>3451</v>
      </c>
      <c r="BQ3452" s="145">
        <v>37785</v>
      </c>
      <c r="BR3452">
        <v>151</v>
      </c>
      <c r="BS3452" s="151">
        <f t="shared" si="57"/>
        <v>125.08181818181818</v>
      </c>
    </row>
    <row r="3453" spans="68:71">
      <c r="BP3453">
        <v>3452</v>
      </c>
      <c r="BQ3453" s="145">
        <v>37786</v>
      </c>
      <c r="BR3453">
        <v>133.5</v>
      </c>
      <c r="BS3453" s="151">
        <f t="shared" si="57"/>
        <v>125.32314049586778</v>
      </c>
    </row>
    <row r="3454" spans="68:71">
      <c r="BP3454">
        <v>3453</v>
      </c>
      <c r="BQ3454" s="145">
        <v>37787</v>
      </c>
      <c r="BR3454">
        <v>128.69999999999999</v>
      </c>
      <c r="BS3454" s="151">
        <f t="shared" ref="BS3454:BS3517" si="58">AVERAGE(BR3395:BR3515)</f>
        <v>125.59504132231405</v>
      </c>
    </row>
    <row r="3455" spans="68:71">
      <c r="BP3455">
        <v>3454</v>
      </c>
      <c r="BQ3455" s="145">
        <v>37788</v>
      </c>
      <c r="BR3455">
        <v>122.6</v>
      </c>
      <c r="BS3455" s="151">
        <f t="shared" si="58"/>
        <v>125.80909090909091</v>
      </c>
    </row>
    <row r="3456" spans="68:71">
      <c r="BP3456">
        <v>3455</v>
      </c>
      <c r="BQ3456" s="145">
        <v>37789</v>
      </c>
      <c r="BR3456">
        <v>121.9</v>
      </c>
      <c r="BS3456" s="151">
        <f t="shared" si="58"/>
        <v>125.90413223140494</v>
      </c>
    </row>
    <row r="3457" spans="68:71">
      <c r="BP3457">
        <v>3456</v>
      </c>
      <c r="BQ3457" s="145">
        <v>37790</v>
      </c>
      <c r="BR3457">
        <v>120.4</v>
      </c>
      <c r="BS3457" s="151">
        <f t="shared" si="58"/>
        <v>125.93553719008264</v>
      </c>
    </row>
    <row r="3458" spans="68:71">
      <c r="BP3458">
        <v>3457</v>
      </c>
      <c r="BQ3458" s="145">
        <v>37791</v>
      </c>
      <c r="BR3458">
        <v>122.9</v>
      </c>
      <c r="BS3458" s="151">
        <f t="shared" si="58"/>
        <v>125.9206611570248</v>
      </c>
    </row>
    <row r="3459" spans="68:71">
      <c r="BP3459">
        <v>3458</v>
      </c>
      <c r="BQ3459" s="145">
        <v>37792</v>
      </c>
      <c r="BR3459">
        <v>116.9</v>
      </c>
      <c r="BS3459" s="151">
        <f t="shared" si="58"/>
        <v>125.80495867768595</v>
      </c>
    </row>
    <row r="3460" spans="68:71">
      <c r="BP3460">
        <v>3459</v>
      </c>
      <c r="BQ3460" s="145">
        <v>37793</v>
      </c>
      <c r="BR3460">
        <v>115</v>
      </c>
      <c r="BS3460" s="151">
        <f t="shared" si="58"/>
        <v>125.69586776859505</v>
      </c>
    </row>
    <row r="3461" spans="68:71">
      <c r="BP3461">
        <v>3460</v>
      </c>
      <c r="BQ3461" s="145">
        <v>37794</v>
      </c>
      <c r="BR3461">
        <v>110.2</v>
      </c>
      <c r="BS3461" s="151">
        <f t="shared" si="58"/>
        <v>125.59752066115702</v>
      </c>
    </row>
    <row r="3462" spans="68:71">
      <c r="BP3462">
        <v>3461</v>
      </c>
      <c r="BQ3462" s="145">
        <v>37795</v>
      </c>
      <c r="BR3462">
        <v>113.5</v>
      </c>
      <c r="BS3462" s="151">
        <f t="shared" si="58"/>
        <v>125.5305785123967</v>
      </c>
    </row>
    <row r="3463" spans="68:71">
      <c r="BP3463">
        <v>3462</v>
      </c>
      <c r="BQ3463" s="145">
        <v>37796</v>
      </c>
      <c r="BR3463">
        <v>114.5</v>
      </c>
      <c r="BS3463" s="151">
        <f t="shared" si="58"/>
        <v>125.30578512396694</v>
      </c>
    </row>
    <row r="3464" spans="68:71">
      <c r="BP3464">
        <v>3463</v>
      </c>
      <c r="BQ3464" s="145">
        <v>37797</v>
      </c>
      <c r="BR3464">
        <v>116.3</v>
      </c>
      <c r="BS3464" s="151">
        <f t="shared" si="58"/>
        <v>125.08099173553718</v>
      </c>
    </row>
    <row r="3465" spans="68:71">
      <c r="BP3465">
        <v>3464</v>
      </c>
      <c r="BQ3465" s="145">
        <v>37798</v>
      </c>
      <c r="BR3465">
        <v>118.9</v>
      </c>
      <c r="BS3465" s="151">
        <f t="shared" si="58"/>
        <v>124.80578512396693</v>
      </c>
    </row>
    <row r="3466" spans="68:71">
      <c r="BP3466">
        <v>3465</v>
      </c>
      <c r="BQ3466" s="145">
        <v>37799</v>
      </c>
      <c r="BR3466">
        <v>123.9</v>
      </c>
      <c r="BS3466" s="151">
        <f t="shared" si="58"/>
        <v>124.58677685950413</v>
      </c>
    </row>
    <row r="3467" spans="68:71">
      <c r="BP3467">
        <v>3466</v>
      </c>
      <c r="BQ3467" s="145">
        <v>37800</v>
      </c>
      <c r="BR3467">
        <v>123.9</v>
      </c>
      <c r="BS3467" s="151">
        <f t="shared" si="58"/>
        <v>124.28595041322315</v>
      </c>
    </row>
    <row r="3468" spans="68:71">
      <c r="BP3468">
        <v>3467</v>
      </c>
      <c r="BQ3468" s="145">
        <v>37801</v>
      </c>
      <c r="BR3468">
        <v>127.3</v>
      </c>
      <c r="BS3468" s="151">
        <f t="shared" si="58"/>
        <v>123.97851239669421</v>
      </c>
    </row>
    <row r="3469" spans="68:71">
      <c r="BP3469">
        <v>3468</v>
      </c>
      <c r="BQ3469" s="145">
        <v>37802</v>
      </c>
      <c r="BR3469">
        <v>128.19999999999999</v>
      </c>
      <c r="BS3469" s="151">
        <f t="shared" si="58"/>
        <v>123.69173553719007</v>
      </c>
    </row>
    <row r="3470" spans="68:71">
      <c r="BP3470">
        <v>3469</v>
      </c>
      <c r="BQ3470" s="145">
        <v>37803</v>
      </c>
      <c r="BR3470">
        <v>131.1</v>
      </c>
      <c r="BS3470" s="151">
        <f t="shared" si="58"/>
        <v>123.41652892561984</v>
      </c>
    </row>
    <row r="3471" spans="68:71">
      <c r="BP3471">
        <v>3470</v>
      </c>
      <c r="BQ3471" s="145">
        <v>37804</v>
      </c>
      <c r="BR3471">
        <v>134.80000000000001</v>
      </c>
      <c r="BS3471" s="151">
        <f t="shared" si="58"/>
        <v>123.08925619834712</v>
      </c>
    </row>
    <row r="3472" spans="68:71">
      <c r="BP3472">
        <v>3471</v>
      </c>
      <c r="BQ3472" s="145">
        <v>37805</v>
      </c>
      <c r="BR3472">
        <v>132.19999999999999</v>
      </c>
      <c r="BS3472" s="151">
        <f t="shared" si="58"/>
        <v>122.78925619834712</v>
      </c>
    </row>
    <row r="3473" spans="68:71">
      <c r="BP3473">
        <v>3472</v>
      </c>
      <c r="BQ3473" s="145">
        <v>37806</v>
      </c>
      <c r="BR3473">
        <v>140</v>
      </c>
      <c r="BS3473" s="151">
        <f t="shared" si="58"/>
        <v>122.63801652892566</v>
      </c>
    </row>
    <row r="3474" spans="68:71">
      <c r="BP3474">
        <v>3473</v>
      </c>
      <c r="BQ3474" s="145">
        <v>37807</v>
      </c>
      <c r="BR3474">
        <v>141.9</v>
      </c>
      <c r="BS3474" s="151">
        <f t="shared" si="58"/>
        <v>122.55702479338848</v>
      </c>
    </row>
    <row r="3475" spans="68:71">
      <c r="BP3475">
        <v>3474</v>
      </c>
      <c r="BQ3475" s="145">
        <v>37808</v>
      </c>
      <c r="BR3475">
        <v>129.6</v>
      </c>
      <c r="BS3475" s="151">
        <f t="shared" si="58"/>
        <v>122.53884297520665</v>
      </c>
    </row>
    <row r="3476" spans="68:71">
      <c r="BP3476">
        <v>3475</v>
      </c>
      <c r="BQ3476" s="145">
        <v>37809</v>
      </c>
      <c r="BR3476">
        <v>133.30000000000001</v>
      </c>
      <c r="BS3476" s="151">
        <f t="shared" si="58"/>
        <v>122.57190082644632</v>
      </c>
    </row>
    <row r="3477" spans="68:71">
      <c r="BP3477">
        <v>3476</v>
      </c>
      <c r="BQ3477" s="145">
        <v>37810</v>
      </c>
      <c r="BR3477">
        <v>131.30000000000001</v>
      </c>
      <c r="BS3477" s="151">
        <f t="shared" si="58"/>
        <v>122.66033057851243</v>
      </c>
    </row>
    <row r="3478" spans="68:71">
      <c r="BP3478">
        <v>3477</v>
      </c>
      <c r="BQ3478" s="145">
        <v>37811</v>
      </c>
      <c r="BR3478">
        <v>126</v>
      </c>
      <c r="BS3478" s="151">
        <f t="shared" si="58"/>
        <v>122.71074380165291</v>
      </c>
    </row>
    <row r="3479" spans="68:71">
      <c r="BP3479">
        <v>3478</v>
      </c>
      <c r="BQ3479" s="145">
        <v>37812</v>
      </c>
      <c r="BR3479">
        <v>122.8</v>
      </c>
      <c r="BS3479" s="151">
        <f t="shared" si="58"/>
        <v>122.74710743801654</v>
      </c>
    </row>
    <row r="3480" spans="68:71">
      <c r="BP3480">
        <v>3479</v>
      </c>
      <c r="BQ3480" s="145">
        <v>37813</v>
      </c>
      <c r="BR3480">
        <v>122</v>
      </c>
      <c r="BS3480" s="151">
        <f t="shared" si="58"/>
        <v>122.79173553719009</v>
      </c>
    </row>
    <row r="3481" spans="68:71">
      <c r="BP3481">
        <v>3480</v>
      </c>
      <c r="BQ3481" s="145">
        <v>37814</v>
      </c>
      <c r="BR3481">
        <v>121.5</v>
      </c>
      <c r="BS3481" s="151">
        <f t="shared" si="58"/>
        <v>122.79669421487604</v>
      </c>
    </row>
    <row r="3482" spans="68:71">
      <c r="BP3482">
        <v>3481</v>
      </c>
      <c r="BQ3482" s="145">
        <v>37815</v>
      </c>
      <c r="BR3482">
        <v>126.5</v>
      </c>
      <c r="BS3482" s="151">
        <f t="shared" si="58"/>
        <v>122.78099173553719</v>
      </c>
    </row>
    <row r="3483" spans="68:71">
      <c r="BP3483">
        <v>3482</v>
      </c>
      <c r="BQ3483" s="145">
        <v>37816</v>
      </c>
      <c r="BR3483">
        <v>127.2</v>
      </c>
      <c r="BS3483" s="151">
        <f t="shared" si="58"/>
        <v>122.75537190082645</v>
      </c>
    </row>
    <row r="3484" spans="68:71">
      <c r="BP3484">
        <v>3483</v>
      </c>
      <c r="BQ3484" s="145">
        <v>37817</v>
      </c>
      <c r="BR3484">
        <v>125.8</v>
      </c>
      <c r="BS3484" s="151">
        <f t="shared" si="58"/>
        <v>122.69008264462811</v>
      </c>
    </row>
    <row r="3485" spans="68:71">
      <c r="BP3485">
        <v>3484</v>
      </c>
      <c r="BQ3485" s="145">
        <v>37818</v>
      </c>
      <c r="BR3485">
        <v>133.1</v>
      </c>
      <c r="BS3485" s="151">
        <f t="shared" si="58"/>
        <v>122.64793388429753</v>
      </c>
    </row>
    <row r="3486" spans="68:71">
      <c r="BP3486">
        <v>3485</v>
      </c>
      <c r="BQ3486" s="145">
        <v>37819</v>
      </c>
      <c r="BR3486">
        <v>138.69999999999999</v>
      </c>
      <c r="BS3486" s="151">
        <f t="shared" si="58"/>
        <v>122.56776859504133</v>
      </c>
    </row>
    <row r="3487" spans="68:71">
      <c r="BP3487">
        <v>3486</v>
      </c>
      <c r="BQ3487" s="145">
        <v>37820</v>
      </c>
      <c r="BR3487">
        <v>139.69999999999999</v>
      </c>
      <c r="BS3487" s="151">
        <f t="shared" si="58"/>
        <v>122.49504132231407</v>
      </c>
    </row>
    <row r="3488" spans="68:71">
      <c r="BP3488">
        <v>3487</v>
      </c>
      <c r="BQ3488" s="145">
        <v>37821</v>
      </c>
      <c r="BR3488">
        <v>146</v>
      </c>
      <c r="BS3488" s="151">
        <f t="shared" si="58"/>
        <v>122.42975206611571</v>
      </c>
    </row>
    <row r="3489" spans="68:71">
      <c r="BP3489">
        <v>3488</v>
      </c>
      <c r="BQ3489" s="145">
        <v>37822</v>
      </c>
      <c r="BR3489">
        <v>157.30000000000001</v>
      </c>
      <c r="BS3489" s="151">
        <f t="shared" si="58"/>
        <v>122.36198347107441</v>
      </c>
    </row>
    <row r="3490" spans="68:71">
      <c r="BP3490">
        <v>3489</v>
      </c>
      <c r="BQ3490" s="145">
        <v>37823</v>
      </c>
      <c r="BR3490">
        <v>155.6</v>
      </c>
      <c r="BS3490" s="151">
        <f t="shared" si="58"/>
        <v>122.30826446280993</v>
      </c>
    </row>
    <row r="3491" spans="68:71">
      <c r="BP3491">
        <v>3490</v>
      </c>
      <c r="BQ3491" s="145">
        <v>37824</v>
      </c>
      <c r="BR3491">
        <v>152.5</v>
      </c>
      <c r="BS3491" s="151">
        <f t="shared" si="58"/>
        <v>122.32479338842977</v>
      </c>
    </row>
    <row r="3492" spans="68:71">
      <c r="BP3492">
        <v>3491</v>
      </c>
      <c r="BQ3492" s="145">
        <v>37825</v>
      </c>
      <c r="BR3492">
        <v>144.1</v>
      </c>
      <c r="BS3492" s="151">
        <f t="shared" si="58"/>
        <v>122.37272727272727</v>
      </c>
    </row>
    <row r="3493" spans="68:71">
      <c r="BP3493">
        <v>3492</v>
      </c>
      <c r="BQ3493" s="145">
        <v>37826</v>
      </c>
      <c r="BR3493">
        <v>125.2</v>
      </c>
      <c r="BS3493" s="151">
        <f t="shared" si="58"/>
        <v>122.40413223140497</v>
      </c>
    </row>
    <row r="3494" spans="68:71">
      <c r="BP3494">
        <v>3493</v>
      </c>
      <c r="BQ3494" s="145">
        <v>37827</v>
      </c>
      <c r="BR3494">
        <v>111.6</v>
      </c>
      <c r="BS3494" s="151">
        <f t="shared" si="58"/>
        <v>122.47355371900828</v>
      </c>
    </row>
    <row r="3495" spans="68:71">
      <c r="BP3495">
        <v>3494</v>
      </c>
      <c r="BQ3495" s="145">
        <v>37828</v>
      </c>
      <c r="BR3495">
        <v>102.6</v>
      </c>
      <c r="BS3495" s="151">
        <f t="shared" si="58"/>
        <v>122.50495867768595</v>
      </c>
    </row>
    <row r="3496" spans="68:71">
      <c r="BP3496">
        <v>3495</v>
      </c>
      <c r="BQ3496" s="145">
        <v>37829</v>
      </c>
      <c r="BR3496">
        <v>101.7</v>
      </c>
      <c r="BS3496" s="151">
        <f t="shared" si="58"/>
        <v>122.51239669421489</v>
      </c>
    </row>
    <row r="3497" spans="68:71">
      <c r="BP3497">
        <v>3496</v>
      </c>
      <c r="BQ3497" s="145">
        <v>37830</v>
      </c>
      <c r="BR3497">
        <v>103.4</v>
      </c>
      <c r="BS3497" s="151">
        <f t="shared" si="58"/>
        <v>122.44545454545457</v>
      </c>
    </row>
    <row r="3498" spans="68:71">
      <c r="BP3498">
        <v>3497</v>
      </c>
      <c r="BQ3498" s="145">
        <v>37831</v>
      </c>
      <c r="BR3498">
        <v>99.9</v>
      </c>
      <c r="BS3498" s="151">
        <f t="shared" si="58"/>
        <v>122.60909090909092</v>
      </c>
    </row>
    <row r="3499" spans="68:71">
      <c r="BP3499">
        <v>3498</v>
      </c>
      <c r="BQ3499" s="145">
        <v>37832</v>
      </c>
      <c r="BR3499">
        <v>98.7</v>
      </c>
      <c r="BS3499" s="151">
        <f t="shared" si="58"/>
        <v>122.79090909090911</v>
      </c>
    </row>
    <row r="3500" spans="68:71">
      <c r="BP3500">
        <v>3499</v>
      </c>
      <c r="BQ3500" s="145">
        <v>37833</v>
      </c>
      <c r="BR3500">
        <v>102.1</v>
      </c>
      <c r="BS3500" s="151">
        <f t="shared" si="58"/>
        <v>122.9619834710744</v>
      </c>
    </row>
    <row r="3501" spans="68:71">
      <c r="BP3501">
        <v>3500</v>
      </c>
      <c r="BQ3501" s="145">
        <v>37834</v>
      </c>
      <c r="BR3501">
        <v>107.3</v>
      </c>
      <c r="BS3501" s="151">
        <f t="shared" si="58"/>
        <v>123.08925619834713</v>
      </c>
    </row>
    <row r="3502" spans="68:71">
      <c r="BP3502">
        <v>3501</v>
      </c>
      <c r="BQ3502" s="145">
        <v>37835</v>
      </c>
      <c r="BR3502">
        <v>111.4</v>
      </c>
      <c r="BS3502" s="151">
        <f t="shared" si="58"/>
        <v>123.17438016528928</v>
      </c>
    </row>
    <row r="3503" spans="68:71">
      <c r="BP3503">
        <v>3502</v>
      </c>
      <c r="BQ3503" s="145">
        <v>37836</v>
      </c>
      <c r="BR3503">
        <v>120</v>
      </c>
      <c r="BS3503" s="151">
        <f t="shared" si="58"/>
        <v>123.29421487603308</v>
      </c>
    </row>
    <row r="3504" spans="68:71">
      <c r="BP3504">
        <v>3503</v>
      </c>
      <c r="BQ3504" s="145">
        <v>37837</v>
      </c>
      <c r="BR3504">
        <v>122.5</v>
      </c>
      <c r="BS3504" s="151">
        <f t="shared" si="58"/>
        <v>123.33884297520663</v>
      </c>
    </row>
    <row r="3505" spans="68:71">
      <c r="BP3505">
        <v>3504</v>
      </c>
      <c r="BQ3505" s="145">
        <v>37838</v>
      </c>
      <c r="BR3505">
        <v>130.6</v>
      </c>
      <c r="BS3505" s="151">
        <f t="shared" si="58"/>
        <v>123.20661157024794</v>
      </c>
    </row>
    <row r="3506" spans="68:71">
      <c r="BP3506">
        <v>3505</v>
      </c>
      <c r="BQ3506" s="145">
        <v>37839</v>
      </c>
      <c r="BR3506">
        <v>128.69999999999999</v>
      </c>
      <c r="BS3506" s="151">
        <f t="shared" si="58"/>
        <v>123.03223140495869</v>
      </c>
    </row>
    <row r="3507" spans="68:71">
      <c r="BP3507">
        <v>3506</v>
      </c>
      <c r="BQ3507" s="145">
        <v>37840</v>
      </c>
      <c r="BR3507">
        <v>137</v>
      </c>
      <c r="BS3507" s="151">
        <f t="shared" si="58"/>
        <v>122.68925619834712</v>
      </c>
    </row>
    <row r="3508" spans="68:71">
      <c r="BP3508">
        <v>3507</v>
      </c>
      <c r="BQ3508" s="145">
        <v>37841</v>
      </c>
      <c r="BR3508">
        <v>132.9</v>
      </c>
      <c r="BS3508" s="151">
        <f t="shared" si="58"/>
        <v>122.31735537190082</v>
      </c>
    </row>
    <row r="3509" spans="68:71">
      <c r="BP3509">
        <v>3508</v>
      </c>
      <c r="BQ3509" s="145">
        <v>37842</v>
      </c>
      <c r="BR3509">
        <v>130</v>
      </c>
      <c r="BS3509" s="151">
        <f t="shared" si="58"/>
        <v>121.77438016528926</v>
      </c>
    </row>
    <row r="3510" spans="68:71">
      <c r="BP3510">
        <v>3509</v>
      </c>
      <c r="BQ3510" s="145">
        <v>37843</v>
      </c>
      <c r="BR3510">
        <v>131.1</v>
      </c>
      <c r="BS3510" s="151">
        <f t="shared" si="58"/>
        <v>121.10413223140496</v>
      </c>
    </row>
    <row r="3511" spans="68:71">
      <c r="BP3511">
        <v>3510</v>
      </c>
      <c r="BQ3511" s="145">
        <v>37844</v>
      </c>
      <c r="BR3511">
        <v>129.19999999999999</v>
      </c>
      <c r="BS3511" s="151">
        <f t="shared" si="58"/>
        <v>120.62727272727271</v>
      </c>
    </row>
    <row r="3512" spans="68:71">
      <c r="BP3512">
        <v>3511</v>
      </c>
      <c r="BQ3512" s="145">
        <v>37845</v>
      </c>
      <c r="BR3512">
        <v>123.3</v>
      </c>
      <c r="BS3512" s="151">
        <f t="shared" si="58"/>
        <v>120.18760330578512</v>
      </c>
    </row>
    <row r="3513" spans="68:71">
      <c r="BP3513">
        <v>3512</v>
      </c>
      <c r="BQ3513" s="145">
        <v>37846</v>
      </c>
      <c r="BR3513">
        <v>130.80000000000001</v>
      </c>
      <c r="BS3513" s="151">
        <f t="shared" si="58"/>
        <v>119.86446280991733</v>
      </c>
    </row>
    <row r="3514" spans="68:71">
      <c r="BP3514">
        <v>3513</v>
      </c>
      <c r="BQ3514" s="145">
        <v>37847</v>
      </c>
      <c r="BR3514">
        <v>129.69999999999999</v>
      </c>
      <c r="BS3514" s="151">
        <f t="shared" si="58"/>
        <v>119.56446280991733</v>
      </c>
    </row>
    <row r="3515" spans="68:71">
      <c r="BP3515">
        <v>3514</v>
      </c>
      <c r="BQ3515" s="145">
        <v>37848</v>
      </c>
      <c r="BR3515">
        <v>131.4</v>
      </c>
      <c r="BS3515" s="151">
        <f t="shared" si="58"/>
        <v>119.34380165289254</v>
      </c>
    </row>
    <row r="3516" spans="68:71">
      <c r="BP3516">
        <v>3515</v>
      </c>
      <c r="BQ3516" s="145">
        <v>37849</v>
      </c>
      <c r="BR3516">
        <v>126.9</v>
      </c>
      <c r="BS3516" s="151">
        <f t="shared" si="58"/>
        <v>119.12314049586773</v>
      </c>
    </row>
    <row r="3517" spans="68:71">
      <c r="BP3517">
        <v>3516</v>
      </c>
      <c r="BQ3517" s="145">
        <v>37850</v>
      </c>
      <c r="BR3517">
        <v>119.3</v>
      </c>
      <c r="BS3517" s="151">
        <f t="shared" si="58"/>
        <v>118.94462809917351</v>
      </c>
    </row>
    <row r="3518" spans="68:71">
      <c r="BP3518">
        <v>3517</v>
      </c>
      <c r="BQ3518" s="145">
        <v>37851</v>
      </c>
      <c r="BR3518">
        <v>115.9</v>
      </c>
      <c r="BS3518" s="151">
        <f t="shared" ref="BS3518:BS3581" si="59">AVERAGE(BR3459:BR3579)</f>
        <v>118.82644628099169</v>
      </c>
    </row>
    <row r="3519" spans="68:71">
      <c r="BP3519">
        <v>3518</v>
      </c>
      <c r="BQ3519" s="145">
        <v>37852</v>
      </c>
      <c r="BR3519">
        <v>116.7</v>
      </c>
      <c r="BS3519" s="151">
        <f t="shared" si="59"/>
        <v>118.8553719008264</v>
      </c>
    </row>
    <row r="3520" spans="68:71">
      <c r="BP3520">
        <v>3519</v>
      </c>
      <c r="BQ3520" s="145">
        <v>37853</v>
      </c>
      <c r="BR3520">
        <v>111.8</v>
      </c>
      <c r="BS3520" s="151">
        <f t="shared" si="59"/>
        <v>119.02148760330574</v>
      </c>
    </row>
    <row r="3521" spans="68:71">
      <c r="BP3521">
        <v>3520</v>
      </c>
      <c r="BQ3521" s="145">
        <v>37854</v>
      </c>
      <c r="BR3521">
        <v>119.2</v>
      </c>
      <c r="BS3521" s="151">
        <f t="shared" si="59"/>
        <v>119.36280991735532</v>
      </c>
    </row>
    <row r="3522" spans="68:71">
      <c r="BP3522">
        <v>3521</v>
      </c>
      <c r="BQ3522" s="145">
        <v>37855</v>
      </c>
      <c r="BR3522">
        <v>120.9</v>
      </c>
      <c r="BS3522" s="151">
        <f t="shared" si="59"/>
        <v>119.69338842975201</v>
      </c>
    </row>
    <row r="3523" spans="68:71">
      <c r="BP3523">
        <v>3522</v>
      </c>
      <c r="BQ3523" s="145">
        <v>37856</v>
      </c>
      <c r="BR3523">
        <v>120.2</v>
      </c>
      <c r="BS3523" s="151">
        <f t="shared" si="59"/>
        <v>120.26115702479333</v>
      </c>
    </row>
    <row r="3524" spans="68:71">
      <c r="BP3524">
        <v>3523</v>
      </c>
      <c r="BQ3524" s="145">
        <v>37857</v>
      </c>
      <c r="BR3524">
        <v>116.4</v>
      </c>
      <c r="BS3524" s="151">
        <f t="shared" si="59"/>
        <v>120.87520661157021</v>
      </c>
    </row>
    <row r="3525" spans="68:71">
      <c r="BP3525">
        <v>3524</v>
      </c>
      <c r="BQ3525" s="145">
        <v>37858</v>
      </c>
      <c r="BR3525">
        <v>116.5</v>
      </c>
      <c r="BS3525" s="151">
        <f t="shared" si="59"/>
        <v>121.72314049586772</v>
      </c>
    </row>
    <row r="3526" spans="68:71">
      <c r="BP3526">
        <v>3525</v>
      </c>
      <c r="BQ3526" s="145">
        <v>37859</v>
      </c>
      <c r="BR3526">
        <v>120.8</v>
      </c>
      <c r="BS3526" s="151">
        <f t="shared" si="59"/>
        <v>122.71074380165284</v>
      </c>
    </row>
    <row r="3527" spans="68:71">
      <c r="BP3527">
        <v>3526</v>
      </c>
      <c r="BQ3527" s="145">
        <v>37860</v>
      </c>
      <c r="BR3527">
        <v>125.7</v>
      </c>
      <c r="BS3527" s="151">
        <f t="shared" si="59"/>
        <v>123.81239669421483</v>
      </c>
    </row>
    <row r="3528" spans="68:71">
      <c r="BP3528">
        <v>3527</v>
      </c>
      <c r="BQ3528" s="145">
        <v>37861</v>
      </c>
      <c r="BR3528">
        <v>118.7</v>
      </c>
      <c r="BS3528" s="151">
        <f t="shared" si="59"/>
        <v>125.02809917355366</v>
      </c>
    </row>
    <row r="3529" spans="68:71">
      <c r="BP3529">
        <v>3528</v>
      </c>
      <c r="BQ3529" s="145">
        <v>37862</v>
      </c>
      <c r="BR3529">
        <v>116.3</v>
      </c>
      <c r="BS3529" s="151">
        <f t="shared" si="59"/>
        <v>126.27520661157018</v>
      </c>
    </row>
    <row r="3530" spans="68:71">
      <c r="BP3530">
        <v>3529</v>
      </c>
      <c r="BQ3530" s="145">
        <v>37863</v>
      </c>
      <c r="BR3530">
        <v>114</v>
      </c>
      <c r="BS3530" s="151">
        <f t="shared" si="59"/>
        <v>127.4347107438016</v>
      </c>
    </row>
    <row r="3531" spans="68:71">
      <c r="BP3531">
        <v>3530</v>
      </c>
      <c r="BQ3531" s="145">
        <v>37864</v>
      </c>
      <c r="BR3531">
        <v>109.7</v>
      </c>
      <c r="BS3531" s="151">
        <f t="shared" si="59"/>
        <v>128.37768595041317</v>
      </c>
    </row>
    <row r="3532" spans="68:71">
      <c r="BP3532">
        <v>3531</v>
      </c>
      <c r="BQ3532" s="145">
        <v>37865</v>
      </c>
      <c r="BR3532">
        <v>108.1</v>
      </c>
      <c r="BS3532" s="151">
        <f t="shared" si="59"/>
        <v>129.02396694214869</v>
      </c>
    </row>
    <row r="3533" spans="68:71">
      <c r="BP3533">
        <v>3532</v>
      </c>
      <c r="BQ3533" s="145">
        <v>37866</v>
      </c>
      <c r="BR3533">
        <v>105.7</v>
      </c>
      <c r="BS3533" s="151">
        <f t="shared" si="59"/>
        <v>129.44049586776853</v>
      </c>
    </row>
    <row r="3534" spans="68:71">
      <c r="BP3534">
        <v>3533</v>
      </c>
      <c r="BQ3534" s="145">
        <v>37867</v>
      </c>
      <c r="BR3534">
        <v>110.5</v>
      </c>
      <c r="BS3534" s="151">
        <f t="shared" si="59"/>
        <v>129.64710743801646</v>
      </c>
    </row>
    <row r="3535" spans="68:71">
      <c r="BP3535">
        <v>3534</v>
      </c>
      <c r="BQ3535" s="145">
        <v>37868</v>
      </c>
      <c r="BR3535">
        <v>112.2</v>
      </c>
      <c r="BS3535" s="151">
        <f t="shared" si="59"/>
        <v>129.96776859504126</v>
      </c>
    </row>
    <row r="3536" spans="68:71">
      <c r="BP3536">
        <v>3535</v>
      </c>
      <c r="BQ3536" s="145">
        <v>37869</v>
      </c>
      <c r="BR3536">
        <v>108</v>
      </c>
      <c r="BS3536" s="151">
        <f t="shared" si="59"/>
        <v>129.80826446280986</v>
      </c>
    </row>
    <row r="3537" spans="68:71">
      <c r="BP3537">
        <v>3536</v>
      </c>
      <c r="BQ3537" s="145">
        <v>37870</v>
      </c>
      <c r="BR3537">
        <v>104.9</v>
      </c>
      <c r="BS3537" s="151">
        <f t="shared" si="59"/>
        <v>129.5314049586776</v>
      </c>
    </row>
    <row r="3538" spans="68:71">
      <c r="BP3538">
        <v>3537</v>
      </c>
      <c r="BQ3538" s="145">
        <v>37871</v>
      </c>
      <c r="BR3538">
        <v>107.8</v>
      </c>
      <c r="BS3538" s="151">
        <f t="shared" si="59"/>
        <v>129.24214876033054</v>
      </c>
    </row>
    <row r="3539" spans="68:71">
      <c r="BP3539">
        <v>3538</v>
      </c>
      <c r="BQ3539" s="145">
        <v>37872</v>
      </c>
      <c r="BR3539">
        <v>98.8</v>
      </c>
      <c r="BS3539" s="151">
        <f t="shared" si="59"/>
        <v>128.993388429752</v>
      </c>
    </row>
    <row r="3540" spans="68:71">
      <c r="BP3540">
        <v>3539</v>
      </c>
      <c r="BQ3540" s="145">
        <v>37873</v>
      </c>
      <c r="BR3540">
        <v>95.9</v>
      </c>
      <c r="BS3540" s="151">
        <f t="shared" si="59"/>
        <v>128.7537190082644</v>
      </c>
    </row>
    <row r="3541" spans="68:71">
      <c r="BP3541">
        <v>3540</v>
      </c>
      <c r="BQ3541" s="145">
        <v>37874</v>
      </c>
      <c r="BR3541">
        <v>99.3</v>
      </c>
      <c r="BS3541" s="151">
        <f t="shared" si="59"/>
        <v>128.53140495867763</v>
      </c>
    </row>
    <row r="3542" spans="68:71">
      <c r="BP3542">
        <v>3541</v>
      </c>
      <c r="BQ3542" s="145">
        <v>37875</v>
      </c>
      <c r="BR3542">
        <v>96.7</v>
      </c>
      <c r="BS3542" s="151">
        <f t="shared" si="59"/>
        <v>128.27603305785118</v>
      </c>
    </row>
    <row r="3543" spans="68:71">
      <c r="BP3543">
        <v>3542</v>
      </c>
      <c r="BQ3543" s="145">
        <v>37876</v>
      </c>
      <c r="BR3543">
        <v>94.4</v>
      </c>
      <c r="BS3543" s="151">
        <f t="shared" si="59"/>
        <v>128.04049586776856</v>
      </c>
    </row>
    <row r="3544" spans="68:71">
      <c r="BP3544">
        <v>3543</v>
      </c>
      <c r="BQ3544" s="145">
        <v>37877</v>
      </c>
      <c r="BR3544">
        <v>96.1</v>
      </c>
      <c r="BS3544" s="151">
        <f t="shared" si="59"/>
        <v>127.84462809917352</v>
      </c>
    </row>
    <row r="3545" spans="68:71">
      <c r="BP3545">
        <v>3544</v>
      </c>
      <c r="BQ3545" s="145">
        <v>37878</v>
      </c>
      <c r="BR3545">
        <v>94.7</v>
      </c>
      <c r="BS3545" s="151">
        <f t="shared" si="59"/>
        <v>127.56198347107434</v>
      </c>
    </row>
    <row r="3546" spans="68:71">
      <c r="BP3546">
        <v>3545</v>
      </c>
      <c r="BQ3546" s="145">
        <v>37879</v>
      </c>
      <c r="BR3546">
        <v>97.3</v>
      </c>
      <c r="BS3546" s="151">
        <f t="shared" si="59"/>
        <v>127.22396694214872</v>
      </c>
    </row>
    <row r="3547" spans="68:71">
      <c r="BP3547">
        <v>3546</v>
      </c>
      <c r="BQ3547" s="145">
        <v>37880</v>
      </c>
      <c r="BR3547">
        <v>99.3</v>
      </c>
      <c r="BS3547" s="151">
        <f t="shared" si="59"/>
        <v>126.93223140495863</v>
      </c>
    </row>
    <row r="3548" spans="68:71">
      <c r="BP3548">
        <v>3547</v>
      </c>
      <c r="BQ3548" s="145">
        <v>37881</v>
      </c>
      <c r="BR3548">
        <v>105.9</v>
      </c>
      <c r="BS3548" s="151">
        <f t="shared" si="59"/>
        <v>126.7256198347107</v>
      </c>
    </row>
    <row r="3549" spans="68:71">
      <c r="BP3549">
        <v>3548</v>
      </c>
      <c r="BQ3549" s="145">
        <v>37882</v>
      </c>
      <c r="BR3549">
        <v>109.2</v>
      </c>
      <c r="BS3549" s="151">
        <f t="shared" si="59"/>
        <v>126.61818181818177</v>
      </c>
    </row>
    <row r="3550" spans="68:71">
      <c r="BP3550">
        <v>3549</v>
      </c>
      <c r="BQ3550" s="145">
        <v>37883</v>
      </c>
      <c r="BR3550">
        <v>111.1</v>
      </c>
      <c r="BS3550" s="151">
        <f t="shared" si="59"/>
        <v>126.61404958677682</v>
      </c>
    </row>
    <row r="3551" spans="68:71">
      <c r="BP3551">
        <v>3550</v>
      </c>
      <c r="BQ3551" s="145">
        <v>37884</v>
      </c>
      <c r="BR3551">
        <v>111.9</v>
      </c>
      <c r="BS3551" s="151">
        <f t="shared" si="59"/>
        <v>126.80165289256193</v>
      </c>
    </row>
    <row r="3552" spans="68:71">
      <c r="BP3552">
        <v>3551</v>
      </c>
      <c r="BQ3552" s="145">
        <v>37885</v>
      </c>
      <c r="BR3552">
        <v>119.9</v>
      </c>
      <c r="BS3552" s="151">
        <f t="shared" si="59"/>
        <v>127.07355371900823</v>
      </c>
    </row>
    <row r="3553" spans="68:71">
      <c r="BP3553">
        <v>3552</v>
      </c>
      <c r="BQ3553" s="145">
        <v>37886</v>
      </c>
      <c r="BR3553">
        <v>122.6</v>
      </c>
      <c r="BS3553" s="151">
        <f t="shared" si="59"/>
        <v>127.49504132231404</v>
      </c>
    </row>
    <row r="3554" spans="68:71">
      <c r="BP3554">
        <v>3553</v>
      </c>
      <c r="BQ3554" s="145">
        <v>37887</v>
      </c>
      <c r="BR3554">
        <v>124.9</v>
      </c>
      <c r="BS3554" s="151">
        <f t="shared" si="59"/>
        <v>128.04545454545453</v>
      </c>
    </row>
    <row r="3555" spans="68:71">
      <c r="BP3555">
        <v>3554</v>
      </c>
      <c r="BQ3555" s="145">
        <v>37888</v>
      </c>
      <c r="BR3555">
        <v>133.5</v>
      </c>
      <c r="BS3555" s="151">
        <f t="shared" si="59"/>
        <v>128.66280991735536</v>
      </c>
    </row>
    <row r="3556" spans="68:71">
      <c r="BP3556">
        <v>3555</v>
      </c>
      <c r="BQ3556" s="145">
        <v>37889</v>
      </c>
      <c r="BR3556">
        <v>132.6</v>
      </c>
      <c r="BS3556" s="151">
        <f t="shared" si="59"/>
        <v>129.23305785123964</v>
      </c>
    </row>
    <row r="3557" spans="68:71">
      <c r="BP3557">
        <v>3556</v>
      </c>
      <c r="BQ3557" s="145">
        <v>37890</v>
      </c>
      <c r="BR3557">
        <v>131.1</v>
      </c>
      <c r="BS3557" s="151">
        <f t="shared" si="59"/>
        <v>129.79090909090905</v>
      </c>
    </row>
    <row r="3558" spans="68:71">
      <c r="BP3558">
        <v>3557</v>
      </c>
      <c r="BQ3558" s="145">
        <v>37891</v>
      </c>
      <c r="BR3558">
        <v>129.69999999999999</v>
      </c>
      <c r="BS3558" s="151">
        <f t="shared" si="59"/>
        <v>130.40909090909091</v>
      </c>
    </row>
    <row r="3559" spans="68:71">
      <c r="BP3559">
        <v>3558</v>
      </c>
      <c r="BQ3559" s="145">
        <v>37892</v>
      </c>
      <c r="BR3559">
        <v>137</v>
      </c>
      <c r="BS3559" s="151">
        <f t="shared" si="59"/>
        <v>130.97933884297521</v>
      </c>
    </row>
    <row r="3560" spans="68:71">
      <c r="BP3560">
        <v>3559</v>
      </c>
      <c r="BQ3560" s="145">
        <v>37893</v>
      </c>
      <c r="BR3560">
        <v>135.1</v>
      </c>
      <c r="BS3560" s="151">
        <f t="shared" si="59"/>
        <v>131.50661157024794</v>
      </c>
    </row>
    <row r="3561" spans="68:71">
      <c r="BP3561">
        <v>3560</v>
      </c>
      <c r="BQ3561" s="145">
        <v>37894</v>
      </c>
      <c r="BR3561">
        <v>133</v>
      </c>
      <c r="BS3561" s="151">
        <f t="shared" si="59"/>
        <v>131.88264462809917</v>
      </c>
    </row>
    <row r="3562" spans="68:71">
      <c r="BP3562">
        <v>3561</v>
      </c>
      <c r="BQ3562" s="145">
        <v>37895</v>
      </c>
      <c r="BR3562">
        <v>136.80000000000001</v>
      </c>
      <c r="BS3562" s="151">
        <f t="shared" si="59"/>
        <v>132.14628099173552</v>
      </c>
    </row>
    <row r="3563" spans="68:71">
      <c r="BP3563">
        <v>3562</v>
      </c>
      <c r="BQ3563" s="145">
        <v>37896</v>
      </c>
      <c r="BR3563">
        <v>124.8</v>
      </c>
      <c r="BS3563" s="151">
        <f t="shared" si="59"/>
        <v>132.30578512396696</v>
      </c>
    </row>
    <row r="3564" spans="68:71">
      <c r="BP3564">
        <v>3563</v>
      </c>
      <c r="BQ3564" s="145">
        <v>37897</v>
      </c>
      <c r="BR3564">
        <v>120.1</v>
      </c>
      <c r="BS3564" s="151">
        <f t="shared" si="59"/>
        <v>132.31652892561985</v>
      </c>
    </row>
    <row r="3565" spans="68:71">
      <c r="BP3565">
        <v>3564</v>
      </c>
      <c r="BQ3565" s="145">
        <v>37898</v>
      </c>
      <c r="BR3565">
        <v>119</v>
      </c>
      <c r="BS3565" s="151">
        <f t="shared" si="59"/>
        <v>132.19421487603304</v>
      </c>
    </row>
    <row r="3566" spans="68:71">
      <c r="BP3566">
        <v>3565</v>
      </c>
      <c r="BQ3566" s="145">
        <v>37899</v>
      </c>
      <c r="BR3566">
        <v>109.6</v>
      </c>
      <c r="BS3566" s="151">
        <f t="shared" si="59"/>
        <v>132.05371900826447</v>
      </c>
    </row>
    <row r="3567" spans="68:71">
      <c r="BP3567">
        <v>3566</v>
      </c>
      <c r="BQ3567" s="145">
        <v>37900</v>
      </c>
      <c r="BR3567">
        <v>112.1</v>
      </c>
      <c r="BS3567" s="151">
        <f t="shared" si="59"/>
        <v>131.82148760330577</v>
      </c>
    </row>
    <row r="3568" spans="68:71">
      <c r="BP3568">
        <v>3567</v>
      </c>
      <c r="BQ3568" s="145">
        <v>37901</v>
      </c>
      <c r="BR3568">
        <v>111.9</v>
      </c>
      <c r="BS3568" s="151">
        <f t="shared" si="59"/>
        <v>131.48347107438019</v>
      </c>
    </row>
    <row r="3569" spans="68:71">
      <c r="BP3569">
        <v>3568</v>
      </c>
      <c r="BQ3569" s="145">
        <v>37902</v>
      </c>
      <c r="BR3569">
        <v>113.3</v>
      </c>
      <c r="BS3569" s="151">
        <f t="shared" si="59"/>
        <v>131.18347107438018</v>
      </c>
    </row>
    <row r="3570" spans="68:71">
      <c r="BP3570">
        <v>3569</v>
      </c>
      <c r="BQ3570" s="145">
        <v>37903</v>
      </c>
      <c r="BR3570">
        <v>110.8</v>
      </c>
      <c r="BS3570" s="151">
        <f t="shared" si="59"/>
        <v>130.86198347107438</v>
      </c>
    </row>
    <row r="3571" spans="68:71">
      <c r="BP3571">
        <v>3570</v>
      </c>
      <c r="BQ3571" s="145">
        <v>37904</v>
      </c>
      <c r="BR3571">
        <v>111.8</v>
      </c>
      <c r="BS3571" s="151">
        <f t="shared" si="59"/>
        <v>130.53140495867771</v>
      </c>
    </row>
    <row r="3572" spans="68:71">
      <c r="BP3572">
        <v>3571</v>
      </c>
      <c r="BQ3572" s="145">
        <v>37905</v>
      </c>
      <c r="BR3572">
        <v>105.8</v>
      </c>
      <c r="BS3572" s="151">
        <f t="shared" si="59"/>
        <v>130.22396694214879</v>
      </c>
    </row>
    <row r="3573" spans="68:71">
      <c r="BP3573">
        <v>3572</v>
      </c>
      <c r="BQ3573" s="145">
        <v>37906</v>
      </c>
      <c r="BR3573">
        <v>97.8</v>
      </c>
      <c r="BS3573" s="151">
        <f t="shared" si="59"/>
        <v>129.8636363636364</v>
      </c>
    </row>
    <row r="3574" spans="68:71">
      <c r="BP3574">
        <v>3573</v>
      </c>
      <c r="BQ3574" s="145">
        <v>37907</v>
      </c>
      <c r="BR3574">
        <v>94.4</v>
      </c>
      <c r="BS3574" s="151">
        <f t="shared" si="59"/>
        <v>129.51735537190083</v>
      </c>
    </row>
    <row r="3575" spans="68:71">
      <c r="BP3575">
        <v>3574</v>
      </c>
      <c r="BQ3575" s="145">
        <v>37908</v>
      </c>
      <c r="BR3575">
        <v>92.4</v>
      </c>
      <c r="BS3575" s="151">
        <f t="shared" si="59"/>
        <v>129.19504132231407</v>
      </c>
    </row>
    <row r="3576" spans="68:71">
      <c r="BP3576">
        <v>3575</v>
      </c>
      <c r="BQ3576" s="145">
        <v>37909</v>
      </c>
      <c r="BR3576">
        <v>95.9</v>
      </c>
      <c r="BS3576" s="151">
        <f t="shared" si="59"/>
        <v>128.97933884297521</v>
      </c>
    </row>
    <row r="3577" spans="68:71">
      <c r="BP3577">
        <v>3576</v>
      </c>
      <c r="BQ3577" s="145">
        <v>37910</v>
      </c>
      <c r="BR3577">
        <v>95.2</v>
      </c>
      <c r="BS3577" s="151">
        <f t="shared" si="59"/>
        <v>128.87190082644631</v>
      </c>
    </row>
    <row r="3578" spans="68:71">
      <c r="BP3578">
        <v>3577</v>
      </c>
      <c r="BQ3578" s="145">
        <v>37911</v>
      </c>
      <c r="BR3578">
        <v>98.8</v>
      </c>
      <c r="BS3578" s="151">
        <f t="shared" si="59"/>
        <v>128.88512396694216</v>
      </c>
    </row>
    <row r="3579" spans="68:71">
      <c r="BP3579">
        <v>3578</v>
      </c>
      <c r="BQ3579" s="145">
        <v>37912</v>
      </c>
      <c r="BR3579">
        <v>108.6</v>
      </c>
      <c r="BS3579" s="151">
        <f t="shared" si="59"/>
        <v>128.93719008264463</v>
      </c>
    </row>
    <row r="3580" spans="68:71">
      <c r="BP3580">
        <v>3579</v>
      </c>
      <c r="BQ3580" s="145">
        <v>37913</v>
      </c>
      <c r="BR3580">
        <v>120.4</v>
      </c>
      <c r="BS3580" s="151">
        <f t="shared" si="59"/>
        <v>129.02561983471074</v>
      </c>
    </row>
    <row r="3581" spans="68:71">
      <c r="BP3581">
        <v>3580</v>
      </c>
      <c r="BQ3581" s="145">
        <v>37914</v>
      </c>
      <c r="BR3581">
        <v>135.1</v>
      </c>
      <c r="BS3581" s="151">
        <f t="shared" si="59"/>
        <v>129.11570247933884</v>
      </c>
    </row>
    <row r="3582" spans="68:71">
      <c r="BP3582">
        <v>3581</v>
      </c>
      <c r="BQ3582" s="145">
        <v>37915</v>
      </c>
      <c r="BR3582">
        <v>151.5</v>
      </c>
      <c r="BS3582" s="151">
        <f t="shared" ref="BS3582:BS3645" si="60">AVERAGE(BR3523:BR3643)</f>
        <v>129.21900826446281</v>
      </c>
    </row>
    <row r="3583" spans="68:71">
      <c r="BP3583">
        <v>3582</v>
      </c>
      <c r="BQ3583" s="145">
        <v>37916</v>
      </c>
      <c r="BR3583">
        <v>153.5</v>
      </c>
      <c r="BS3583" s="151">
        <f t="shared" si="60"/>
        <v>129.36280991735538</v>
      </c>
    </row>
    <row r="3584" spans="68:71">
      <c r="BP3584">
        <v>3583</v>
      </c>
      <c r="BQ3584" s="145">
        <v>37917</v>
      </c>
      <c r="BR3584">
        <v>183.2</v>
      </c>
      <c r="BS3584" s="151">
        <f t="shared" si="60"/>
        <v>129.57438016528923</v>
      </c>
    </row>
    <row r="3585" spans="68:71">
      <c r="BP3585">
        <v>3584</v>
      </c>
      <c r="BQ3585" s="145">
        <v>37918</v>
      </c>
      <c r="BR3585">
        <v>190.6</v>
      </c>
      <c r="BS3585" s="151">
        <f t="shared" si="60"/>
        <v>129.7595041322314</v>
      </c>
    </row>
    <row r="3586" spans="68:71">
      <c r="BP3586">
        <v>3585</v>
      </c>
      <c r="BQ3586" s="145">
        <v>37919</v>
      </c>
      <c r="BR3586">
        <v>221.5</v>
      </c>
      <c r="BS3586" s="151">
        <f t="shared" si="60"/>
        <v>129.91074380165287</v>
      </c>
    </row>
    <row r="3587" spans="68:71">
      <c r="BP3587">
        <v>3586</v>
      </c>
      <c r="BQ3587" s="145">
        <v>37920</v>
      </c>
      <c r="BR3587">
        <v>243.4</v>
      </c>
      <c r="BS3587" s="151">
        <f t="shared" si="60"/>
        <v>130.00578512396694</v>
      </c>
    </row>
    <row r="3588" spans="68:71">
      <c r="BP3588">
        <v>3587</v>
      </c>
      <c r="BQ3588" s="145">
        <v>37921</v>
      </c>
      <c r="BR3588">
        <v>257.2</v>
      </c>
      <c r="BS3588" s="151">
        <f t="shared" si="60"/>
        <v>130.0710743801653</v>
      </c>
    </row>
    <row r="3589" spans="68:71">
      <c r="BP3589">
        <v>3588</v>
      </c>
      <c r="BQ3589" s="145">
        <v>37922</v>
      </c>
      <c r="BR3589">
        <v>274.39999999999998</v>
      </c>
      <c r="BS3589" s="151">
        <f t="shared" si="60"/>
        <v>130.09338842975205</v>
      </c>
    </row>
    <row r="3590" spans="68:71">
      <c r="BP3590">
        <v>3589</v>
      </c>
      <c r="BQ3590" s="145">
        <v>37923</v>
      </c>
      <c r="BR3590">
        <v>279.10000000000002</v>
      </c>
      <c r="BS3590" s="151">
        <f t="shared" si="60"/>
        <v>130.09752066115701</v>
      </c>
    </row>
    <row r="3591" spans="68:71">
      <c r="BP3591">
        <v>3590</v>
      </c>
      <c r="BQ3591" s="145">
        <v>37924</v>
      </c>
      <c r="BR3591">
        <v>271.39999999999998</v>
      </c>
      <c r="BS3591" s="151">
        <f t="shared" si="60"/>
        <v>130.0809917355372</v>
      </c>
    </row>
    <row r="3592" spans="68:71">
      <c r="BP3592">
        <v>3591</v>
      </c>
      <c r="BQ3592" s="145">
        <v>37925</v>
      </c>
      <c r="BR3592">
        <v>248.9</v>
      </c>
      <c r="BS3592" s="151">
        <f t="shared" si="60"/>
        <v>130.06033057851241</v>
      </c>
    </row>
    <row r="3593" spans="68:71">
      <c r="BP3593">
        <v>3592</v>
      </c>
      <c r="BQ3593" s="145">
        <v>37926</v>
      </c>
      <c r="BR3593">
        <v>210.4</v>
      </c>
      <c r="BS3593" s="151">
        <f t="shared" si="60"/>
        <v>130.14545454545456</v>
      </c>
    </row>
    <row r="3594" spans="68:71">
      <c r="BP3594">
        <v>3593</v>
      </c>
      <c r="BQ3594" s="145">
        <v>37927</v>
      </c>
      <c r="BR3594">
        <v>190.4</v>
      </c>
      <c r="BS3594" s="151">
        <f t="shared" si="60"/>
        <v>130.19504132231404</v>
      </c>
    </row>
    <row r="3595" spans="68:71">
      <c r="BP3595">
        <v>3594</v>
      </c>
      <c r="BQ3595" s="145">
        <v>37928</v>
      </c>
      <c r="BR3595">
        <v>166.9</v>
      </c>
      <c r="BS3595" s="151">
        <f t="shared" si="60"/>
        <v>130.22727272727275</v>
      </c>
    </row>
    <row r="3596" spans="68:71">
      <c r="BP3596">
        <v>3595</v>
      </c>
      <c r="BQ3596" s="145">
        <v>37929</v>
      </c>
      <c r="BR3596">
        <v>168.4</v>
      </c>
      <c r="BS3596" s="151">
        <f t="shared" si="60"/>
        <v>130.3214876033058</v>
      </c>
    </row>
    <row r="3597" spans="68:71">
      <c r="BP3597">
        <v>3596</v>
      </c>
      <c r="BQ3597" s="145">
        <v>37930</v>
      </c>
      <c r="BR3597">
        <v>114</v>
      </c>
      <c r="BS3597" s="151">
        <f t="shared" si="60"/>
        <v>130.47107438016528</v>
      </c>
    </row>
    <row r="3598" spans="68:71">
      <c r="BP3598">
        <v>3597</v>
      </c>
      <c r="BQ3598" s="145">
        <v>37931</v>
      </c>
      <c r="BR3598">
        <v>97.8</v>
      </c>
      <c r="BS3598" s="151">
        <f t="shared" si="60"/>
        <v>130.54958677685951</v>
      </c>
    </row>
    <row r="3599" spans="68:71">
      <c r="BP3599">
        <v>3598</v>
      </c>
      <c r="BQ3599" s="145">
        <v>37932</v>
      </c>
      <c r="BR3599">
        <v>91</v>
      </c>
      <c r="BS3599" s="151">
        <f t="shared" si="60"/>
        <v>130.71487603305786</v>
      </c>
    </row>
    <row r="3600" spans="68:71">
      <c r="BP3600">
        <v>3599</v>
      </c>
      <c r="BQ3600" s="145">
        <v>37933</v>
      </c>
      <c r="BR3600">
        <v>92.7</v>
      </c>
      <c r="BS3600" s="151">
        <f t="shared" si="60"/>
        <v>130.91487603305785</v>
      </c>
    </row>
    <row r="3601" spans="68:71">
      <c r="BP3601">
        <v>3600</v>
      </c>
      <c r="BQ3601" s="145">
        <v>37934</v>
      </c>
      <c r="BR3601">
        <v>93</v>
      </c>
      <c r="BS3601" s="151">
        <f t="shared" si="60"/>
        <v>131.07272727272726</v>
      </c>
    </row>
    <row r="3602" spans="68:71">
      <c r="BP3602">
        <v>3601</v>
      </c>
      <c r="BQ3602" s="145">
        <v>37935</v>
      </c>
      <c r="BR3602">
        <v>94.6</v>
      </c>
      <c r="BS3602" s="151">
        <f t="shared" si="60"/>
        <v>131.25867768595043</v>
      </c>
    </row>
    <row r="3603" spans="68:71">
      <c r="BP3603">
        <v>3602</v>
      </c>
      <c r="BQ3603" s="145">
        <v>37936</v>
      </c>
      <c r="BR3603">
        <v>95.6</v>
      </c>
      <c r="BS3603" s="151">
        <f t="shared" si="60"/>
        <v>131.45785123966942</v>
      </c>
    </row>
    <row r="3604" spans="68:71">
      <c r="BP3604">
        <v>3603</v>
      </c>
      <c r="BQ3604" s="145">
        <v>37937</v>
      </c>
      <c r="BR3604">
        <v>98.7</v>
      </c>
      <c r="BS3604" s="151">
        <f t="shared" si="60"/>
        <v>131.6413223140496</v>
      </c>
    </row>
    <row r="3605" spans="68:71">
      <c r="BP3605">
        <v>3604</v>
      </c>
      <c r="BQ3605" s="145">
        <v>37938</v>
      </c>
      <c r="BR3605">
        <v>102.1</v>
      </c>
      <c r="BS3605" s="151">
        <f t="shared" si="60"/>
        <v>131.83305785123966</v>
      </c>
    </row>
    <row r="3606" spans="68:71">
      <c r="BP3606">
        <v>3605</v>
      </c>
      <c r="BQ3606" s="145">
        <v>37939</v>
      </c>
      <c r="BR3606">
        <v>98.9</v>
      </c>
      <c r="BS3606" s="151">
        <f t="shared" si="60"/>
        <v>132.02975206611569</v>
      </c>
    </row>
    <row r="3607" spans="68:71">
      <c r="BP3607">
        <v>3606</v>
      </c>
      <c r="BQ3607" s="145">
        <v>37940</v>
      </c>
      <c r="BR3607">
        <v>97.8</v>
      </c>
      <c r="BS3607" s="151">
        <f t="shared" si="60"/>
        <v>132.19338842975208</v>
      </c>
    </row>
    <row r="3608" spans="68:71">
      <c r="BP3608">
        <v>3607</v>
      </c>
      <c r="BQ3608" s="145">
        <v>37941</v>
      </c>
      <c r="BR3608">
        <v>104.4</v>
      </c>
      <c r="BS3608" s="151">
        <f t="shared" si="60"/>
        <v>132.31239669421487</v>
      </c>
    </row>
    <row r="3609" spans="68:71">
      <c r="BP3609">
        <v>3608</v>
      </c>
      <c r="BQ3609" s="145">
        <v>37942</v>
      </c>
      <c r="BR3609">
        <v>121</v>
      </c>
      <c r="BS3609" s="151">
        <f t="shared" si="60"/>
        <v>132.42314049586776</v>
      </c>
    </row>
    <row r="3610" spans="68:71">
      <c r="BP3610">
        <v>3609</v>
      </c>
      <c r="BQ3610" s="145">
        <v>37943</v>
      </c>
      <c r="BR3610">
        <v>144.30000000000001</v>
      </c>
      <c r="BS3610" s="151">
        <f t="shared" si="60"/>
        <v>132.49256198347109</v>
      </c>
    </row>
    <row r="3611" spans="68:71">
      <c r="BP3611">
        <v>3610</v>
      </c>
      <c r="BQ3611" s="145">
        <v>37944</v>
      </c>
      <c r="BR3611">
        <v>155.1</v>
      </c>
      <c r="BS3611" s="151">
        <f t="shared" si="60"/>
        <v>132.68016528925619</v>
      </c>
    </row>
    <row r="3612" spans="68:71">
      <c r="BP3612">
        <v>3611</v>
      </c>
      <c r="BQ3612" s="145">
        <v>37945</v>
      </c>
      <c r="BR3612">
        <v>175.2</v>
      </c>
      <c r="BS3612" s="151">
        <f t="shared" si="60"/>
        <v>132.75454545454545</v>
      </c>
    </row>
    <row r="3613" spans="68:71">
      <c r="BP3613">
        <v>3612</v>
      </c>
      <c r="BQ3613" s="145">
        <v>37946</v>
      </c>
      <c r="BR3613">
        <v>177</v>
      </c>
      <c r="BS3613" s="151">
        <f t="shared" si="60"/>
        <v>132.81652892561982</v>
      </c>
    </row>
    <row r="3614" spans="68:71">
      <c r="BP3614">
        <v>3613</v>
      </c>
      <c r="BQ3614" s="145">
        <v>37947</v>
      </c>
      <c r="BR3614">
        <v>176.2</v>
      </c>
      <c r="BS3614" s="151">
        <f t="shared" si="60"/>
        <v>132.79090909090908</v>
      </c>
    </row>
    <row r="3615" spans="68:71">
      <c r="BP3615">
        <v>3614</v>
      </c>
      <c r="BQ3615" s="145">
        <v>37948</v>
      </c>
      <c r="BR3615">
        <v>178.2</v>
      </c>
      <c r="BS3615" s="151">
        <f t="shared" si="60"/>
        <v>132.63966942148758</v>
      </c>
    </row>
    <row r="3616" spans="68:71">
      <c r="BP3616">
        <v>3615</v>
      </c>
      <c r="BQ3616" s="145">
        <v>37949</v>
      </c>
      <c r="BR3616">
        <v>177.3</v>
      </c>
      <c r="BS3616" s="151">
        <f t="shared" si="60"/>
        <v>132.43223140495869</v>
      </c>
    </row>
    <row r="3617" spans="68:71">
      <c r="BP3617">
        <v>3616</v>
      </c>
      <c r="BQ3617" s="145">
        <v>37950</v>
      </c>
      <c r="BR3617">
        <v>170.7</v>
      </c>
      <c r="BS3617" s="151">
        <f t="shared" si="60"/>
        <v>132.19421487603302</v>
      </c>
    </row>
    <row r="3618" spans="68:71">
      <c r="BP3618">
        <v>3617</v>
      </c>
      <c r="BQ3618" s="145">
        <v>37951</v>
      </c>
      <c r="BR3618">
        <v>170.9</v>
      </c>
      <c r="BS3618" s="151">
        <f t="shared" si="60"/>
        <v>131.93223140495866</v>
      </c>
    </row>
    <row r="3619" spans="68:71">
      <c r="BP3619">
        <v>3618</v>
      </c>
      <c r="BQ3619" s="145">
        <v>37952</v>
      </c>
      <c r="BR3619">
        <v>174.7</v>
      </c>
      <c r="BS3619" s="151">
        <f t="shared" si="60"/>
        <v>131.57438016528923</v>
      </c>
    </row>
    <row r="3620" spans="68:71">
      <c r="BP3620">
        <v>3619</v>
      </c>
      <c r="BQ3620" s="145">
        <v>37953</v>
      </c>
      <c r="BR3620">
        <v>167.7</v>
      </c>
      <c r="BS3620" s="151">
        <f t="shared" si="60"/>
        <v>131.1892561983471</v>
      </c>
    </row>
    <row r="3621" spans="68:71">
      <c r="BP3621">
        <v>3620</v>
      </c>
      <c r="BQ3621" s="145">
        <v>37954</v>
      </c>
      <c r="BR3621">
        <v>165.9</v>
      </c>
      <c r="BS3621" s="151">
        <f t="shared" si="60"/>
        <v>130.81239669421487</v>
      </c>
    </row>
    <row r="3622" spans="68:71">
      <c r="BP3622">
        <v>3621</v>
      </c>
      <c r="BQ3622" s="145">
        <v>37955</v>
      </c>
      <c r="BR3622">
        <v>152.80000000000001</v>
      </c>
      <c r="BS3622" s="151">
        <f t="shared" si="60"/>
        <v>130.4479338842975</v>
      </c>
    </row>
    <row r="3623" spans="68:71">
      <c r="BP3623">
        <v>3622</v>
      </c>
      <c r="BQ3623" s="145">
        <v>37956</v>
      </c>
      <c r="BR3623">
        <v>143.30000000000001</v>
      </c>
      <c r="BS3623" s="151">
        <f t="shared" si="60"/>
        <v>130.196694214876</v>
      </c>
    </row>
    <row r="3624" spans="68:71">
      <c r="BP3624">
        <v>3623</v>
      </c>
      <c r="BQ3624" s="145">
        <v>37957</v>
      </c>
      <c r="BR3624">
        <v>139.30000000000001</v>
      </c>
      <c r="BS3624" s="151">
        <f t="shared" si="60"/>
        <v>130.00826446280988</v>
      </c>
    </row>
    <row r="3625" spans="68:71">
      <c r="BP3625">
        <v>3624</v>
      </c>
      <c r="BQ3625" s="145">
        <v>37958</v>
      </c>
      <c r="BR3625">
        <v>123.8</v>
      </c>
      <c r="BS3625" s="151">
        <f t="shared" si="60"/>
        <v>129.86363636363635</v>
      </c>
    </row>
    <row r="3626" spans="68:71">
      <c r="BP3626">
        <v>3625</v>
      </c>
      <c r="BQ3626" s="145">
        <v>37959</v>
      </c>
      <c r="BR3626">
        <v>115.8</v>
      </c>
      <c r="BS3626" s="151">
        <f t="shared" si="60"/>
        <v>129.77933884297516</v>
      </c>
    </row>
    <row r="3627" spans="68:71">
      <c r="BP3627">
        <v>3626</v>
      </c>
      <c r="BQ3627" s="145">
        <v>37960</v>
      </c>
      <c r="BR3627">
        <v>111.7</v>
      </c>
      <c r="BS3627" s="151">
        <f t="shared" si="60"/>
        <v>129.69090909090906</v>
      </c>
    </row>
    <row r="3628" spans="68:71">
      <c r="BP3628">
        <v>3627</v>
      </c>
      <c r="BQ3628" s="145">
        <v>37961</v>
      </c>
      <c r="BR3628">
        <v>108.9</v>
      </c>
      <c r="BS3628" s="151">
        <f t="shared" si="60"/>
        <v>129.63801652892559</v>
      </c>
    </row>
    <row r="3629" spans="68:71">
      <c r="BP3629">
        <v>3628</v>
      </c>
      <c r="BQ3629" s="145">
        <v>37962</v>
      </c>
      <c r="BR3629">
        <v>92</v>
      </c>
      <c r="BS3629" s="151">
        <f t="shared" si="60"/>
        <v>129.58347107438016</v>
      </c>
    </row>
    <row r="3630" spans="68:71">
      <c r="BP3630">
        <v>3629</v>
      </c>
      <c r="BQ3630" s="145">
        <v>37963</v>
      </c>
      <c r="BR3630">
        <v>93.7</v>
      </c>
      <c r="BS3630" s="151">
        <f t="shared" si="60"/>
        <v>129.58595041322315</v>
      </c>
    </row>
    <row r="3631" spans="68:71">
      <c r="BP3631">
        <v>3630</v>
      </c>
      <c r="BQ3631" s="145">
        <v>37964</v>
      </c>
      <c r="BR3631">
        <v>92.2</v>
      </c>
      <c r="BS3631" s="151">
        <f t="shared" si="60"/>
        <v>129.62231404958681</v>
      </c>
    </row>
    <row r="3632" spans="68:71">
      <c r="BP3632">
        <v>3631</v>
      </c>
      <c r="BQ3632" s="145">
        <v>37965</v>
      </c>
      <c r="BR3632">
        <v>89.2</v>
      </c>
      <c r="BS3632" s="151">
        <f t="shared" si="60"/>
        <v>129.7214876033058</v>
      </c>
    </row>
    <row r="3633" spans="68:71">
      <c r="BP3633">
        <v>3632</v>
      </c>
      <c r="BQ3633" s="145">
        <v>37966</v>
      </c>
      <c r="BR3633">
        <v>86.1</v>
      </c>
      <c r="BS3633" s="151">
        <f t="shared" si="60"/>
        <v>129.87603305785126</v>
      </c>
    </row>
    <row r="3634" spans="68:71">
      <c r="BP3634">
        <v>3633</v>
      </c>
      <c r="BQ3634" s="145">
        <v>37967</v>
      </c>
      <c r="BR3634">
        <v>87.2</v>
      </c>
      <c r="BS3634" s="151">
        <f t="shared" si="60"/>
        <v>130.03966942148762</v>
      </c>
    </row>
    <row r="3635" spans="68:71">
      <c r="BP3635">
        <v>3634</v>
      </c>
      <c r="BQ3635" s="145">
        <v>37968</v>
      </c>
      <c r="BR3635">
        <v>87.8</v>
      </c>
      <c r="BS3635" s="151">
        <f t="shared" si="60"/>
        <v>130.20330578512397</v>
      </c>
    </row>
    <row r="3636" spans="68:71">
      <c r="BP3636">
        <v>3635</v>
      </c>
      <c r="BQ3636" s="145">
        <v>37969</v>
      </c>
      <c r="BR3636">
        <v>92.4</v>
      </c>
      <c r="BS3636" s="151">
        <f t="shared" si="60"/>
        <v>130.301652892562</v>
      </c>
    </row>
    <row r="3637" spans="68:71">
      <c r="BP3637">
        <v>3636</v>
      </c>
      <c r="BQ3637" s="145">
        <v>37970</v>
      </c>
      <c r="BR3637">
        <v>100.8</v>
      </c>
      <c r="BS3637" s="151">
        <f t="shared" si="60"/>
        <v>130.37190082644631</v>
      </c>
    </row>
    <row r="3638" spans="68:71">
      <c r="BP3638">
        <v>3637</v>
      </c>
      <c r="BQ3638" s="145">
        <v>37971</v>
      </c>
      <c r="BR3638">
        <v>106.3</v>
      </c>
      <c r="BS3638" s="151">
        <f t="shared" si="60"/>
        <v>130.39917355371901</v>
      </c>
    </row>
    <row r="3639" spans="68:71">
      <c r="BP3639">
        <v>3638</v>
      </c>
      <c r="BQ3639" s="145">
        <v>37972</v>
      </c>
      <c r="BR3639">
        <v>117.5</v>
      </c>
      <c r="BS3639" s="151">
        <f t="shared" si="60"/>
        <v>130.31735537190085</v>
      </c>
    </row>
    <row r="3640" spans="68:71">
      <c r="BP3640">
        <v>3639</v>
      </c>
      <c r="BQ3640" s="145">
        <v>37973</v>
      </c>
      <c r="BR3640">
        <v>123</v>
      </c>
      <c r="BS3640" s="151">
        <f t="shared" si="60"/>
        <v>130.16446280991735</v>
      </c>
    </row>
    <row r="3641" spans="68:71">
      <c r="BP3641">
        <v>3640</v>
      </c>
      <c r="BQ3641" s="145">
        <v>37974</v>
      </c>
      <c r="BR3641">
        <v>122.5</v>
      </c>
      <c r="BS3641" s="151">
        <f t="shared" si="60"/>
        <v>129.85537190082647</v>
      </c>
    </row>
    <row r="3642" spans="68:71">
      <c r="BP3642">
        <v>3641</v>
      </c>
      <c r="BQ3642" s="145">
        <v>37975</v>
      </c>
      <c r="BR3642">
        <v>130.1</v>
      </c>
      <c r="BS3642" s="151">
        <f t="shared" si="60"/>
        <v>129.4</v>
      </c>
    </row>
    <row r="3643" spans="68:71">
      <c r="BP3643">
        <v>3642</v>
      </c>
      <c r="BQ3643" s="145">
        <v>37976</v>
      </c>
      <c r="BR3643">
        <v>133.4</v>
      </c>
      <c r="BS3643" s="151">
        <f t="shared" si="60"/>
        <v>128.9198347107438</v>
      </c>
    </row>
    <row r="3644" spans="68:71">
      <c r="BP3644">
        <v>3643</v>
      </c>
      <c r="BQ3644" s="145">
        <v>37977</v>
      </c>
      <c r="BR3644">
        <v>137.6</v>
      </c>
      <c r="BS3644" s="151">
        <f t="shared" si="60"/>
        <v>128.21735537190085</v>
      </c>
    </row>
    <row r="3645" spans="68:71">
      <c r="BP3645">
        <v>3644</v>
      </c>
      <c r="BQ3645" s="145">
        <v>37978</v>
      </c>
      <c r="BR3645">
        <v>142</v>
      </c>
      <c r="BS3645" s="151">
        <f t="shared" si="60"/>
        <v>127.50082644628102</v>
      </c>
    </row>
    <row r="3646" spans="68:71">
      <c r="BP3646">
        <v>3645</v>
      </c>
      <c r="BQ3646" s="145">
        <v>37979</v>
      </c>
      <c r="BR3646">
        <v>138.9</v>
      </c>
      <c r="BS3646" s="151">
        <f t="shared" ref="BS3646:BS3709" si="61">AVERAGE(BR3587:BR3707)</f>
        <v>126.53223140495869</v>
      </c>
    </row>
    <row r="3647" spans="68:71">
      <c r="BP3647">
        <v>3646</v>
      </c>
      <c r="BQ3647" s="145">
        <v>37980</v>
      </c>
      <c r="BR3647">
        <v>139.1</v>
      </c>
      <c r="BS3647" s="151">
        <f t="shared" si="61"/>
        <v>125.39256198347108</v>
      </c>
    </row>
    <row r="3648" spans="68:71">
      <c r="BP3648">
        <v>3647</v>
      </c>
      <c r="BQ3648" s="145">
        <v>37981</v>
      </c>
      <c r="BR3648">
        <v>137.19999999999999</v>
      </c>
      <c r="BS3648" s="151">
        <f t="shared" si="61"/>
        <v>124.24628099173555</v>
      </c>
    </row>
    <row r="3649" spans="68:71">
      <c r="BP3649">
        <v>3648</v>
      </c>
      <c r="BQ3649" s="145">
        <v>37982</v>
      </c>
      <c r="BR3649">
        <v>126.6</v>
      </c>
      <c r="BS3649" s="151">
        <f t="shared" si="61"/>
        <v>122.97685950413224</v>
      </c>
    </row>
    <row r="3650" spans="68:71">
      <c r="BP3650">
        <v>3649</v>
      </c>
      <c r="BQ3650" s="145">
        <v>37983</v>
      </c>
      <c r="BR3650">
        <v>119</v>
      </c>
      <c r="BS3650" s="151">
        <f t="shared" si="61"/>
        <v>121.68016528925621</v>
      </c>
    </row>
    <row r="3651" spans="68:71">
      <c r="BP3651">
        <v>3650</v>
      </c>
      <c r="BQ3651" s="145">
        <v>37984</v>
      </c>
      <c r="BR3651">
        <v>114.5</v>
      </c>
      <c r="BS3651" s="151">
        <f t="shared" si="61"/>
        <v>120.39421487603305</v>
      </c>
    </row>
    <row r="3652" spans="68:71">
      <c r="BP3652">
        <v>3651</v>
      </c>
      <c r="BQ3652" s="145">
        <v>37985</v>
      </c>
      <c r="BR3652">
        <v>107.7</v>
      </c>
      <c r="BS3652" s="151">
        <f t="shared" si="61"/>
        <v>119.24628099173553</v>
      </c>
    </row>
    <row r="3653" spans="68:71">
      <c r="BP3653">
        <v>3652</v>
      </c>
      <c r="BQ3653" s="145">
        <v>37986</v>
      </c>
      <c r="BR3653">
        <v>105.6</v>
      </c>
      <c r="BS3653" s="151">
        <f t="shared" si="61"/>
        <v>118.3487603305785</v>
      </c>
    </row>
    <row r="3654" spans="68:71">
      <c r="BP3654">
        <v>3653</v>
      </c>
      <c r="BQ3654" s="145">
        <v>37987</v>
      </c>
      <c r="BR3654">
        <v>116</v>
      </c>
      <c r="BS3654" s="151">
        <f t="shared" si="61"/>
        <v>117.59173553719009</v>
      </c>
    </row>
    <row r="3655" spans="68:71">
      <c r="BP3655">
        <v>3654</v>
      </c>
      <c r="BQ3655" s="145">
        <v>37988</v>
      </c>
      <c r="BR3655">
        <v>116.5</v>
      </c>
      <c r="BS3655" s="151">
        <f t="shared" si="61"/>
        <v>116.9595041322314</v>
      </c>
    </row>
    <row r="3656" spans="68:71">
      <c r="BP3656">
        <v>3655</v>
      </c>
      <c r="BQ3656" s="145">
        <v>37989</v>
      </c>
      <c r="BR3656">
        <v>116.1</v>
      </c>
      <c r="BS3656" s="151">
        <f t="shared" si="61"/>
        <v>116.37355371900827</v>
      </c>
    </row>
    <row r="3657" spans="68:71">
      <c r="BP3657">
        <v>3656</v>
      </c>
      <c r="BQ3657" s="145">
        <v>37990</v>
      </c>
      <c r="BR3657">
        <v>119.4</v>
      </c>
      <c r="BS3657" s="151">
        <f t="shared" si="61"/>
        <v>116.31322314049588</v>
      </c>
    </row>
    <row r="3658" spans="68:71">
      <c r="BP3658">
        <v>3657</v>
      </c>
      <c r="BQ3658" s="145">
        <v>37991</v>
      </c>
      <c r="BR3658">
        <v>123</v>
      </c>
      <c r="BS3658" s="151">
        <f t="shared" si="61"/>
        <v>116.36859504132232</v>
      </c>
    </row>
    <row r="3659" spans="68:71">
      <c r="BP3659">
        <v>3658</v>
      </c>
      <c r="BQ3659" s="145">
        <v>37992</v>
      </c>
      <c r="BR3659">
        <v>117.3</v>
      </c>
      <c r="BS3659" s="151">
        <f t="shared" si="61"/>
        <v>116.49338842975209</v>
      </c>
    </row>
    <row r="3660" spans="68:71">
      <c r="BP3660">
        <v>3659</v>
      </c>
      <c r="BQ3660" s="145">
        <v>37993</v>
      </c>
      <c r="BR3660">
        <v>118.8</v>
      </c>
      <c r="BS3660" s="151">
        <f t="shared" si="61"/>
        <v>116.61818181818182</v>
      </c>
    </row>
    <row r="3661" spans="68:71">
      <c r="BP3661">
        <v>3660</v>
      </c>
      <c r="BQ3661" s="145">
        <v>37994</v>
      </c>
      <c r="BR3661">
        <v>120.1</v>
      </c>
      <c r="BS3661" s="151">
        <f t="shared" si="61"/>
        <v>116.74793388429754</v>
      </c>
    </row>
    <row r="3662" spans="68:71">
      <c r="BP3662">
        <v>3661</v>
      </c>
      <c r="BQ3662" s="145">
        <v>37995</v>
      </c>
      <c r="BR3662">
        <v>118.4</v>
      </c>
      <c r="BS3662" s="151">
        <f t="shared" si="61"/>
        <v>116.89669421487605</v>
      </c>
    </row>
    <row r="3663" spans="68:71">
      <c r="BP3663">
        <v>3662</v>
      </c>
      <c r="BQ3663" s="145">
        <v>37996</v>
      </c>
      <c r="BR3663">
        <v>119.2</v>
      </c>
      <c r="BS3663" s="151">
        <f t="shared" si="61"/>
        <v>117.04214876033059</v>
      </c>
    </row>
    <row r="3664" spans="68:71">
      <c r="BP3664">
        <v>3663</v>
      </c>
      <c r="BQ3664" s="145">
        <v>37997</v>
      </c>
      <c r="BR3664">
        <v>118.5</v>
      </c>
      <c r="BS3664" s="151">
        <f t="shared" si="61"/>
        <v>117.11487603305788</v>
      </c>
    </row>
    <row r="3665" spans="68:71">
      <c r="BP3665">
        <v>3664</v>
      </c>
      <c r="BQ3665" s="145">
        <v>37998</v>
      </c>
      <c r="BR3665">
        <v>118.3</v>
      </c>
      <c r="BS3665" s="151">
        <f t="shared" si="61"/>
        <v>117.12892561983473</v>
      </c>
    </row>
    <row r="3666" spans="68:71">
      <c r="BP3666">
        <v>3665</v>
      </c>
      <c r="BQ3666" s="145">
        <v>37999</v>
      </c>
      <c r="BR3666">
        <v>117.9</v>
      </c>
      <c r="BS3666" s="151">
        <f t="shared" si="61"/>
        <v>117.15867768595045</v>
      </c>
    </row>
    <row r="3667" spans="68:71">
      <c r="BP3667">
        <v>3666</v>
      </c>
      <c r="BQ3667" s="145">
        <v>38000</v>
      </c>
      <c r="BR3667">
        <v>121.1</v>
      </c>
      <c r="BS3667" s="151">
        <f t="shared" si="61"/>
        <v>117.18842975206614</v>
      </c>
    </row>
    <row r="3668" spans="68:71">
      <c r="BP3668">
        <v>3667</v>
      </c>
      <c r="BQ3668" s="145">
        <v>38001</v>
      </c>
      <c r="BR3668">
        <v>119.1</v>
      </c>
      <c r="BS3668" s="151">
        <f t="shared" si="61"/>
        <v>117.23140495867771</v>
      </c>
    </row>
    <row r="3669" spans="68:71">
      <c r="BP3669">
        <v>3668</v>
      </c>
      <c r="BQ3669" s="145">
        <v>38002</v>
      </c>
      <c r="BR3669">
        <v>120.3</v>
      </c>
      <c r="BS3669" s="151">
        <f t="shared" si="61"/>
        <v>117.13884297520663</v>
      </c>
    </row>
    <row r="3670" spans="68:71">
      <c r="BP3670">
        <v>3669</v>
      </c>
      <c r="BQ3670" s="145">
        <v>38003</v>
      </c>
      <c r="BR3670">
        <v>122.6</v>
      </c>
      <c r="BS3670" s="151">
        <f t="shared" si="61"/>
        <v>116.90000000000003</v>
      </c>
    </row>
    <row r="3671" spans="68:71">
      <c r="BP3671">
        <v>3670</v>
      </c>
      <c r="BQ3671" s="145">
        <v>38004</v>
      </c>
      <c r="BR3671">
        <v>119.5</v>
      </c>
      <c r="BS3671" s="151">
        <f t="shared" si="61"/>
        <v>116.54545454545458</v>
      </c>
    </row>
    <row r="3672" spans="68:71">
      <c r="BP3672">
        <v>3671</v>
      </c>
      <c r="BQ3672" s="145">
        <v>38005</v>
      </c>
      <c r="BR3672">
        <v>134.6</v>
      </c>
      <c r="BS3672" s="151">
        <f t="shared" si="61"/>
        <v>116.03636363636366</v>
      </c>
    </row>
    <row r="3673" spans="68:71">
      <c r="BP3673">
        <v>3672</v>
      </c>
      <c r="BQ3673" s="145">
        <v>38006</v>
      </c>
      <c r="BR3673">
        <v>128.9</v>
      </c>
      <c r="BS3673" s="151">
        <f t="shared" si="61"/>
        <v>115.49256198347111</v>
      </c>
    </row>
    <row r="3674" spans="68:71">
      <c r="BP3674">
        <v>3673</v>
      </c>
      <c r="BQ3674" s="145">
        <v>38007</v>
      </c>
      <c r="BR3674">
        <v>130.1</v>
      </c>
      <c r="BS3674" s="151">
        <f t="shared" si="61"/>
        <v>114.99834710743804</v>
      </c>
    </row>
    <row r="3675" spans="68:71">
      <c r="BP3675">
        <v>3674</v>
      </c>
      <c r="BQ3675" s="145">
        <v>38008</v>
      </c>
      <c r="BR3675">
        <v>121.8</v>
      </c>
      <c r="BS3675" s="151">
        <f t="shared" si="61"/>
        <v>114.50330578512398</v>
      </c>
    </row>
    <row r="3676" spans="68:71">
      <c r="BP3676">
        <v>3675</v>
      </c>
      <c r="BQ3676" s="145">
        <v>38009</v>
      </c>
      <c r="BR3676">
        <v>115.2</v>
      </c>
      <c r="BS3676" s="151">
        <f t="shared" si="61"/>
        <v>114.02727272727275</v>
      </c>
    </row>
    <row r="3677" spans="68:71">
      <c r="BP3677">
        <v>3676</v>
      </c>
      <c r="BQ3677" s="145">
        <v>38010</v>
      </c>
      <c r="BR3677">
        <v>107.5</v>
      </c>
      <c r="BS3677" s="151">
        <f t="shared" si="61"/>
        <v>113.66611570247936</v>
      </c>
    </row>
    <row r="3678" spans="68:71">
      <c r="BP3678">
        <v>3677</v>
      </c>
      <c r="BQ3678" s="145">
        <v>38011</v>
      </c>
      <c r="BR3678">
        <v>102.3</v>
      </c>
      <c r="BS3678" s="151">
        <f t="shared" si="61"/>
        <v>113.27685950413225</v>
      </c>
    </row>
    <row r="3679" spans="68:71">
      <c r="BP3679">
        <v>3678</v>
      </c>
      <c r="BQ3679" s="145">
        <v>38012</v>
      </c>
      <c r="BR3679">
        <v>98</v>
      </c>
      <c r="BS3679" s="151">
        <f t="shared" si="61"/>
        <v>112.88760330578513</v>
      </c>
    </row>
    <row r="3680" spans="68:71">
      <c r="BP3680">
        <v>3679</v>
      </c>
      <c r="BQ3680" s="145">
        <v>38013</v>
      </c>
      <c r="BR3680">
        <v>93.7</v>
      </c>
      <c r="BS3680" s="151">
        <f t="shared" si="61"/>
        <v>112.56776859504133</v>
      </c>
    </row>
    <row r="3681" spans="68:71">
      <c r="BP3681">
        <v>3680</v>
      </c>
      <c r="BQ3681" s="145">
        <v>38014</v>
      </c>
      <c r="BR3681">
        <v>88.5</v>
      </c>
      <c r="BS3681" s="151">
        <f t="shared" si="61"/>
        <v>112.2595041322314</v>
      </c>
    </row>
    <row r="3682" spans="68:71">
      <c r="BP3682">
        <v>3681</v>
      </c>
      <c r="BQ3682" s="145">
        <v>38015</v>
      </c>
      <c r="BR3682">
        <v>87.4</v>
      </c>
      <c r="BS3682" s="151">
        <f t="shared" si="61"/>
        <v>112.04380165289257</v>
      </c>
    </row>
    <row r="3683" spans="68:71">
      <c r="BP3683">
        <v>3682</v>
      </c>
      <c r="BQ3683" s="145">
        <v>38016</v>
      </c>
      <c r="BR3683">
        <v>92.7</v>
      </c>
      <c r="BS3683" s="151">
        <f t="shared" si="61"/>
        <v>111.8611570247934</v>
      </c>
    </row>
    <row r="3684" spans="68:71">
      <c r="BP3684">
        <v>3683</v>
      </c>
      <c r="BQ3684" s="145">
        <v>38017</v>
      </c>
      <c r="BR3684">
        <v>94.4</v>
      </c>
      <c r="BS3684" s="151">
        <f t="shared" si="61"/>
        <v>111.64214876033058</v>
      </c>
    </row>
    <row r="3685" spans="68:71">
      <c r="BP3685">
        <v>3684</v>
      </c>
      <c r="BQ3685" s="145">
        <v>38018</v>
      </c>
      <c r="BR3685">
        <v>97.3</v>
      </c>
      <c r="BS3685" s="151">
        <f t="shared" si="61"/>
        <v>111.51239669421487</v>
      </c>
    </row>
    <row r="3686" spans="68:71">
      <c r="BP3686">
        <v>3685</v>
      </c>
      <c r="BQ3686" s="145">
        <v>38019</v>
      </c>
      <c r="BR3686">
        <v>101.5</v>
      </c>
      <c r="BS3686" s="151">
        <f t="shared" si="61"/>
        <v>111.44297520661156</v>
      </c>
    </row>
    <row r="3687" spans="68:71">
      <c r="BP3687">
        <v>3686</v>
      </c>
      <c r="BQ3687" s="145">
        <v>38020</v>
      </c>
      <c r="BR3687">
        <v>99.4</v>
      </c>
      <c r="BS3687" s="151">
        <f t="shared" si="61"/>
        <v>111.4198347107438</v>
      </c>
    </row>
    <row r="3688" spans="68:71">
      <c r="BP3688">
        <v>3687</v>
      </c>
      <c r="BQ3688" s="145">
        <v>38021</v>
      </c>
      <c r="BR3688">
        <v>101.4</v>
      </c>
      <c r="BS3688" s="151">
        <f t="shared" si="61"/>
        <v>111.41818181818181</v>
      </c>
    </row>
    <row r="3689" spans="68:71">
      <c r="BP3689">
        <v>3688</v>
      </c>
      <c r="BQ3689" s="145">
        <v>38022</v>
      </c>
      <c r="BR3689">
        <v>105.5</v>
      </c>
      <c r="BS3689" s="151">
        <f t="shared" si="61"/>
        <v>111.49586776859502</v>
      </c>
    </row>
    <row r="3690" spans="68:71">
      <c r="BP3690">
        <v>3689</v>
      </c>
      <c r="BQ3690" s="145">
        <v>38023</v>
      </c>
      <c r="BR3690">
        <v>106.7</v>
      </c>
      <c r="BS3690" s="151">
        <f t="shared" si="61"/>
        <v>111.53223140495868</v>
      </c>
    </row>
    <row r="3691" spans="68:71">
      <c r="BP3691">
        <v>3690</v>
      </c>
      <c r="BQ3691" s="145">
        <v>38024</v>
      </c>
      <c r="BR3691">
        <v>111.1</v>
      </c>
      <c r="BS3691" s="151">
        <f t="shared" si="61"/>
        <v>111.54297520661156</v>
      </c>
    </row>
    <row r="3692" spans="68:71">
      <c r="BP3692">
        <v>3691</v>
      </c>
      <c r="BQ3692" s="145">
        <v>38025</v>
      </c>
      <c r="BR3692">
        <v>116.2</v>
      </c>
      <c r="BS3692" s="151">
        <f t="shared" si="61"/>
        <v>111.54958677685948</v>
      </c>
    </row>
    <row r="3693" spans="68:71">
      <c r="BP3693">
        <v>3692</v>
      </c>
      <c r="BQ3693" s="145">
        <v>38026</v>
      </c>
      <c r="BR3693">
        <v>117.8</v>
      </c>
      <c r="BS3693" s="151">
        <f t="shared" si="61"/>
        <v>111.56280991735537</v>
      </c>
    </row>
    <row r="3694" spans="68:71">
      <c r="BP3694">
        <v>3693</v>
      </c>
      <c r="BQ3694" s="145">
        <v>38027</v>
      </c>
      <c r="BR3694">
        <v>116.5</v>
      </c>
      <c r="BS3694" s="151">
        <f t="shared" si="61"/>
        <v>111.58264462809916</v>
      </c>
    </row>
    <row r="3695" spans="68:71">
      <c r="BP3695">
        <v>3694</v>
      </c>
      <c r="BQ3695" s="145">
        <v>38028</v>
      </c>
      <c r="BR3695">
        <v>114.2</v>
      </c>
      <c r="BS3695" s="151">
        <f t="shared" si="61"/>
        <v>111.61157024793387</v>
      </c>
    </row>
    <row r="3696" spans="68:71">
      <c r="BP3696">
        <v>3695</v>
      </c>
      <c r="BQ3696" s="145">
        <v>38029</v>
      </c>
      <c r="BR3696">
        <v>112.2</v>
      </c>
      <c r="BS3696" s="151">
        <f t="shared" si="61"/>
        <v>111.61735537190081</v>
      </c>
    </row>
    <row r="3697" spans="68:71">
      <c r="BP3697">
        <v>3696</v>
      </c>
      <c r="BQ3697" s="145">
        <v>38030</v>
      </c>
      <c r="BR3697">
        <v>107.8</v>
      </c>
      <c r="BS3697" s="151">
        <f t="shared" si="61"/>
        <v>111.57107438016529</v>
      </c>
    </row>
    <row r="3698" spans="68:71">
      <c r="BP3698">
        <v>3697</v>
      </c>
      <c r="BQ3698" s="145">
        <v>38031</v>
      </c>
      <c r="BR3698">
        <v>103.7</v>
      </c>
      <c r="BS3698" s="151">
        <f t="shared" si="61"/>
        <v>111.49173553719008</v>
      </c>
    </row>
    <row r="3699" spans="68:71">
      <c r="BP3699">
        <v>3698</v>
      </c>
      <c r="BQ3699" s="145">
        <v>38032</v>
      </c>
      <c r="BR3699">
        <v>102.1</v>
      </c>
      <c r="BS3699" s="151">
        <f t="shared" si="61"/>
        <v>111.32148760330578</v>
      </c>
    </row>
    <row r="3700" spans="68:71">
      <c r="BP3700">
        <v>3699</v>
      </c>
      <c r="BQ3700" s="145">
        <v>38033</v>
      </c>
      <c r="BR3700">
        <v>98.7</v>
      </c>
      <c r="BS3700" s="151">
        <f t="shared" si="61"/>
        <v>111.11652892561985</v>
      </c>
    </row>
    <row r="3701" spans="68:71">
      <c r="BP3701">
        <v>3700</v>
      </c>
      <c r="BQ3701" s="145">
        <v>38034</v>
      </c>
      <c r="BR3701">
        <v>101.9</v>
      </c>
      <c r="BS3701" s="151">
        <f t="shared" si="61"/>
        <v>111.00495867768595</v>
      </c>
    </row>
    <row r="3702" spans="68:71">
      <c r="BP3702">
        <v>3701</v>
      </c>
      <c r="BQ3702" s="145">
        <v>38035</v>
      </c>
      <c r="BR3702">
        <v>97.7</v>
      </c>
      <c r="BS3702" s="151">
        <f t="shared" si="61"/>
        <v>110.86694214876034</v>
      </c>
    </row>
    <row r="3703" spans="68:71">
      <c r="BP3703">
        <v>3702</v>
      </c>
      <c r="BQ3703" s="145">
        <v>38036</v>
      </c>
      <c r="BR3703">
        <v>96.4</v>
      </c>
      <c r="BS3703" s="151">
        <f t="shared" si="61"/>
        <v>110.67933884297523</v>
      </c>
    </row>
    <row r="3704" spans="68:71">
      <c r="BP3704">
        <v>3703</v>
      </c>
      <c r="BQ3704" s="145">
        <v>38037</v>
      </c>
      <c r="BR3704">
        <v>95.4</v>
      </c>
      <c r="BS3704" s="151">
        <f t="shared" si="61"/>
        <v>110.47355371900829</v>
      </c>
    </row>
    <row r="3705" spans="68:71">
      <c r="BP3705">
        <v>3704</v>
      </c>
      <c r="BQ3705" s="145">
        <v>38038</v>
      </c>
      <c r="BR3705">
        <v>98.2</v>
      </c>
      <c r="BS3705" s="151">
        <f t="shared" si="61"/>
        <v>110.26776859504135</v>
      </c>
    </row>
    <row r="3706" spans="68:71">
      <c r="BP3706">
        <v>3705</v>
      </c>
      <c r="BQ3706" s="145">
        <v>38039</v>
      </c>
      <c r="BR3706">
        <v>103.9</v>
      </c>
      <c r="BS3706" s="151">
        <f t="shared" si="61"/>
        <v>110.07272727272728</v>
      </c>
    </row>
    <row r="3707" spans="68:71">
      <c r="BP3707">
        <v>3706</v>
      </c>
      <c r="BQ3707" s="145">
        <v>38040</v>
      </c>
      <c r="BR3707">
        <v>104.3</v>
      </c>
      <c r="BS3707" s="151">
        <f t="shared" si="61"/>
        <v>109.84545454545459</v>
      </c>
    </row>
    <row r="3708" spans="68:71">
      <c r="BP3708">
        <v>3707</v>
      </c>
      <c r="BQ3708" s="145">
        <v>38041</v>
      </c>
      <c r="BR3708">
        <v>105.5</v>
      </c>
      <c r="BS3708" s="151">
        <f t="shared" si="61"/>
        <v>109.59669421487605</v>
      </c>
    </row>
    <row r="3709" spans="68:71">
      <c r="BP3709">
        <v>3708</v>
      </c>
      <c r="BQ3709" s="145">
        <v>38042</v>
      </c>
      <c r="BR3709">
        <v>118.5</v>
      </c>
      <c r="BS3709" s="151">
        <f t="shared" si="61"/>
        <v>109.3735537190083</v>
      </c>
    </row>
    <row r="3710" spans="68:71">
      <c r="BP3710">
        <v>3709</v>
      </c>
      <c r="BQ3710" s="145">
        <v>38043</v>
      </c>
      <c r="BR3710">
        <v>120.8</v>
      </c>
      <c r="BS3710" s="151">
        <f t="shared" ref="BS3710:BS3773" si="62">AVERAGE(BR3651:BR3771)</f>
        <v>109.17603305785128</v>
      </c>
    </row>
    <row r="3711" spans="68:71">
      <c r="BP3711">
        <v>3710</v>
      </c>
      <c r="BQ3711" s="145">
        <v>38044</v>
      </c>
      <c r="BR3711">
        <v>122.2</v>
      </c>
      <c r="BS3711" s="151">
        <f t="shared" si="62"/>
        <v>108.96942148760334</v>
      </c>
    </row>
    <row r="3712" spans="68:71">
      <c r="BP3712">
        <v>3711</v>
      </c>
      <c r="BQ3712" s="145">
        <v>38045</v>
      </c>
      <c r="BR3712">
        <v>115.8</v>
      </c>
      <c r="BS3712" s="151">
        <f t="shared" si="62"/>
        <v>108.81074380165292</v>
      </c>
    </row>
    <row r="3713" spans="68:71">
      <c r="BP3713">
        <v>3712</v>
      </c>
      <c r="BQ3713" s="145">
        <v>38046</v>
      </c>
      <c r="BR3713">
        <v>110</v>
      </c>
      <c r="BS3713" s="151">
        <f t="shared" si="62"/>
        <v>108.67685950413227</v>
      </c>
    </row>
    <row r="3714" spans="68:71">
      <c r="BP3714">
        <v>3713</v>
      </c>
      <c r="BQ3714" s="145">
        <v>38047</v>
      </c>
      <c r="BR3714">
        <v>101.8</v>
      </c>
      <c r="BS3714" s="151">
        <f t="shared" si="62"/>
        <v>108.49669421487609</v>
      </c>
    </row>
    <row r="3715" spans="68:71">
      <c r="BP3715">
        <v>3714</v>
      </c>
      <c r="BQ3715" s="145">
        <v>38048</v>
      </c>
      <c r="BR3715">
        <v>98.8</v>
      </c>
      <c r="BS3715" s="151">
        <f t="shared" si="62"/>
        <v>108.33966942148767</v>
      </c>
    </row>
    <row r="3716" spans="68:71">
      <c r="BP3716">
        <v>3715</v>
      </c>
      <c r="BQ3716" s="145">
        <v>38049</v>
      </c>
      <c r="BR3716">
        <v>90.4</v>
      </c>
      <c r="BS3716" s="151">
        <f t="shared" si="62"/>
        <v>108.13471074380169</v>
      </c>
    </row>
    <row r="3717" spans="68:71">
      <c r="BP3717">
        <v>3716</v>
      </c>
      <c r="BQ3717" s="145">
        <v>38050</v>
      </c>
      <c r="BR3717">
        <v>97.5</v>
      </c>
      <c r="BS3717" s="151">
        <f t="shared" si="62"/>
        <v>107.87024793388434</v>
      </c>
    </row>
    <row r="3718" spans="68:71">
      <c r="BP3718">
        <v>3717</v>
      </c>
      <c r="BQ3718" s="145">
        <v>38051</v>
      </c>
      <c r="BR3718">
        <v>106.7</v>
      </c>
      <c r="BS3718" s="151">
        <f t="shared" si="62"/>
        <v>107.58512396694218</v>
      </c>
    </row>
    <row r="3719" spans="68:71">
      <c r="BP3719">
        <v>3718</v>
      </c>
      <c r="BQ3719" s="145">
        <v>38052</v>
      </c>
      <c r="BR3719">
        <v>104.5</v>
      </c>
      <c r="BS3719" s="151">
        <f t="shared" si="62"/>
        <v>107.32975206611573</v>
      </c>
    </row>
    <row r="3720" spans="68:71">
      <c r="BP3720">
        <v>3719</v>
      </c>
      <c r="BQ3720" s="145">
        <v>38053</v>
      </c>
      <c r="BR3720">
        <v>106.1</v>
      </c>
      <c r="BS3720" s="151">
        <f t="shared" si="62"/>
        <v>107.05206611570252</v>
      </c>
    </row>
    <row r="3721" spans="68:71">
      <c r="BP3721">
        <v>3720</v>
      </c>
      <c r="BQ3721" s="145">
        <v>38054</v>
      </c>
      <c r="BR3721">
        <v>107.8</v>
      </c>
      <c r="BS3721" s="151">
        <f t="shared" si="62"/>
        <v>106.78016528925625</v>
      </c>
    </row>
    <row r="3722" spans="68:71">
      <c r="BP3722">
        <v>3721</v>
      </c>
      <c r="BQ3722" s="145">
        <v>38055</v>
      </c>
      <c r="BR3722">
        <v>108.7</v>
      </c>
      <c r="BS3722" s="151">
        <f t="shared" si="62"/>
        <v>106.57190082644634</v>
      </c>
    </row>
    <row r="3723" spans="68:71">
      <c r="BP3723">
        <v>3722</v>
      </c>
      <c r="BQ3723" s="145">
        <v>38056</v>
      </c>
      <c r="BR3723">
        <v>112.6</v>
      </c>
      <c r="BS3723" s="151">
        <f t="shared" si="62"/>
        <v>106.3553719008265</v>
      </c>
    </row>
    <row r="3724" spans="68:71">
      <c r="BP3724">
        <v>3723</v>
      </c>
      <c r="BQ3724" s="145">
        <v>38057</v>
      </c>
      <c r="BR3724">
        <v>113.2</v>
      </c>
      <c r="BS3724" s="151">
        <f t="shared" si="62"/>
        <v>106.12148760330584</v>
      </c>
    </row>
    <row r="3725" spans="68:71">
      <c r="BP3725">
        <v>3724</v>
      </c>
      <c r="BQ3725" s="145">
        <v>38058</v>
      </c>
      <c r="BR3725">
        <v>107.5</v>
      </c>
      <c r="BS3725" s="151">
        <f t="shared" si="62"/>
        <v>105.96033057851245</v>
      </c>
    </row>
    <row r="3726" spans="68:71">
      <c r="BP3726">
        <v>3725</v>
      </c>
      <c r="BQ3726" s="145">
        <v>38059</v>
      </c>
      <c r="BR3726">
        <v>103.8</v>
      </c>
      <c r="BS3726" s="151">
        <f t="shared" si="62"/>
        <v>105.81900826446285</v>
      </c>
    </row>
    <row r="3727" spans="68:71">
      <c r="BP3727">
        <v>3726</v>
      </c>
      <c r="BQ3727" s="145">
        <v>38060</v>
      </c>
      <c r="BR3727">
        <v>102.5</v>
      </c>
      <c r="BS3727" s="151">
        <f t="shared" si="62"/>
        <v>105.72396694214881</v>
      </c>
    </row>
    <row r="3728" spans="68:71">
      <c r="BP3728">
        <v>3727</v>
      </c>
      <c r="BQ3728" s="145">
        <v>38061</v>
      </c>
      <c r="BR3728">
        <v>101.4</v>
      </c>
      <c r="BS3728" s="151">
        <f t="shared" si="62"/>
        <v>105.69256198347112</v>
      </c>
    </row>
    <row r="3729" spans="68:71">
      <c r="BP3729">
        <v>3728</v>
      </c>
      <c r="BQ3729" s="145">
        <v>38062</v>
      </c>
      <c r="BR3729">
        <v>109.6</v>
      </c>
      <c r="BS3729" s="151">
        <f t="shared" si="62"/>
        <v>105.67603305785128</v>
      </c>
    </row>
    <row r="3730" spans="68:71">
      <c r="BP3730">
        <v>3729</v>
      </c>
      <c r="BQ3730" s="145">
        <v>38063</v>
      </c>
      <c r="BR3730">
        <v>109.8</v>
      </c>
      <c r="BS3730" s="151">
        <f t="shared" si="62"/>
        <v>105.58099173553722</v>
      </c>
    </row>
    <row r="3731" spans="68:71">
      <c r="BP3731">
        <v>3730</v>
      </c>
      <c r="BQ3731" s="145">
        <v>38064</v>
      </c>
      <c r="BR3731">
        <v>115.4</v>
      </c>
      <c r="BS3731" s="151">
        <f t="shared" si="62"/>
        <v>105.48429752066119</v>
      </c>
    </row>
    <row r="3732" spans="68:71">
      <c r="BP3732">
        <v>3731</v>
      </c>
      <c r="BQ3732" s="145">
        <v>38065</v>
      </c>
      <c r="BR3732">
        <v>112.2</v>
      </c>
      <c r="BS3732" s="151">
        <f t="shared" si="62"/>
        <v>105.27107438016533</v>
      </c>
    </row>
    <row r="3733" spans="68:71">
      <c r="BP3733">
        <v>3732</v>
      </c>
      <c r="BQ3733" s="145">
        <v>38066</v>
      </c>
      <c r="BR3733">
        <v>113.6</v>
      </c>
      <c r="BS3733" s="151">
        <f t="shared" si="62"/>
        <v>105.07024793388433</v>
      </c>
    </row>
    <row r="3734" spans="68:71">
      <c r="BP3734">
        <v>3733</v>
      </c>
      <c r="BQ3734" s="145">
        <v>38067</v>
      </c>
      <c r="BR3734">
        <v>111.2</v>
      </c>
      <c r="BS3734" s="151">
        <f t="shared" si="62"/>
        <v>104.87851239669423</v>
      </c>
    </row>
    <row r="3735" spans="68:71">
      <c r="BP3735">
        <v>3734</v>
      </c>
      <c r="BQ3735" s="145">
        <v>38068</v>
      </c>
      <c r="BR3735">
        <v>116.4</v>
      </c>
      <c r="BS3735" s="151">
        <f t="shared" si="62"/>
        <v>104.71818181818183</v>
      </c>
    </row>
    <row r="3736" spans="68:71">
      <c r="BP3736">
        <v>3735</v>
      </c>
      <c r="BQ3736" s="145">
        <v>38069</v>
      </c>
      <c r="BR3736">
        <v>118.3</v>
      </c>
      <c r="BS3736" s="151">
        <f t="shared" si="62"/>
        <v>104.62561983471076</v>
      </c>
    </row>
    <row r="3737" spans="68:71">
      <c r="BP3737">
        <v>3736</v>
      </c>
      <c r="BQ3737" s="145">
        <v>38070</v>
      </c>
      <c r="BR3737">
        <v>119.7</v>
      </c>
      <c r="BS3737" s="151">
        <f t="shared" si="62"/>
        <v>104.60661157024796</v>
      </c>
    </row>
    <row r="3738" spans="68:71">
      <c r="BP3738">
        <v>3737</v>
      </c>
      <c r="BQ3738" s="145">
        <v>38071</v>
      </c>
      <c r="BR3738">
        <v>127</v>
      </c>
      <c r="BS3738" s="151">
        <f t="shared" si="62"/>
        <v>104.60743801652895</v>
      </c>
    </row>
    <row r="3739" spans="68:71">
      <c r="BP3739">
        <v>3738</v>
      </c>
      <c r="BQ3739" s="145">
        <v>38072</v>
      </c>
      <c r="BR3739">
        <v>123.8</v>
      </c>
      <c r="BS3739" s="151">
        <f t="shared" si="62"/>
        <v>104.65123966942151</v>
      </c>
    </row>
    <row r="3740" spans="68:71">
      <c r="BP3740">
        <v>3739</v>
      </c>
      <c r="BQ3740" s="145">
        <v>38073</v>
      </c>
      <c r="BR3740">
        <v>127.6</v>
      </c>
      <c r="BS3740" s="151">
        <f t="shared" si="62"/>
        <v>104.71818181818183</v>
      </c>
    </row>
    <row r="3741" spans="68:71">
      <c r="BP3741">
        <v>3740</v>
      </c>
      <c r="BQ3741" s="145">
        <v>38074</v>
      </c>
      <c r="BR3741">
        <v>129</v>
      </c>
      <c r="BS3741" s="151">
        <f t="shared" si="62"/>
        <v>104.83305785123967</v>
      </c>
    </row>
    <row r="3742" spans="68:71">
      <c r="BP3742">
        <v>3741</v>
      </c>
      <c r="BQ3742" s="145">
        <v>38075</v>
      </c>
      <c r="BR3742">
        <v>128.6</v>
      </c>
      <c r="BS3742" s="151">
        <f t="shared" si="62"/>
        <v>104.94710743801653</v>
      </c>
    </row>
    <row r="3743" spans="68:71">
      <c r="BP3743">
        <v>3742</v>
      </c>
      <c r="BQ3743" s="145">
        <v>38076</v>
      </c>
      <c r="BR3743">
        <v>126.7</v>
      </c>
      <c r="BS3743" s="151">
        <f t="shared" si="62"/>
        <v>105.00413223140498</v>
      </c>
    </row>
    <row r="3744" spans="68:71">
      <c r="BP3744">
        <v>3743</v>
      </c>
      <c r="BQ3744" s="145">
        <v>38077</v>
      </c>
      <c r="BR3744">
        <v>121.2</v>
      </c>
      <c r="BS3744" s="151">
        <f t="shared" si="62"/>
        <v>105.01239669421487</v>
      </c>
    </row>
    <row r="3745" spans="68:71">
      <c r="BP3745">
        <v>3744</v>
      </c>
      <c r="BQ3745" s="145">
        <v>38078</v>
      </c>
      <c r="BR3745">
        <v>112.8</v>
      </c>
      <c r="BS3745" s="151">
        <f t="shared" si="62"/>
        <v>104.95206611570248</v>
      </c>
    </row>
    <row r="3746" spans="68:71">
      <c r="BP3746">
        <v>3745</v>
      </c>
      <c r="BQ3746" s="145">
        <v>38079</v>
      </c>
      <c r="BR3746">
        <v>108.1</v>
      </c>
      <c r="BS3746" s="151">
        <f t="shared" si="62"/>
        <v>104.86033057851239</v>
      </c>
    </row>
    <row r="3747" spans="68:71">
      <c r="BP3747">
        <v>3746</v>
      </c>
      <c r="BQ3747" s="145">
        <v>38080</v>
      </c>
      <c r="BR3747">
        <v>107.4</v>
      </c>
      <c r="BS3747" s="151">
        <f t="shared" si="62"/>
        <v>104.78264462809916</v>
      </c>
    </row>
    <row r="3748" spans="68:71">
      <c r="BP3748">
        <v>3747</v>
      </c>
      <c r="BQ3748" s="145">
        <v>38081</v>
      </c>
      <c r="BR3748">
        <v>108.9</v>
      </c>
      <c r="BS3748" s="151">
        <f t="shared" si="62"/>
        <v>104.68347107438014</v>
      </c>
    </row>
    <row r="3749" spans="68:71">
      <c r="BP3749">
        <v>3748</v>
      </c>
      <c r="BQ3749" s="145">
        <v>38082</v>
      </c>
      <c r="BR3749">
        <v>108.7</v>
      </c>
      <c r="BS3749" s="151">
        <f t="shared" si="62"/>
        <v>104.50991735537188</v>
      </c>
    </row>
    <row r="3750" spans="68:71">
      <c r="BP3750">
        <v>3749</v>
      </c>
      <c r="BQ3750" s="145">
        <v>38083</v>
      </c>
      <c r="BR3750">
        <v>101.4</v>
      </c>
      <c r="BS3750" s="151">
        <f t="shared" si="62"/>
        <v>104.35867768595038</v>
      </c>
    </row>
    <row r="3751" spans="68:71">
      <c r="BP3751">
        <v>3750</v>
      </c>
      <c r="BQ3751" s="145">
        <v>38084</v>
      </c>
      <c r="BR3751">
        <v>98.1</v>
      </c>
      <c r="BS3751" s="151">
        <f t="shared" si="62"/>
        <v>104.17190082644626</v>
      </c>
    </row>
    <row r="3752" spans="68:71">
      <c r="BP3752">
        <v>3751</v>
      </c>
      <c r="BQ3752" s="145">
        <v>38085</v>
      </c>
      <c r="BR3752">
        <v>93.5</v>
      </c>
      <c r="BS3752" s="151">
        <f t="shared" si="62"/>
        <v>103.92231404958675</v>
      </c>
    </row>
    <row r="3753" spans="68:71">
      <c r="BP3753">
        <v>3752</v>
      </c>
      <c r="BQ3753" s="145">
        <v>38086</v>
      </c>
      <c r="BR3753">
        <v>90</v>
      </c>
      <c r="BS3753" s="151">
        <f t="shared" si="62"/>
        <v>103.65289256198345</v>
      </c>
    </row>
    <row r="3754" spans="68:71">
      <c r="BP3754">
        <v>3753</v>
      </c>
      <c r="BQ3754" s="145">
        <v>38087</v>
      </c>
      <c r="BR3754">
        <v>87.7</v>
      </c>
      <c r="BS3754" s="151">
        <f t="shared" si="62"/>
        <v>103.37190082644626</v>
      </c>
    </row>
    <row r="3755" spans="68:71">
      <c r="BP3755">
        <v>3754</v>
      </c>
      <c r="BQ3755" s="145">
        <v>38088</v>
      </c>
      <c r="BR3755">
        <v>89.6</v>
      </c>
      <c r="BS3755" s="151">
        <f t="shared" si="62"/>
        <v>103.12148760330577</v>
      </c>
    </row>
    <row r="3756" spans="68:71">
      <c r="BP3756">
        <v>3755</v>
      </c>
      <c r="BQ3756" s="145">
        <v>38089</v>
      </c>
      <c r="BR3756">
        <v>91.3</v>
      </c>
      <c r="BS3756" s="151">
        <f t="shared" si="62"/>
        <v>102.92148760330575</v>
      </c>
    </row>
    <row r="3757" spans="68:71">
      <c r="BP3757">
        <v>3756</v>
      </c>
      <c r="BQ3757" s="145">
        <v>38090</v>
      </c>
      <c r="BR3757">
        <v>93.1</v>
      </c>
      <c r="BS3757" s="151">
        <f t="shared" si="62"/>
        <v>102.8173553719008</v>
      </c>
    </row>
    <row r="3758" spans="68:71">
      <c r="BP3758">
        <v>3757</v>
      </c>
      <c r="BQ3758" s="145">
        <v>38091</v>
      </c>
      <c r="BR3758">
        <v>95.2</v>
      </c>
      <c r="BS3758" s="151">
        <f t="shared" si="62"/>
        <v>102.78595041322312</v>
      </c>
    </row>
    <row r="3759" spans="68:71">
      <c r="BP3759">
        <v>3758</v>
      </c>
      <c r="BQ3759" s="145">
        <v>38092</v>
      </c>
      <c r="BR3759">
        <v>96.7</v>
      </c>
      <c r="BS3759" s="151">
        <f t="shared" si="62"/>
        <v>102.8462809917355</v>
      </c>
    </row>
    <row r="3760" spans="68:71">
      <c r="BP3760">
        <v>3759</v>
      </c>
      <c r="BQ3760" s="145">
        <v>38093</v>
      </c>
      <c r="BR3760">
        <v>96.9</v>
      </c>
      <c r="BS3760" s="151">
        <f t="shared" si="62"/>
        <v>102.95206611570246</v>
      </c>
    </row>
    <row r="3761" spans="68:71">
      <c r="BP3761">
        <v>3760</v>
      </c>
      <c r="BQ3761" s="145">
        <v>38094</v>
      </c>
      <c r="BR3761">
        <v>98.2</v>
      </c>
      <c r="BS3761" s="151">
        <f t="shared" si="62"/>
        <v>103.02975206611566</v>
      </c>
    </row>
    <row r="3762" spans="68:71">
      <c r="BP3762">
        <v>3761</v>
      </c>
      <c r="BQ3762" s="145">
        <v>38095</v>
      </c>
      <c r="BR3762">
        <v>109</v>
      </c>
      <c r="BS3762" s="151">
        <f t="shared" si="62"/>
        <v>103.11322314049583</v>
      </c>
    </row>
    <row r="3763" spans="68:71">
      <c r="BP3763">
        <v>3762</v>
      </c>
      <c r="BQ3763" s="145">
        <v>38096</v>
      </c>
      <c r="BR3763">
        <v>113.4</v>
      </c>
      <c r="BS3763" s="151">
        <f t="shared" si="62"/>
        <v>103.2479338842975</v>
      </c>
    </row>
    <row r="3764" spans="68:71">
      <c r="BP3764">
        <v>3763</v>
      </c>
      <c r="BQ3764" s="145">
        <v>38097</v>
      </c>
      <c r="BR3764">
        <v>110.7</v>
      </c>
      <c r="BS3764" s="151">
        <f t="shared" si="62"/>
        <v>103.44380165289252</v>
      </c>
    </row>
    <row r="3765" spans="68:71">
      <c r="BP3765">
        <v>3764</v>
      </c>
      <c r="BQ3765" s="145">
        <v>38098</v>
      </c>
      <c r="BR3765">
        <v>112.7</v>
      </c>
      <c r="BS3765" s="151">
        <f t="shared" si="62"/>
        <v>103.58925619834706</v>
      </c>
    </row>
    <row r="3766" spans="68:71">
      <c r="BP3766">
        <v>3765</v>
      </c>
      <c r="BQ3766" s="145">
        <v>38099</v>
      </c>
      <c r="BR3766">
        <v>117.1</v>
      </c>
      <c r="BS3766" s="151">
        <f t="shared" si="62"/>
        <v>103.69504132231401</v>
      </c>
    </row>
    <row r="3767" spans="68:71">
      <c r="BP3767">
        <v>3766</v>
      </c>
      <c r="BQ3767" s="145">
        <v>38100</v>
      </c>
      <c r="BR3767">
        <v>115.3</v>
      </c>
      <c r="BS3767" s="151">
        <f t="shared" si="62"/>
        <v>103.76280991735533</v>
      </c>
    </row>
    <row r="3768" spans="68:71">
      <c r="BP3768">
        <v>3767</v>
      </c>
      <c r="BQ3768" s="145">
        <v>38101</v>
      </c>
      <c r="BR3768">
        <v>111.6</v>
      </c>
      <c r="BS3768" s="151">
        <f t="shared" si="62"/>
        <v>103.78595041322308</v>
      </c>
    </row>
    <row r="3769" spans="68:71">
      <c r="BP3769">
        <v>3768</v>
      </c>
      <c r="BQ3769" s="145">
        <v>38102</v>
      </c>
      <c r="BR3769">
        <v>107.1</v>
      </c>
      <c r="BS3769" s="151">
        <f t="shared" si="62"/>
        <v>103.65702479338837</v>
      </c>
    </row>
    <row r="3770" spans="68:71">
      <c r="BP3770">
        <v>3769</v>
      </c>
      <c r="BQ3770" s="145">
        <v>38103</v>
      </c>
      <c r="BR3770">
        <v>99.6</v>
      </c>
      <c r="BS3770" s="151">
        <f t="shared" si="62"/>
        <v>103.47603305785118</v>
      </c>
    </row>
    <row r="3771" spans="68:71">
      <c r="BP3771">
        <v>3770</v>
      </c>
      <c r="BQ3771" s="145">
        <v>38104</v>
      </c>
      <c r="BR3771">
        <v>95.1</v>
      </c>
      <c r="BS3771" s="151">
        <f t="shared" si="62"/>
        <v>103.26942148760327</v>
      </c>
    </row>
    <row r="3772" spans="68:71">
      <c r="BP3772">
        <v>3771</v>
      </c>
      <c r="BQ3772" s="145">
        <v>38105</v>
      </c>
      <c r="BR3772">
        <v>89.5</v>
      </c>
      <c r="BS3772" s="151">
        <f t="shared" si="62"/>
        <v>103.05123966942145</v>
      </c>
    </row>
    <row r="3773" spans="68:71">
      <c r="BP3773">
        <v>3772</v>
      </c>
      <c r="BQ3773" s="145">
        <v>38106</v>
      </c>
      <c r="BR3773">
        <v>88.5</v>
      </c>
      <c r="BS3773" s="151">
        <f t="shared" si="62"/>
        <v>102.84545454545453</v>
      </c>
    </row>
    <row r="3774" spans="68:71">
      <c r="BP3774">
        <v>3773</v>
      </c>
      <c r="BQ3774" s="145">
        <v>38107</v>
      </c>
      <c r="BR3774">
        <v>89.4</v>
      </c>
      <c r="BS3774" s="151">
        <f t="shared" ref="BS3774:BS3837" si="63">AVERAGE(BR3715:BR3835)</f>
        <v>102.68016528925618</v>
      </c>
    </row>
    <row r="3775" spans="68:71">
      <c r="BP3775">
        <v>3774</v>
      </c>
      <c r="BQ3775" s="145">
        <v>38108</v>
      </c>
      <c r="BR3775">
        <v>94.2</v>
      </c>
      <c r="BS3775" s="151">
        <f t="shared" si="63"/>
        <v>102.53553719008261</v>
      </c>
    </row>
    <row r="3776" spans="68:71">
      <c r="BP3776">
        <v>3775</v>
      </c>
      <c r="BQ3776" s="145">
        <v>38109</v>
      </c>
      <c r="BR3776">
        <v>97.5</v>
      </c>
      <c r="BS3776" s="151">
        <f t="shared" si="63"/>
        <v>102.45537190082642</v>
      </c>
    </row>
    <row r="3777" spans="68:71">
      <c r="BP3777">
        <v>3776</v>
      </c>
      <c r="BQ3777" s="145">
        <v>38110</v>
      </c>
      <c r="BR3777">
        <v>91.3</v>
      </c>
      <c r="BS3777" s="151">
        <f t="shared" si="63"/>
        <v>102.30661157024792</v>
      </c>
    </row>
    <row r="3778" spans="68:71">
      <c r="BP3778">
        <v>3777</v>
      </c>
      <c r="BQ3778" s="145">
        <v>38111</v>
      </c>
      <c r="BR3778">
        <v>87.4</v>
      </c>
      <c r="BS3778" s="151">
        <f t="shared" si="63"/>
        <v>102.08099173553715</v>
      </c>
    </row>
    <row r="3779" spans="68:71">
      <c r="BP3779">
        <v>3778</v>
      </c>
      <c r="BQ3779" s="145">
        <v>38112</v>
      </c>
      <c r="BR3779">
        <v>88.5</v>
      </c>
      <c r="BS3779" s="151">
        <f t="shared" si="63"/>
        <v>101.86363636363633</v>
      </c>
    </row>
    <row r="3780" spans="68:71">
      <c r="BP3780">
        <v>3779</v>
      </c>
      <c r="BQ3780" s="145">
        <v>38113</v>
      </c>
      <c r="BR3780">
        <v>86.4</v>
      </c>
      <c r="BS3780" s="151">
        <f t="shared" si="63"/>
        <v>101.63884297520657</v>
      </c>
    </row>
    <row r="3781" spans="68:71">
      <c r="BP3781">
        <v>3780</v>
      </c>
      <c r="BQ3781" s="145">
        <v>38114</v>
      </c>
      <c r="BR3781">
        <v>85.2</v>
      </c>
      <c r="BS3781" s="151">
        <f t="shared" si="63"/>
        <v>101.40330578512393</v>
      </c>
    </row>
    <row r="3782" spans="68:71">
      <c r="BP3782">
        <v>3781</v>
      </c>
      <c r="BQ3782" s="145">
        <v>38115</v>
      </c>
      <c r="BR3782">
        <v>87.2</v>
      </c>
      <c r="BS3782" s="151">
        <f t="shared" si="63"/>
        <v>101.18099173553716</v>
      </c>
    </row>
    <row r="3783" spans="68:71">
      <c r="BP3783">
        <v>3782</v>
      </c>
      <c r="BQ3783" s="145">
        <v>38116</v>
      </c>
      <c r="BR3783">
        <v>93.2</v>
      </c>
      <c r="BS3783" s="151">
        <f t="shared" si="63"/>
        <v>100.96694214876031</v>
      </c>
    </row>
    <row r="3784" spans="68:71">
      <c r="BP3784">
        <v>3783</v>
      </c>
      <c r="BQ3784" s="145">
        <v>38117</v>
      </c>
      <c r="BR3784">
        <v>93</v>
      </c>
      <c r="BS3784" s="151">
        <f t="shared" si="63"/>
        <v>100.80247933884294</v>
      </c>
    </row>
    <row r="3785" spans="68:71">
      <c r="BP3785">
        <v>3784</v>
      </c>
      <c r="BQ3785" s="145">
        <v>38118</v>
      </c>
      <c r="BR3785">
        <v>90.2</v>
      </c>
      <c r="BS3785" s="151">
        <f t="shared" si="63"/>
        <v>100.77685950413219</v>
      </c>
    </row>
    <row r="3786" spans="68:71">
      <c r="BP3786">
        <v>3785</v>
      </c>
      <c r="BQ3786" s="145">
        <v>38119</v>
      </c>
      <c r="BR3786">
        <v>98.8</v>
      </c>
      <c r="BS3786" s="151">
        <f t="shared" si="63"/>
        <v>100.95206611570245</v>
      </c>
    </row>
    <row r="3787" spans="68:71">
      <c r="BP3787">
        <v>3786</v>
      </c>
      <c r="BQ3787" s="145">
        <v>38120</v>
      </c>
      <c r="BR3787">
        <v>100.8</v>
      </c>
      <c r="BS3787" s="151">
        <f t="shared" si="63"/>
        <v>101.1570247933884</v>
      </c>
    </row>
    <row r="3788" spans="68:71">
      <c r="BP3788">
        <v>3787</v>
      </c>
      <c r="BQ3788" s="145">
        <v>38121</v>
      </c>
      <c r="BR3788">
        <v>109.6</v>
      </c>
      <c r="BS3788" s="151">
        <f t="shared" si="63"/>
        <v>101.46033057851236</v>
      </c>
    </row>
    <row r="3789" spans="68:71">
      <c r="BP3789">
        <v>3788</v>
      </c>
      <c r="BQ3789" s="145">
        <v>38122</v>
      </c>
      <c r="BR3789">
        <v>115.3</v>
      </c>
      <c r="BS3789" s="151">
        <f t="shared" si="63"/>
        <v>101.75867768595037</v>
      </c>
    </row>
    <row r="3790" spans="68:71">
      <c r="BP3790">
        <v>3789</v>
      </c>
      <c r="BQ3790" s="145">
        <v>38123</v>
      </c>
      <c r="BR3790">
        <v>118.3</v>
      </c>
      <c r="BS3790" s="151">
        <f t="shared" si="63"/>
        <v>102.06198347107434</v>
      </c>
    </row>
    <row r="3791" spans="68:71">
      <c r="BP3791">
        <v>3790</v>
      </c>
      <c r="BQ3791" s="145">
        <v>38124</v>
      </c>
      <c r="BR3791">
        <v>111.1</v>
      </c>
      <c r="BS3791" s="151">
        <f t="shared" si="63"/>
        <v>102.34132231404955</v>
      </c>
    </row>
    <row r="3792" spans="68:71">
      <c r="BP3792">
        <v>3791</v>
      </c>
      <c r="BQ3792" s="145">
        <v>38125</v>
      </c>
      <c r="BR3792">
        <v>107.8</v>
      </c>
      <c r="BS3792" s="151">
        <f t="shared" si="63"/>
        <v>102.69586776859501</v>
      </c>
    </row>
    <row r="3793" spans="68:71">
      <c r="BP3793">
        <v>3792</v>
      </c>
      <c r="BQ3793" s="145">
        <v>38126</v>
      </c>
      <c r="BR3793">
        <v>108.8</v>
      </c>
      <c r="BS3793" s="151">
        <f t="shared" si="63"/>
        <v>103.16363636363633</v>
      </c>
    </row>
    <row r="3794" spans="68:71">
      <c r="BP3794">
        <v>3793</v>
      </c>
      <c r="BQ3794" s="145">
        <v>38127</v>
      </c>
      <c r="BR3794">
        <v>104.6</v>
      </c>
      <c r="BS3794" s="151">
        <f t="shared" si="63"/>
        <v>103.69256198347102</v>
      </c>
    </row>
    <row r="3795" spans="68:71">
      <c r="BP3795">
        <v>3794</v>
      </c>
      <c r="BQ3795" s="145">
        <v>38128</v>
      </c>
      <c r="BR3795">
        <v>106.9</v>
      </c>
      <c r="BS3795" s="151">
        <f t="shared" si="63"/>
        <v>104.15371900826443</v>
      </c>
    </row>
    <row r="3796" spans="68:71">
      <c r="BP3796">
        <v>3795</v>
      </c>
      <c r="BQ3796" s="145">
        <v>38129</v>
      </c>
      <c r="BR3796">
        <v>102.4</v>
      </c>
      <c r="BS3796" s="151">
        <f t="shared" si="63"/>
        <v>104.60495867768593</v>
      </c>
    </row>
    <row r="3797" spans="68:71">
      <c r="BP3797">
        <v>3796</v>
      </c>
      <c r="BQ3797" s="145">
        <v>38130</v>
      </c>
      <c r="BR3797">
        <v>104</v>
      </c>
      <c r="BS3797" s="151">
        <f t="shared" si="63"/>
        <v>104.98016528925618</v>
      </c>
    </row>
    <row r="3798" spans="68:71">
      <c r="BP3798">
        <v>3797</v>
      </c>
      <c r="BQ3798" s="145">
        <v>38131</v>
      </c>
      <c r="BR3798">
        <v>105.2</v>
      </c>
      <c r="BS3798" s="151">
        <f t="shared" si="63"/>
        <v>105.1471074380165</v>
      </c>
    </row>
    <row r="3799" spans="68:71">
      <c r="BP3799">
        <v>3798</v>
      </c>
      <c r="BQ3799" s="145">
        <v>38132</v>
      </c>
      <c r="BR3799">
        <v>102.4</v>
      </c>
      <c r="BS3799" s="151">
        <f t="shared" si="63"/>
        <v>105.2768595041322</v>
      </c>
    </row>
    <row r="3800" spans="68:71">
      <c r="BP3800">
        <v>3799</v>
      </c>
      <c r="BQ3800" s="145">
        <v>38133</v>
      </c>
      <c r="BR3800">
        <v>103.3</v>
      </c>
      <c r="BS3800" s="151">
        <f t="shared" si="63"/>
        <v>105.28016528925617</v>
      </c>
    </row>
    <row r="3801" spans="68:71">
      <c r="BP3801">
        <v>3800</v>
      </c>
      <c r="BQ3801" s="145">
        <v>38134</v>
      </c>
      <c r="BR3801">
        <v>101.8</v>
      </c>
      <c r="BS3801" s="151">
        <f t="shared" si="63"/>
        <v>105.19008264462811</v>
      </c>
    </row>
    <row r="3802" spans="68:71">
      <c r="BP3802">
        <v>3801</v>
      </c>
      <c r="BQ3802" s="145">
        <v>38135</v>
      </c>
      <c r="BR3802">
        <v>102.4</v>
      </c>
      <c r="BS3802" s="151">
        <f t="shared" si="63"/>
        <v>104.9595041322314</v>
      </c>
    </row>
    <row r="3803" spans="68:71">
      <c r="BP3803">
        <v>3802</v>
      </c>
      <c r="BQ3803" s="145">
        <v>38136</v>
      </c>
      <c r="BR3803">
        <v>101.2</v>
      </c>
      <c r="BS3803" s="151">
        <f t="shared" si="63"/>
        <v>104.73636363636365</v>
      </c>
    </row>
    <row r="3804" spans="68:71">
      <c r="BP3804">
        <v>3803</v>
      </c>
      <c r="BQ3804" s="145">
        <v>38137</v>
      </c>
      <c r="BR3804">
        <v>99.6</v>
      </c>
      <c r="BS3804" s="151">
        <f t="shared" si="63"/>
        <v>104.46776859504133</v>
      </c>
    </row>
    <row r="3805" spans="68:71">
      <c r="BP3805">
        <v>3804</v>
      </c>
      <c r="BQ3805" s="145">
        <v>38138</v>
      </c>
      <c r="BR3805">
        <v>95.4</v>
      </c>
      <c r="BS3805" s="151">
        <f t="shared" si="63"/>
        <v>104.24958677685953</v>
      </c>
    </row>
    <row r="3806" spans="68:71">
      <c r="BP3806">
        <v>3805</v>
      </c>
      <c r="BQ3806" s="145">
        <v>38139</v>
      </c>
      <c r="BR3806">
        <v>90</v>
      </c>
      <c r="BS3806" s="151">
        <f t="shared" si="63"/>
        <v>104.04545454545456</v>
      </c>
    </row>
    <row r="3807" spans="68:71">
      <c r="BP3807">
        <v>3806</v>
      </c>
      <c r="BQ3807" s="145">
        <v>38140</v>
      </c>
      <c r="BR3807">
        <v>90.4</v>
      </c>
      <c r="BS3807" s="151">
        <f t="shared" si="63"/>
        <v>103.85619834710745</v>
      </c>
    </row>
    <row r="3808" spans="68:71">
      <c r="BP3808">
        <v>3807</v>
      </c>
      <c r="BQ3808" s="145">
        <v>38141</v>
      </c>
      <c r="BR3808">
        <v>90</v>
      </c>
      <c r="BS3808" s="151">
        <f t="shared" si="63"/>
        <v>103.68016528925622</v>
      </c>
    </row>
    <row r="3809" spans="68:71">
      <c r="BP3809">
        <v>3808</v>
      </c>
      <c r="BQ3809" s="145">
        <v>38142</v>
      </c>
      <c r="BR3809">
        <v>89.4</v>
      </c>
      <c r="BS3809" s="151">
        <f t="shared" si="63"/>
        <v>103.48760330578513</v>
      </c>
    </row>
    <row r="3810" spans="68:71">
      <c r="BP3810">
        <v>3809</v>
      </c>
      <c r="BQ3810" s="145">
        <v>38143</v>
      </c>
      <c r="BR3810">
        <v>84.5</v>
      </c>
      <c r="BS3810" s="151">
        <f t="shared" si="63"/>
        <v>103.38429752066116</v>
      </c>
    </row>
    <row r="3811" spans="68:71">
      <c r="BP3811">
        <v>3810</v>
      </c>
      <c r="BQ3811" s="145">
        <v>38144</v>
      </c>
      <c r="BR3811">
        <v>88.4</v>
      </c>
      <c r="BS3811" s="151">
        <f t="shared" si="63"/>
        <v>103.32561983471074</v>
      </c>
    </row>
    <row r="3812" spans="68:71">
      <c r="BP3812">
        <v>3811</v>
      </c>
      <c r="BQ3812" s="145">
        <v>38145</v>
      </c>
      <c r="BR3812">
        <v>88.5</v>
      </c>
      <c r="BS3812" s="151">
        <f t="shared" si="63"/>
        <v>103.33471074380165</v>
      </c>
    </row>
    <row r="3813" spans="68:71">
      <c r="BP3813">
        <v>3812</v>
      </c>
      <c r="BQ3813" s="145">
        <v>38146</v>
      </c>
      <c r="BR3813">
        <v>86</v>
      </c>
      <c r="BS3813" s="151">
        <f t="shared" si="63"/>
        <v>103.45702479338843</v>
      </c>
    </row>
    <row r="3814" spans="68:71">
      <c r="BP3814">
        <v>3813</v>
      </c>
      <c r="BQ3814" s="145">
        <v>38147</v>
      </c>
      <c r="BR3814">
        <v>85.2</v>
      </c>
      <c r="BS3814" s="151">
        <f t="shared" si="63"/>
        <v>103.67355371900827</v>
      </c>
    </row>
    <row r="3815" spans="68:71">
      <c r="BP3815">
        <v>3814</v>
      </c>
      <c r="BQ3815" s="145">
        <v>38148</v>
      </c>
      <c r="BR3815">
        <v>82.5</v>
      </c>
      <c r="BS3815" s="151">
        <f t="shared" si="63"/>
        <v>103.93636363636364</v>
      </c>
    </row>
    <row r="3816" spans="68:71">
      <c r="BP3816">
        <v>3815</v>
      </c>
      <c r="BQ3816" s="145">
        <v>38149</v>
      </c>
      <c r="BR3816">
        <v>83.9</v>
      </c>
      <c r="BS3816" s="151">
        <f t="shared" si="63"/>
        <v>104.26280991735537</v>
      </c>
    </row>
    <row r="3817" spans="68:71">
      <c r="BP3817">
        <v>3816</v>
      </c>
      <c r="BQ3817" s="145">
        <v>38150</v>
      </c>
      <c r="BR3817">
        <v>88</v>
      </c>
      <c r="BS3817" s="151">
        <f t="shared" si="63"/>
        <v>104.7099173553719</v>
      </c>
    </row>
    <row r="3818" spans="68:71">
      <c r="BP3818">
        <v>3817</v>
      </c>
      <c r="BQ3818" s="145">
        <v>38151</v>
      </c>
      <c r="BR3818">
        <v>95.2</v>
      </c>
      <c r="BS3818" s="151">
        <f t="shared" si="63"/>
        <v>105.15123966942149</v>
      </c>
    </row>
    <row r="3819" spans="68:71">
      <c r="BP3819">
        <v>3818</v>
      </c>
      <c r="BQ3819" s="145">
        <v>38152</v>
      </c>
      <c r="BR3819">
        <v>99.9</v>
      </c>
      <c r="BS3819" s="151">
        <f t="shared" si="63"/>
        <v>105.58512396694216</v>
      </c>
    </row>
    <row r="3820" spans="68:71">
      <c r="BP3820">
        <v>3819</v>
      </c>
      <c r="BQ3820" s="145">
        <v>38153</v>
      </c>
      <c r="BR3820">
        <v>109.4</v>
      </c>
      <c r="BS3820" s="151">
        <f t="shared" si="63"/>
        <v>105.93140495867769</v>
      </c>
    </row>
    <row r="3821" spans="68:71">
      <c r="BP3821">
        <v>3820</v>
      </c>
      <c r="BQ3821" s="145">
        <v>38154</v>
      </c>
      <c r="BR3821">
        <v>111.5</v>
      </c>
      <c r="BS3821" s="151">
        <f t="shared" si="63"/>
        <v>106.22396694214878</v>
      </c>
    </row>
    <row r="3822" spans="68:71">
      <c r="BP3822">
        <v>3821</v>
      </c>
      <c r="BQ3822" s="145">
        <v>38155</v>
      </c>
      <c r="BR3822">
        <v>111.3</v>
      </c>
      <c r="BS3822" s="151">
        <f t="shared" si="63"/>
        <v>106.43884297520664</v>
      </c>
    </row>
    <row r="3823" spans="68:71">
      <c r="BP3823">
        <v>3822</v>
      </c>
      <c r="BQ3823" s="145">
        <v>38156</v>
      </c>
      <c r="BR3823">
        <v>107.8</v>
      </c>
      <c r="BS3823" s="151">
        <f t="shared" si="63"/>
        <v>106.65785123966944</v>
      </c>
    </row>
    <row r="3824" spans="68:71">
      <c r="BP3824">
        <v>3823</v>
      </c>
      <c r="BQ3824" s="145">
        <v>38157</v>
      </c>
      <c r="BR3824">
        <v>112.7</v>
      </c>
      <c r="BS3824" s="151">
        <f t="shared" si="63"/>
        <v>106.73966942148763</v>
      </c>
    </row>
    <row r="3825" spans="68:71">
      <c r="BP3825">
        <v>3824</v>
      </c>
      <c r="BQ3825" s="145">
        <v>38158</v>
      </c>
      <c r="BR3825">
        <v>119.1</v>
      </c>
      <c r="BS3825" s="151">
        <f t="shared" si="63"/>
        <v>106.81157024793391</v>
      </c>
    </row>
    <row r="3826" spans="68:71">
      <c r="BP3826">
        <v>3825</v>
      </c>
      <c r="BQ3826" s="145">
        <v>38159</v>
      </c>
      <c r="BR3826">
        <v>115.8</v>
      </c>
      <c r="BS3826" s="151">
        <f t="shared" si="63"/>
        <v>106.83553719008268</v>
      </c>
    </row>
    <row r="3827" spans="68:71">
      <c r="BP3827">
        <v>3826</v>
      </c>
      <c r="BQ3827" s="145">
        <v>38160</v>
      </c>
      <c r="BR3827">
        <v>116.7</v>
      </c>
      <c r="BS3827" s="151">
        <f t="shared" si="63"/>
        <v>106.83471074380168</v>
      </c>
    </row>
    <row r="3828" spans="68:71">
      <c r="BP3828">
        <v>3827</v>
      </c>
      <c r="BQ3828" s="145">
        <v>38161</v>
      </c>
      <c r="BR3828">
        <v>112.5</v>
      </c>
      <c r="BS3828" s="151">
        <f t="shared" si="63"/>
        <v>106.81735537190086</v>
      </c>
    </row>
    <row r="3829" spans="68:71">
      <c r="BP3829">
        <v>3828</v>
      </c>
      <c r="BQ3829" s="145">
        <v>38162</v>
      </c>
      <c r="BR3829">
        <v>108.3</v>
      </c>
      <c r="BS3829" s="151">
        <f t="shared" si="63"/>
        <v>106.79917355371903</v>
      </c>
    </row>
    <row r="3830" spans="68:71">
      <c r="BP3830">
        <v>3829</v>
      </c>
      <c r="BQ3830" s="145">
        <v>38163</v>
      </c>
      <c r="BR3830">
        <v>102.9</v>
      </c>
      <c r="BS3830" s="151">
        <f t="shared" si="63"/>
        <v>106.80578512396696</v>
      </c>
    </row>
    <row r="3831" spans="68:71">
      <c r="BP3831">
        <v>3830</v>
      </c>
      <c r="BQ3831" s="145">
        <v>38164</v>
      </c>
      <c r="BR3831">
        <v>98.9</v>
      </c>
      <c r="BS3831" s="151">
        <f t="shared" si="63"/>
        <v>106.82561983471075</v>
      </c>
    </row>
    <row r="3832" spans="68:71">
      <c r="BP3832">
        <v>3831</v>
      </c>
      <c r="BQ3832" s="145">
        <v>38165</v>
      </c>
      <c r="BR3832">
        <v>97.2</v>
      </c>
      <c r="BS3832" s="151">
        <f t="shared" si="63"/>
        <v>106.83388429752067</v>
      </c>
    </row>
    <row r="3833" spans="68:71">
      <c r="BP3833">
        <v>3832</v>
      </c>
      <c r="BQ3833" s="145">
        <v>38166</v>
      </c>
      <c r="BR3833">
        <v>89.4</v>
      </c>
      <c r="BS3833" s="151">
        <f t="shared" si="63"/>
        <v>106.82314049586779</v>
      </c>
    </row>
    <row r="3834" spans="68:71">
      <c r="BP3834">
        <v>3833</v>
      </c>
      <c r="BQ3834" s="145">
        <v>38167</v>
      </c>
      <c r="BR3834">
        <v>85.1</v>
      </c>
      <c r="BS3834" s="151">
        <f t="shared" si="63"/>
        <v>106.79586776859506</v>
      </c>
    </row>
    <row r="3835" spans="68:71">
      <c r="BP3835">
        <v>3834</v>
      </c>
      <c r="BQ3835" s="145">
        <v>38168</v>
      </c>
      <c r="BR3835">
        <v>81.8</v>
      </c>
      <c r="BS3835" s="151">
        <f t="shared" si="63"/>
        <v>106.76033057851241</v>
      </c>
    </row>
    <row r="3836" spans="68:71">
      <c r="BP3836">
        <v>3835</v>
      </c>
      <c r="BQ3836" s="145">
        <v>38169</v>
      </c>
      <c r="BR3836">
        <v>81.3</v>
      </c>
      <c r="BS3836" s="151">
        <f t="shared" si="63"/>
        <v>106.6826446280992</v>
      </c>
    </row>
    <row r="3837" spans="68:71">
      <c r="BP3837">
        <v>3836</v>
      </c>
      <c r="BQ3837" s="145">
        <v>38170</v>
      </c>
      <c r="BR3837">
        <v>80.7</v>
      </c>
      <c r="BS3837" s="151">
        <f t="shared" si="63"/>
        <v>106.67107438016531</v>
      </c>
    </row>
    <row r="3838" spans="68:71">
      <c r="BP3838">
        <v>3837</v>
      </c>
      <c r="BQ3838" s="145">
        <v>38171</v>
      </c>
      <c r="BR3838">
        <v>79.5</v>
      </c>
      <c r="BS3838" s="151">
        <f t="shared" ref="BS3838:BS3901" si="64">AVERAGE(BR3779:BR3899)</f>
        <v>106.72479338842977</v>
      </c>
    </row>
    <row r="3839" spans="68:71">
      <c r="BP3839">
        <v>3838</v>
      </c>
      <c r="BQ3839" s="145">
        <v>38172</v>
      </c>
      <c r="BR3839">
        <v>79.400000000000006</v>
      </c>
      <c r="BS3839" s="151">
        <f t="shared" si="64"/>
        <v>106.79256198347109</v>
      </c>
    </row>
    <row r="3840" spans="68:71">
      <c r="BP3840">
        <v>3839</v>
      </c>
      <c r="BQ3840" s="145">
        <v>38173</v>
      </c>
      <c r="BR3840">
        <v>78.2</v>
      </c>
      <c r="BS3840" s="151">
        <f t="shared" si="64"/>
        <v>106.89917355371902</v>
      </c>
    </row>
    <row r="3841" spans="68:71">
      <c r="BP3841">
        <v>3840</v>
      </c>
      <c r="BQ3841" s="145">
        <v>38174</v>
      </c>
      <c r="BR3841">
        <v>78.900000000000006</v>
      </c>
      <c r="BS3841" s="151">
        <f t="shared" si="64"/>
        <v>107.04793388429754</v>
      </c>
    </row>
    <row r="3842" spans="68:71">
      <c r="BP3842">
        <v>3841</v>
      </c>
      <c r="BQ3842" s="145">
        <v>38175</v>
      </c>
      <c r="BR3842">
        <v>79.3</v>
      </c>
      <c r="BS3842" s="151">
        <f t="shared" si="64"/>
        <v>107.20743801652894</v>
      </c>
    </row>
    <row r="3843" spans="68:71">
      <c r="BP3843">
        <v>3842</v>
      </c>
      <c r="BQ3843" s="145">
        <v>38176</v>
      </c>
      <c r="BR3843">
        <v>81.8</v>
      </c>
      <c r="BS3843" s="151">
        <f t="shared" si="64"/>
        <v>107.4198347107438</v>
      </c>
    </row>
    <row r="3844" spans="68:71">
      <c r="BP3844">
        <v>3843</v>
      </c>
      <c r="BQ3844" s="145">
        <v>38177</v>
      </c>
      <c r="BR3844">
        <v>86.7</v>
      </c>
      <c r="BS3844" s="151">
        <f t="shared" si="64"/>
        <v>107.68016528925619</v>
      </c>
    </row>
    <row r="3845" spans="68:71">
      <c r="BP3845">
        <v>3844</v>
      </c>
      <c r="BQ3845" s="145">
        <v>38178</v>
      </c>
      <c r="BR3845">
        <v>93.3</v>
      </c>
      <c r="BS3845" s="151">
        <f t="shared" si="64"/>
        <v>108.01735537190083</v>
      </c>
    </row>
    <row r="3846" spans="68:71">
      <c r="BP3846">
        <v>3845</v>
      </c>
      <c r="BQ3846" s="145">
        <v>38179</v>
      </c>
      <c r="BR3846">
        <v>104.4</v>
      </c>
      <c r="BS3846" s="151">
        <f t="shared" si="64"/>
        <v>108.27520661157024</v>
      </c>
    </row>
    <row r="3847" spans="68:71">
      <c r="BP3847">
        <v>3846</v>
      </c>
      <c r="BQ3847" s="145">
        <v>38180</v>
      </c>
      <c r="BR3847">
        <v>125</v>
      </c>
      <c r="BS3847" s="151">
        <f t="shared" si="64"/>
        <v>108.40413223140496</v>
      </c>
    </row>
    <row r="3848" spans="68:71">
      <c r="BP3848">
        <v>3847</v>
      </c>
      <c r="BQ3848" s="145">
        <v>38181</v>
      </c>
      <c r="BR3848">
        <v>127.3</v>
      </c>
      <c r="BS3848" s="151">
        <f t="shared" si="64"/>
        <v>108.44545454545452</v>
      </c>
    </row>
    <row r="3849" spans="68:71">
      <c r="BP3849">
        <v>3848</v>
      </c>
      <c r="BQ3849" s="145">
        <v>38182</v>
      </c>
      <c r="BR3849">
        <v>138.1</v>
      </c>
      <c r="BS3849" s="151">
        <f t="shared" si="64"/>
        <v>108.46528925619835</v>
      </c>
    </row>
    <row r="3850" spans="68:71">
      <c r="BP3850">
        <v>3849</v>
      </c>
      <c r="BQ3850" s="145">
        <v>38183</v>
      </c>
      <c r="BR3850">
        <v>145.69999999999999</v>
      </c>
      <c r="BS3850" s="151">
        <f t="shared" si="64"/>
        <v>108.43553719008266</v>
      </c>
    </row>
    <row r="3851" spans="68:71">
      <c r="BP3851">
        <v>3850</v>
      </c>
      <c r="BQ3851" s="145">
        <v>38184</v>
      </c>
      <c r="BR3851">
        <v>146.5</v>
      </c>
      <c r="BS3851" s="151">
        <f t="shared" si="64"/>
        <v>108.42314049586777</v>
      </c>
    </row>
    <row r="3852" spans="68:71">
      <c r="BP3852">
        <v>3851</v>
      </c>
      <c r="BQ3852" s="145">
        <v>38185</v>
      </c>
      <c r="BR3852">
        <v>149.19999999999999</v>
      </c>
      <c r="BS3852" s="151">
        <f t="shared" si="64"/>
        <v>108.42727272727274</v>
      </c>
    </row>
    <row r="3853" spans="68:71">
      <c r="BP3853">
        <v>3852</v>
      </c>
      <c r="BQ3853" s="145">
        <v>38186</v>
      </c>
      <c r="BR3853">
        <v>155.1</v>
      </c>
      <c r="BS3853" s="151">
        <f t="shared" si="64"/>
        <v>108.39173553719007</v>
      </c>
    </row>
    <row r="3854" spans="68:71">
      <c r="BP3854">
        <v>3853</v>
      </c>
      <c r="BQ3854" s="145">
        <v>38187</v>
      </c>
      <c r="BR3854">
        <v>170.2</v>
      </c>
      <c r="BS3854" s="151">
        <f t="shared" si="64"/>
        <v>108.37603305785125</v>
      </c>
    </row>
    <row r="3855" spans="68:71">
      <c r="BP3855">
        <v>3854</v>
      </c>
      <c r="BQ3855" s="145">
        <v>38188</v>
      </c>
      <c r="BR3855">
        <v>175.2</v>
      </c>
      <c r="BS3855" s="151">
        <f t="shared" si="64"/>
        <v>108.3619834710744</v>
      </c>
    </row>
    <row r="3856" spans="68:71">
      <c r="BP3856">
        <v>3855</v>
      </c>
      <c r="BQ3856" s="145">
        <v>38189</v>
      </c>
      <c r="BR3856">
        <v>172.2</v>
      </c>
      <c r="BS3856" s="151">
        <f t="shared" si="64"/>
        <v>108.34628099173555</v>
      </c>
    </row>
    <row r="3857" spans="68:71">
      <c r="BP3857">
        <v>3856</v>
      </c>
      <c r="BQ3857" s="145">
        <v>38190</v>
      </c>
      <c r="BR3857">
        <v>172.9</v>
      </c>
      <c r="BS3857" s="151">
        <f t="shared" si="64"/>
        <v>108.27107438016532</v>
      </c>
    </row>
    <row r="3858" spans="68:71">
      <c r="BP3858">
        <v>3857</v>
      </c>
      <c r="BQ3858" s="145">
        <v>38191</v>
      </c>
      <c r="BR3858">
        <v>165.1</v>
      </c>
      <c r="BS3858" s="151">
        <f t="shared" si="64"/>
        <v>108.15702479338844</v>
      </c>
    </row>
    <row r="3859" spans="68:71">
      <c r="BP3859">
        <v>3858</v>
      </c>
      <c r="BQ3859" s="145">
        <v>38192</v>
      </c>
      <c r="BR3859">
        <v>147.19999999999999</v>
      </c>
      <c r="BS3859" s="151">
        <f t="shared" si="64"/>
        <v>108.05619834710747</v>
      </c>
    </row>
    <row r="3860" spans="68:71">
      <c r="BP3860">
        <v>3859</v>
      </c>
      <c r="BQ3860" s="145">
        <v>38193</v>
      </c>
      <c r="BR3860">
        <v>139.5</v>
      </c>
      <c r="BS3860" s="151">
        <f t="shared" si="64"/>
        <v>107.94132231404961</v>
      </c>
    </row>
    <row r="3861" spans="68:71">
      <c r="BP3861">
        <v>3860</v>
      </c>
      <c r="BQ3861" s="145">
        <v>38194</v>
      </c>
      <c r="BR3861">
        <v>128</v>
      </c>
      <c r="BS3861" s="151">
        <f t="shared" si="64"/>
        <v>107.83966942148763</v>
      </c>
    </row>
    <row r="3862" spans="68:71">
      <c r="BP3862">
        <v>3861</v>
      </c>
      <c r="BQ3862" s="145">
        <v>38195</v>
      </c>
      <c r="BR3862">
        <v>118.1</v>
      </c>
      <c r="BS3862" s="151">
        <f t="shared" si="64"/>
        <v>107.73305785123969</v>
      </c>
    </row>
    <row r="3863" spans="68:71">
      <c r="BP3863">
        <v>3862</v>
      </c>
      <c r="BQ3863" s="145">
        <v>38196</v>
      </c>
      <c r="BR3863">
        <v>100.7</v>
      </c>
      <c r="BS3863" s="151">
        <f t="shared" si="64"/>
        <v>107.63884297520661</v>
      </c>
    </row>
    <row r="3864" spans="68:71">
      <c r="BP3864">
        <v>3863</v>
      </c>
      <c r="BQ3864" s="145">
        <v>38197</v>
      </c>
      <c r="BR3864">
        <v>99.7</v>
      </c>
      <c r="BS3864" s="151">
        <f t="shared" si="64"/>
        <v>107.55867768595041</v>
      </c>
    </row>
    <row r="3865" spans="68:71">
      <c r="BP3865">
        <v>3864</v>
      </c>
      <c r="BQ3865" s="145">
        <v>38198</v>
      </c>
      <c r="BR3865">
        <v>88.7</v>
      </c>
      <c r="BS3865" s="151">
        <f t="shared" si="64"/>
        <v>107.51239669421487</v>
      </c>
    </row>
    <row r="3866" spans="68:71">
      <c r="BP3866">
        <v>3865</v>
      </c>
      <c r="BQ3866" s="145">
        <v>38199</v>
      </c>
      <c r="BR3866">
        <v>86.4</v>
      </c>
      <c r="BS3866" s="151">
        <f t="shared" si="64"/>
        <v>107.49752066115703</v>
      </c>
    </row>
    <row r="3867" spans="68:71">
      <c r="BP3867">
        <v>3866</v>
      </c>
      <c r="BQ3867" s="145">
        <v>38200</v>
      </c>
      <c r="BR3867">
        <v>83.4</v>
      </c>
      <c r="BS3867" s="151">
        <f t="shared" si="64"/>
        <v>107.47768595041323</v>
      </c>
    </row>
    <row r="3868" spans="68:71">
      <c r="BP3868">
        <v>3867</v>
      </c>
      <c r="BQ3868" s="145">
        <v>38201</v>
      </c>
      <c r="BR3868">
        <v>84.5</v>
      </c>
      <c r="BS3868" s="151">
        <f t="shared" si="64"/>
        <v>107.46115702479339</v>
      </c>
    </row>
    <row r="3869" spans="68:71">
      <c r="BP3869">
        <v>3868</v>
      </c>
      <c r="BQ3869" s="145">
        <v>38202</v>
      </c>
      <c r="BR3869">
        <v>87.6</v>
      </c>
      <c r="BS3869" s="151">
        <f t="shared" si="64"/>
        <v>107.45785123966944</v>
      </c>
    </row>
    <row r="3870" spans="68:71">
      <c r="BP3870">
        <v>3869</v>
      </c>
      <c r="BQ3870" s="145">
        <v>38203</v>
      </c>
      <c r="BR3870">
        <v>85.4</v>
      </c>
      <c r="BS3870" s="151">
        <f t="shared" si="64"/>
        <v>107.50909090909093</v>
      </c>
    </row>
    <row r="3871" spans="68:71">
      <c r="BP3871">
        <v>3870</v>
      </c>
      <c r="BQ3871" s="145">
        <v>38204</v>
      </c>
      <c r="BR3871">
        <v>88.9</v>
      </c>
      <c r="BS3871" s="151">
        <f t="shared" si="64"/>
        <v>107.52892561983471</v>
      </c>
    </row>
    <row r="3872" spans="68:71">
      <c r="BP3872">
        <v>3871</v>
      </c>
      <c r="BQ3872" s="145">
        <v>38205</v>
      </c>
      <c r="BR3872">
        <v>91</v>
      </c>
      <c r="BS3872" s="151">
        <f t="shared" si="64"/>
        <v>107.55867768595043</v>
      </c>
    </row>
    <row r="3873" spans="68:71">
      <c r="BP3873">
        <v>3872</v>
      </c>
      <c r="BQ3873" s="145">
        <v>38206</v>
      </c>
      <c r="BR3873">
        <v>94.6</v>
      </c>
      <c r="BS3873" s="151">
        <f t="shared" si="64"/>
        <v>107.62314049586776</v>
      </c>
    </row>
    <row r="3874" spans="68:71">
      <c r="BP3874">
        <v>3873</v>
      </c>
      <c r="BQ3874" s="145">
        <v>38207</v>
      </c>
      <c r="BR3874">
        <v>104.8</v>
      </c>
      <c r="BS3874" s="151">
        <f t="shared" si="64"/>
        <v>107.66776859504134</v>
      </c>
    </row>
    <row r="3875" spans="68:71">
      <c r="BP3875">
        <v>3874</v>
      </c>
      <c r="BQ3875" s="145">
        <v>38208</v>
      </c>
      <c r="BR3875">
        <v>113.9</v>
      </c>
      <c r="BS3875" s="151">
        <f t="shared" si="64"/>
        <v>107.71322314049586</v>
      </c>
    </row>
    <row r="3876" spans="68:71">
      <c r="BP3876">
        <v>3875</v>
      </c>
      <c r="BQ3876" s="145">
        <v>38209</v>
      </c>
      <c r="BR3876">
        <v>121.4</v>
      </c>
      <c r="BS3876" s="151">
        <f t="shared" si="64"/>
        <v>107.75537190082645</v>
      </c>
    </row>
    <row r="3877" spans="68:71">
      <c r="BP3877">
        <v>3876</v>
      </c>
      <c r="BQ3877" s="145">
        <v>38210</v>
      </c>
      <c r="BR3877">
        <v>130.80000000000001</v>
      </c>
      <c r="BS3877" s="151">
        <f t="shared" si="64"/>
        <v>107.74628099173553</v>
      </c>
    </row>
    <row r="3878" spans="68:71">
      <c r="BP3878">
        <v>3877</v>
      </c>
      <c r="BQ3878" s="145">
        <v>38211</v>
      </c>
      <c r="BR3878">
        <v>147.19999999999999</v>
      </c>
      <c r="BS3878" s="151">
        <f t="shared" si="64"/>
        <v>107.68347107438017</v>
      </c>
    </row>
    <row r="3879" spans="68:71">
      <c r="BP3879">
        <v>3878</v>
      </c>
      <c r="BQ3879" s="145">
        <v>38212</v>
      </c>
      <c r="BR3879">
        <v>148.6</v>
      </c>
      <c r="BS3879" s="151">
        <f t="shared" si="64"/>
        <v>107.57768595041324</v>
      </c>
    </row>
    <row r="3880" spans="68:71">
      <c r="BP3880">
        <v>3879</v>
      </c>
      <c r="BQ3880" s="145">
        <v>38213</v>
      </c>
      <c r="BR3880">
        <v>149.19999999999999</v>
      </c>
      <c r="BS3880" s="151">
        <f t="shared" si="64"/>
        <v>107.42314049586777</v>
      </c>
    </row>
    <row r="3881" spans="68:71">
      <c r="BP3881">
        <v>3880</v>
      </c>
      <c r="BQ3881" s="145">
        <v>38214</v>
      </c>
      <c r="BR3881">
        <v>138.80000000000001</v>
      </c>
      <c r="BS3881" s="151">
        <f t="shared" si="64"/>
        <v>107.23884297520662</v>
      </c>
    </row>
    <row r="3882" spans="68:71">
      <c r="BP3882">
        <v>3881</v>
      </c>
      <c r="BQ3882" s="145">
        <v>38215</v>
      </c>
      <c r="BR3882">
        <v>133.6</v>
      </c>
      <c r="BS3882" s="151">
        <f t="shared" si="64"/>
        <v>107.07685950413224</v>
      </c>
    </row>
    <row r="3883" spans="68:71">
      <c r="BP3883">
        <v>3882</v>
      </c>
      <c r="BQ3883" s="145">
        <v>38216</v>
      </c>
      <c r="BR3883">
        <v>135</v>
      </c>
      <c r="BS3883" s="151">
        <f t="shared" si="64"/>
        <v>106.94545454545455</v>
      </c>
    </row>
    <row r="3884" spans="68:71">
      <c r="BP3884">
        <v>3883</v>
      </c>
      <c r="BQ3884" s="145">
        <v>38217</v>
      </c>
      <c r="BR3884">
        <v>139.9</v>
      </c>
      <c r="BS3884" s="151">
        <f t="shared" si="64"/>
        <v>106.80909090909091</v>
      </c>
    </row>
    <row r="3885" spans="68:71">
      <c r="BP3885">
        <v>3884</v>
      </c>
      <c r="BQ3885" s="145">
        <v>38218</v>
      </c>
      <c r="BR3885">
        <v>120.6</v>
      </c>
      <c r="BS3885" s="151">
        <f t="shared" si="64"/>
        <v>106.64380165289258</v>
      </c>
    </row>
    <row r="3886" spans="68:71">
      <c r="BP3886">
        <v>3885</v>
      </c>
      <c r="BQ3886" s="145">
        <v>38219</v>
      </c>
      <c r="BR3886">
        <v>121.4</v>
      </c>
      <c r="BS3886" s="151">
        <f t="shared" si="64"/>
        <v>106.60661157024794</v>
      </c>
    </row>
    <row r="3887" spans="68:71">
      <c r="BP3887">
        <v>3886</v>
      </c>
      <c r="BQ3887" s="145">
        <v>38220</v>
      </c>
      <c r="BR3887">
        <v>120</v>
      </c>
      <c r="BS3887" s="151">
        <f t="shared" si="64"/>
        <v>106.56859504132231</v>
      </c>
    </row>
    <row r="3888" spans="68:71">
      <c r="BP3888">
        <v>3887</v>
      </c>
      <c r="BQ3888" s="145">
        <v>38221</v>
      </c>
      <c r="BR3888">
        <v>115.2</v>
      </c>
      <c r="BS3888" s="151">
        <f t="shared" si="64"/>
        <v>106.65123966942149</v>
      </c>
    </row>
    <row r="3889" spans="68:71">
      <c r="BP3889">
        <v>3888</v>
      </c>
      <c r="BQ3889" s="145">
        <v>38222</v>
      </c>
      <c r="BR3889">
        <v>109.5</v>
      </c>
      <c r="BS3889" s="151">
        <f t="shared" si="64"/>
        <v>106.84380165289257</v>
      </c>
    </row>
    <row r="3890" spans="68:71">
      <c r="BP3890">
        <v>3889</v>
      </c>
      <c r="BQ3890" s="145">
        <v>38223</v>
      </c>
      <c r="BR3890">
        <v>104.9</v>
      </c>
      <c r="BS3890" s="151">
        <f t="shared" si="64"/>
        <v>107.1520661157025</v>
      </c>
    </row>
    <row r="3891" spans="68:71">
      <c r="BP3891">
        <v>3890</v>
      </c>
      <c r="BQ3891" s="145">
        <v>38224</v>
      </c>
      <c r="BR3891">
        <v>100.4</v>
      </c>
      <c r="BS3891" s="151">
        <f t="shared" si="64"/>
        <v>107.48842975206612</v>
      </c>
    </row>
    <row r="3892" spans="68:71">
      <c r="BP3892">
        <v>3891</v>
      </c>
      <c r="BQ3892" s="145">
        <v>38225</v>
      </c>
      <c r="BR3892">
        <v>97.5</v>
      </c>
      <c r="BS3892" s="151">
        <f t="shared" si="64"/>
        <v>107.81487603305789</v>
      </c>
    </row>
    <row r="3893" spans="68:71">
      <c r="BP3893">
        <v>3892</v>
      </c>
      <c r="BQ3893" s="145">
        <v>38226</v>
      </c>
      <c r="BR3893">
        <v>90.5</v>
      </c>
      <c r="BS3893" s="151">
        <f t="shared" si="64"/>
        <v>108.14628099173555</v>
      </c>
    </row>
    <row r="3894" spans="68:71">
      <c r="BP3894">
        <v>3893</v>
      </c>
      <c r="BQ3894" s="145">
        <v>38227</v>
      </c>
      <c r="BR3894">
        <v>87.2</v>
      </c>
      <c r="BS3894" s="151">
        <f t="shared" si="64"/>
        <v>108.54545454545456</v>
      </c>
    </row>
    <row r="3895" spans="68:71">
      <c r="BP3895">
        <v>3894</v>
      </c>
      <c r="BQ3895" s="145">
        <v>38228</v>
      </c>
      <c r="BR3895">
        <v>86.1</v>
      </c>
      <c r="BS3895" s="151">
        <f t="shared" si="64"/>
        <v>108.93388429752068</v>
      </c>
    </row>
    <row r="3896" spans="68:71">
      <c r="BP3896">
        <v>3895</v>
      </c>
      <c r="BQ3896" s="145">
        <v>38229</v>
      </c>
      <c r="BR3896">
        <v>89.9</v>
      </c>
      <c r="BS3896" s="151">
        <f t="shared" si="64"/>
        <v>109.38925619834713</v>
      </c>
    </row>
    <row r="3897" spans="68:71">
      <c r="BP3897">
        <v>3896</v>
      </c>
      <c r="BQ3897" s="145">
        <v>38230</v>
      </c>
      <c r="BR3897">
        <v>88.1</v>
      </c>
      <c r="BS3897" s="151">
        <f t="shared" si="64"/>
        <v>109.87272727272729</v>
      </c>
    </row>
    <row r="3898" spans="68:71">
      <c r="BP3898">
        <v>3897</v>
      </c>
      <c r="BQ3898" s="145">
        <v>38231</v>
      </c>
      <c r="BR3898">
        <v>89.9</v>
      </c>
      <c r="BS3898" s="151">
        <f t="shared" si="64"/>
        <v>110.33553719008266</v>
      </c>
    </row>
    <row r="3899" spans="68:71">
      <c r="BP3899">
        <v>3898</v>
      </c>
      <c r="BQ3899" s="145">
        <v>38232</v>
      </c>
      <c r="BR3899">
        <v>93.9</v>
      </c>
      <c r="BS3899" s="151">
        <f t="shared" si="64"/>
        <v>110.77933884297524</v>
      </c>
    </row>
    <row r="3900" spans="68:71">
      <c r="BP3900">
        <v>3899</v>
      </c>
      <c r="BQ3900" s="145">
        <v>38233</v>
      </c>
      <c r="BR3900">
        <v>96.7</v>
      </c>
      <c r="BS3900" s="151">
        <f t="shared" si="64"/>
        <v>111.25619834710746</v>
      </c>
    </row>
    <row r="3901" spans="68:71">
      <c r="BP3901">
        <v>3900</v>
      </c>
      <c r="BQ3901" s="145">
        <v>38234</v>
      </c>
      <c r="BR3901">
        <v>99.3</v>
      </c>
      <c r="BS3901" s="151">
        <f t="shared" si="64"/>
        <v>111.72809917355372</v>
      </c>
    </row>
    <row r="3902" spans="68:71">
      <c r="BP3902">
        <v>3901</v>
      </c>
      <c r="BQ3902" s="145">
        <v>38235</v>
      </c>
      <c r="BR3902">
        <v>103.2</v>
      </c>
      <c r="BS3902" s="151">
        <f t="shared" ref="BS3902:BS3965" si="65">AVERAGE(BR3843:BR3963)</f>
        <v>112.23966942148762</v>
      </c>
    </row>
    <row r="3903" spans="68:71">
      <c r="BP3903">
        <v>3902</v>
      </c>
      <c r="BQ3903" s="145">
        <v>38236</v>
      </c>
      <c r="BR3903">
        <v>106.5</v>
      </c>
      <c r="BS3903" s="151">
        <f t="shared" si="65"/>
        <v>112.62809917355374</v>
      </c>
    </row>
    <row r="3904" spans="68:71">
      <c r="BP3904">
        <v>3903</v>
      </c>
      <c r="BQ3904" s="145">
        <v>38237</v>
      </c>
      <c r="BR3904">
        <v>118.9</v>
      </c>
      <c r="BS3904" s="151">
        <f t="shared" si="65"/>
        <v>112.98264462809919</v>
      </c>
    </row>
    <row r="3905" spans="68:71">
      <c r="BP3905">
        <v>3904</v>
      </c>
      <c r="BQ3905" s="145">
        <v>38238</v>
      </c>
      <c r="BR3905">
        <v>124.5</v>
      </c>
      <c r="BS3905" s="151">
        <f t="shared" si="65"/>
        <v>113.23719008264464</v>
      </c>
    </row>
    <row r="3906" spans="68:71">
      <c r="BP3906">
        <v>3905</v>
      </c>
      <c r="BQ3906" s="145">
        <v>38239</v>
      </c>
      <c r="BR3906">
        <v>131</v>
      </c>
      <c r="BS3906" s="151">
        <f t="shared" si="65"/>
        <v>113.53884297520662</v>
      </c>
    </row>
    <row r="3907" spans="68:71">
      <c r="BP3907">
        <v>3906</v>
      </c>
      <c r="BQ3907" s="145">
        <v>38240</v>
      </c>
      <c r="BR3907">
        <v>130</v>
      </c>
      <c r="BS3907" s="151">
        <f t="shared" si="65"/>
        <v>113.3702479338843</v>
      </c>
    </row>
    <row r="3908" spans="68:71">
      <c r="BP3908">
        <v>3907</v>
      </c>
      <c r="BQ3908" s="145">
        <v>38241</v>
      </c>
      <c r="BR3908">
        <v>116.4</v>
      </c>
      <c r="BS3908" s="151">
        <f t="shared" si="65"/>
        <v>113.10247933884298</v>
      </c>
    </row>
    <row r="3909" spans="68:71">
      <c r="BP3909">
        <v>3908</v>
      </c>
      <c r="BQ3909" s="145">
        <v>38242</v>
      </c>
      <c r="BR3909">
        <v>114.6</v>
      </c>
      <c r="BS3909" s="151">
        <f t="shared" si="65"/>
        <v>112.76611570247934</v>
      </c>
    </row>
    <row r="3910" spans="68:71">
      <c r="BP3910">
        <v>3909</v>
      </c>
      <c r="BQ3910" s="145">
        <v>38243</v>
      </c>
      <c r="BR3910">
        <v>117.7</v>
      </c>
      <c r="BS3910" s="151">
        <f t="shared" si="65"/>
        <v>112.35867768595041</v>
      </c>
    </row>
    <row r="3911" spans="68:71">
      <c r="BP3911">
        <v>3910</v>
      </c>
      <c r="BQ3911" s="145">
        <v>38244</v>
      </c>
      <c r="BR3911">
        <v>114.7</v>
      </c>
      <c r="BS3911" s="151">
        <f t="shared" si="65"/>
        <v>111.97685950413222</v>
      </c>
    </row>
    <row r="3912" spans="68:71">
      <c r="BP3912">
        <v>3911</v>
      </c>
      <c r="BQ3912" s="145">
        <v>38245</v>
      </c>
      <c r="BR3912">
        <v>109.6</v>
      </c>
      <c r="BS3912" s="151">
        <f t="shared" si="65"/>
        <v>111.61652892561983</v>
      </c>
    </row>
    <row r="3913" spans="68:71">
      <c r="BP3913">
        <v>3912</v>
      </c>
      <c r="BQ3913" s="145">
        <v>38246</v>
      </c>
      <c r="BR3913">
        <v>108.3</v>
      </c>
      <c r="BS3913" s="151">
        <f t="shared" si="65"/>
        <v>111.23057851239669</v>
      </c>
    </row>
    <row r="3914" spans="68:71">
      <c r="BP3914">
        <v>3913</v>
      </c>
      <c r="BQ3914" s="145">
        <v>38247</v>
      </c>
      <c r="BR3914">
        <v>104.5</v>
      </c>
      <c r="BS3914" s="151">
        <f t="shared" si="65"/>
        <v>110.69090909090907</v>
      </c>
    </row>
    <row r="3915" spans="68:71">
      <c r="BP3915">
        <v>3914</v>
      </c>
      <c r="BQ3915" s="145">
        <v>38248</v>
      </c>
      <c r="BR3915">
        <v>102.7</v>
      </c>
      <c r="BS3915" s="151">
        <f t="shared" si="65"/>
        <v>110.10247933884297</v>
      </c>
    </row>
    <row r="3916" spans="68:71">
      <c r="BP3916">
        <v>3915</v>
      </c>
      <c r="BQ3916" s="145">
        <v>38249</v>
      </c>
      <c r="BR3916">
        <v>105.2</v>
      </c>
      <c r="BS3916" s="151">
        <f t="shared" si="65"/>
        <v>109.52396694214876</v>
      </c>
    </row>
    <row r="3917" spans="68:71">
      <c r="BP3917">
        <v>3916</v>
      </c>
      <c r="BQ3917" s="145">
        <v>38250</v>
      </c>
      <c r="BR3917">
        <v>100.5</v>
      </c>
      <c r="BS3917" s="151">
        <f t="shared" si="65"/>
        <v>108.91570247933885</v>
      </c>
    </row>
    <row r="3918" spans="68:71">
      <c r="BP3918">
        <v>3917</v>
      </c>
      <c r="BQ3918" s="145">
        <v>38251</v>
      </c>
      <c r="BR3918">
        <v>94.9</v>
      </c>
      <c r="BS3918" s="151">
        <f t="shared" si="65"/>
        <v>108.38512396694215</v>
      </c>
    </row>
    <row r="3919" spans="68:71">
      <c r="BP3919">
        <v>3918</v>
      </c>
      <c r="BQ3919" s="145">
        <v>38252</v>
      </c>
      <c r="BR3919">
        <v>91.4</v>
      </c>
      <c r="BS3919" s="151">
        <f t="shared" si="65"/>
        <v>108.04710743801654</v>
      </c>
    </row>
    <row r="3920" spans="68:71">
      <c r="BP3920">
        <v>3919</v>
      </c>
      <c r="BQ3920" s="145">
        <v>38253</v>
      </c>
      <c r="BR3920">
        <v>90.2</v>
      </c>
      <c r="BS3920" s="151">
        <f t="shared" si="65"/>
        <v>107.77768595041321</v>
      </c>
    </row>
    <row r="3921" spans="68:71">
      <c r="BP3921">
        <v>3920</v>
      </c>
      <c r="BQ3921" s="145">
        <v>38254</v>
      </c>
      <c r="BR3921">
        <v>89.4</v>
      </c>
      <c r="BS3921" s="151">
        <f t="shared" si="65"/>
        <v>107.60661157024794</v>
      </c>
    </row>
    <row r="3922" spans="68:71">
      <c r="BP3922">
        <v>3921</v>
      </c>
      <c r="BQ3922" s="145">
        <v>38255</v>
      </c>
      <c r="BR3922">
        <v>89.5</v>
      </c>
      <c r="BS3922" s="151">
        <f t="shared" si="65"/>
        <v>107.53471074380163</v>
      </c>
    </row>
    <row r="3923" spans="68:71">
      <c r="BP3923">
        <v>3922</v>
      </c>
      <c r="BQ3923" s="145">
        <v>38256</v>
      </c>
      <c r="BR3923">
        <v>89.5</v>
      </c>
      <c r="BS3923" s="151">
        <f t="shared" si="65"/>
        <v>107.62066115702477</v>
      </c>
    </row>
    <row r="3924" spans="68:71">
      <c r="BP3924">
        <v>3923</v>
      </c>
      <c r="BQ3924" s="145">
        <v>38257</v>
      </c>
      <c r="BR3924">
        <v>89.8</v>
      </c>
      <c r="BS3924" s="151">
        <f t="shared" si="65"/>
        <v>107.70826446280989</v>
      </c>
    </row>
    <row r="3925" spans="68:71">
      <c r="BP3925">
        <v>3924</v>
      </c>
      <c r="BQ3925" s="145">
        <v>38258</v>
      </c>
      <c r="BR3925">
        <v>89.9</v>
      </c>
      <c r="BS3925" s="151">
        <f t="shared" si="65"/>
        <v>107.90743801652887</v>
      </c>
    </row>
    <row r="3926" spans="68:71">
      <c r="BP3926">
        <v>3925</v>
      </c>
      <c r="BQ3926" s="145">
        <v>38259</v>
      </c>
      <c r="BR3926">
        <v>89.8</v>
      </c>
      <c r="BS3926" s="151">
        <f t="shared" si="65"/>
        <v>108.11404958677682</v>
      </c>
    </row>
    <row r="3927" spans="68:71">
      <c r="BP3927">
        <v>3926</v>
      </c>
      <c r="BQ3927" s="145">
        <v>38260</v>
      </c>
      <c r="BR3927">
        <v>88.2</v>
      </c>
      <c r="BS3927" s="151">
        <f t="shared" si="65"/>
        <v>108.33884297520656</v>
      </c>
    </row>
    <row r="3928" spans="68:71">
      <c r="BP3928">
        <v>3927</v>
      </c>
      <c r="BQ3928" s="145">
        <v>38261</v>
      </c>
      <c r="BR3928">
        <v>88</v>
      </c>
      <c r="BS3928" s="151">
        <f t="shared" si="65"/>
        <v>108.55785123966938</v>
      </c>
    </row>
    <row r="3929" spans="68:71">
      <c r="BP3929">
        <v>3928</v>
      </c>
      <c r="BQ3929" s="145">
        <v>38262</v>
      </c>
      <c r="BR3929">
        <v>88</v>
      </c>
      <c r="BS3929" s="151">
        <f t="shared" si="65"/>
        <v>108.70661157024789</v>
      </c>
    </row>
    <row r="3930" spans="68:71">
      <c r="BP3930">
        <v>3929</v>
      </c>
      <c r="BQ3930" s="145">
        <v>38263</v>
      </c>
      <c r="BR3930">
        <v>89</v>
      </c>
      <c r="BS3930" s="151">
        <f t="shared" si="65"/>
        <v>108.83388429752063</v>
      </c>
    </row>
    <row r="3931" spans="68:71">
      <c r="BP3931">
        <v>3930</v>
      </c>
      <c r="BQ3931" s="145">
        <v>38264</v>
      </c>
      <c r="BR3931">
        <v>90.7</v>
      </c>
      <c r="BS3931" s="151">
        <f t="shared" si="65"/>
        <v>108.90413223140492</v>
      </c>
    </row>
    <row r="3932" spans="68:71">
      <c r="BP3932">
        <v>3931</v>
      </c>
      <c r="BQ3932" s="145">
        <v>38265</v>
      </c>
      <c r="BR3932">
        <v>90.8</v>
      </c>
      <c r="BS3932" s="151">
        <f t="shared" si="65"/>
        <v>108.9446280991735</v>
      </c>
    </row>
    <row r="3933" spans="68:71">
      <c r="BP3933">
        <v>3932</v>
      </c>
      <c r="BQ3933" s="145">
        <v>38266</v>
      </c>
      <c r="BR3933">
        <v>92.1</v>
      </c>
      <c r="BS3933" s="151">
        <f t="shared" si="65"/>
        <v>108.93305785123964</v>
      </c>
    </row>
    <row r="3934" spans="68:71">
      <c r="BP3934">
        <v>3933</v>
      </c>
      <c r="BQ3934" s="145">
        <v>38267</v>
      </c>
      <c r="BR3934">
        <v>93.8</v>
      </c>
      <c r="BS3934" s="151">
        <f t="shared" si="65"/>
        <v>108.80826446280989</v>
      </c>
    </row>
    <row r="3935" spans="68:71">
      <c r="BP3935">
        <v>3934</v>
      </c>
      <c r="BQ3935" s="145">
        <v>38268</v>
      </c>
      <c r="BR3935">
        <v>90.6</v>
      </c>
      <c r="BS3935" s="151">
        <f t="shared" si="65"/>
        <v>108.66446280991731</v>
      </c>
    </row>
    <row r="3936" spans="68:71">
      <c r="BP3936">
        <v>3935</v>
      </c>
      <c r="BQ3936" s="145">
        <v>38269</v>
      </c>
      <c r="BR3936">
        <v>88</v>
      </c>
      <c r="BS3936" s="151">
        <f t="shared" si="65"/>
        <v>108.38347107438011</v>
      </c>
    </row>
    <row r="3937" spans="68:71">
      <c r="BP3937">
        <v>3936</v>
      </c>
      <c r="BQ3937" s="145">
        <v>38270</v>
      </c>
      <c r="BR3937">
        <v>89</v>
      </c>
      <c r="BS3937" s="151">
        <f t="shared" si="65"/>
        <v>108.0033057851239</v>
      </c>
    </row>
    <row r="3938" spans="68:71">
      <c r="BP3938">
        <v>3937</v>
      </c>
      <c r="BQ3938" s="145">
        <v>38271</v>
      </c>
      <c r="BR3938">
        <v>86.9</v>
      </c>
      <c r="BS3938" s="151">
        <f t="shared" si="65"/>
        <v>107.52892561983465</v>
      </c>
    </row>
    <row r="3939" spans="68:71">
      <c r="BP3939">
        <v>3938</v>
      </c>
      <c r="BQ3939" s="145">
        <v>38272</v>
      </c>
      <c r="BR3939">
        <v>87.6</v>
      </c>
      <c r="BS3939" s="151">
        <f t="shared" si="65"/>
        <v>107.04876033057846</v>
      </c>
    </row>
    <row r="3940" spans="68:71">
      <c r="BP3940">
        <v>3939</v>
      </c>
      <c r="BQ3940" s="145">
        <v>38273</v>
      </c>
      <c r="BR3940">
        <v>87.1</v>
      </c>
      <c r="BS3940" s="151">
        <f t="shared" si="65"/>
        <v>106.55702479338838</v>
      </c>
    </row>
    <row r="3941" spans="68:71">
      <c r="BP3941">
        <v>3940</v>
      </c>
      <c r="BQ3941" s="145">
        <v>38274</v>
      </c>
      <c r="BR3941">
        <v>90.7</v>
      </c>
      <c r="BS3941" s="151">
        <f t="shared" si="65"/>
        <v>106.14793388429747</v>
      </c>
    </row>
    <row r="3942" spans="68:71">
      <c r="BP3942">
        <v>3941</v>
      </c>
      <c r="BQ3942" s="145">
        <v>38275</v>
      </c>
      <c r="BR3942">
        <v>89.2</v>
      </c>
      <c r="BS3942" s="151">
        <f t="shared" si="65"/>
        <v>105.78181818181812</v>
      </c>
    </row>
    <row r="3943" spans="68:71">
      <c r="BP3943">
        <v>3942</v>
      </c>
      <c r="BQ3943" s="145">
        <v>38276</v>
      </c>
      <c r="BR3943">
        <v>91.7</v>
      </c>
      <c r="BS3943" s="151">
        <f t="shared" si="65"/>
        <v>105.40991735537185</v>
      </c>
    </row>
    <row r="3944" spans="68:71">
      <c r="BP3944">
        <v>3943</v>
      </c>
      <c r="BQ3944" s="145">
        <v>38277</v>
      </c>
      <c r="BR3944">
        <v>91.9</v>
      </c>
      <c r="BS3944" s="151">
        <f t="shared" si="65"/>
        <v>104.99669421487597</v>
      </c>
    </row>
    <row r="3945" spans="68:71">
      <c r="BP3945">
        <v>3944</v>
      </c>
      <c r="BQ3945" s="145">
        <v>38278</v>
      </c>
      <c r="BR3945">
        <v>96.2</v>
      </c>
      <c r="BS3945" s="151">
        <f t="shared" si="65"/>
        <v>104.74876033057845</v>
      </c>
    </row>
    <row r="3946" spans="68:71">
      <c r="BP3946">
        <v>3945</v>
      </c>
      <c r="BQ3946" s="145">
        <v>38279</v>
      </c>
      <c r="BR3946">
        <v>99.1</v>
      </c>
      <c r="BS3946" s="151">
        <f t="shared" si="65"/>
        <v>104.52231404958673</v>
      </c>
    </row>
    <row r="3947" spans="68:71">
      <c r="BP3947">
        <v>3946</v>
      </c>
      <c r="BQ3947" s="145">
        <v>38280</v>
      </c>
      <c r="BR3947">
        <v>111.3</v>
      </c>
      <c r="BS3947" s="151">
        <f t="shared" si="65"/>
        <v>104.30661157024788</v>
      </c>
    </row>
    <row r="3948" spans="68:71">
      <c r="BP3948">
        <v>3947</v>
      </c>
      <c r="BQ3948" s="145">
        <v>38281</v>
      </c>
      <c r="BR3948">
        <v>112.1</v>
      </c>
      <c r="BS3948" s="151">
        <f t="shared" si="65"/>
        <v>104.18925619834704</v>
      </c>
    </row>
    <row r="3949" spans="68:71">
      <c r="BP3949">
        <v>3948</v>
      </c>
      <c r="BQ3949" s="145">
        <v>38282</v>
      </c>
      <c r="BR3949">
        <v>122.5</v>
      </c>
      <c r="BS3949" s="151">
        <f t="shared" si="65"/>
        <v>104.10082644628092</v>
      </c>
    </row>
    <row r="3950" spans="68:71">
      <c r="BP3950">
        <v>3949</v>
      </c>
      <c r="BQ3950" s="145">
        <v>38283</v>
      </c>
      <c r="BR3950">
        <v>131.6</v>
      </c>
      <c r="BS3950" s="151">
        <f t="shared" si="65"/>
        <v>104.03057851239663</v>
      </c>
    </row>
    <row r="3951" spans="68:71">
      <c r="BP3951">
        <v>3950</v>
      </c>
      <c r="BQ3951" s="145">
        <v>38284</v>
      </c>
      <c r="BR3951">
        <v>140.19999999999999</v>
      </c>
      <c r="BS3951" s="151">
        <f t="shared" si="65"/>
        <v>104.0041322314049</v>
      </c>
    </row>
    <row r="3952" spans="68:71">
      <c r="BP3952">
        <v>3951</v>
      </c>
      <c r="BQ3952" s="145">
        <v>38285</v>
      </c>
      <c r="BR3952">
        <v>139.6</v>
      </c>
      <c r="BS3952" s="151">
        <f t="shared" si="65"/>
        <v>103.96694214876027</v>
      </c>
    </row>
    <row r="3953" spans="68:71">
      <c r="BP3953">
        <v>3952</v>
      </c>
      <c r="BQ3953" s="145">
        <v>38286</v>
      </c>
      <c r="BR3953">
        <v>136.69999999999999</v>
      </c>
      <c r="BS3953" s="151">
        <f t="shared" si="65"/>
        <v>103.97685950413218</v>
      </c>
    </row>
    <row r="3954" spans="68:71">
      <c r="BP3954">
        <v>3953</v>
      </c>
      <c r="BQ3954" s="145">
        <v>38287</v>
      </c>
      <c r="BR3954">
        <v>129.5</v>
      </c>
      <c r="BS3954" s="151">
        <f t="shared" si="65"/>
        <v>104.05702479338836</v>
      </c>
    </row>
    <row r="3955" spans="68:71">
      <c r="BP3955">
        <v>3954</v>
      </c>
      <c r="BQ3955" s="145">
        <v>38288</v>
      </c>
      <c r="BR3955">
        <v>133.4</v>
      </c>
      <c r="BS3955" s="151">
        <f t="shared" si="65"/>
        <v>104.21487603305779</v>
      </c>
    </row>
    <row r="3956" spans="68:71">
      <c r="BP3956">
        <v>3955</v>
      </c>
      <c r="BQ3956" s="145">
        <v>38289</v>
      </c>
      <c r="BR3956">
        <v>128.80000000000001</v>
      </c>
      <c r="BS3956" s="151">
        <f t="shared" si="65"/>
        <v>104.28595041322308</v>
      </c>
    </row>
    <row r="3957" spans="68:71">
      <c r="BP3957">
        <v>3956</v>
      </c>
      <c r="BQ3957" s="145">
        <v>38290</v>
      </c>
      <c r="BR3957">
        <v>136.4</v>
      </c>
      <c r="BS3957" s="151">
        <f t="shared" si="65"/>
        <v>104.38429752066111</v>
      </c>
    </row>
    <row r="3958" spans="68:71">
      <c r="BP3958">
        <v>3957</v>
      </c>
      <c r="BQ3958" s="145">
        <v>38291</v>
      </c>
      <c r="BR3958">
        <v>139.19999999999999</v>
      </c>
      <c r="BS3958" s="151">
        <f t="shared" si="65"/>
        <v>104.45537190082641</v>
      </c>
    </row>
    <row r="3959" spans="68:71">
      <c r="BP3959">
        <v>3958</v>
      </c>
      <c r="BQ3959" s="145">
        <v>38292</v>
      </c>
      <c r="BR3959">
        <v>135.5</v>
      </c>
      <c r="BS3959" s="151">
        <f t="shared" si="65"/>
        <v>104.49669421487597</v>
      </c>
    </row>
    <row r="3960" spans="68:71">
      <c r="BP3960">
        <v>3959</v>
      </c>
      <c r="BQ3960" s="145">
        <v>38293</v>
      </c>
      <c r="BR3960">
        <v>133.1</v>
      </c>
      <c r="BS3960" s="151">
        <f t="shared" si="65"/>
        <v>104.52396694214872</v>
      </c>
    </row>
    <row r="3961" spans="68:71">
      <c r="BP3961">
        <v>3960</v>
      </c>
      <c r="BQ3961" s="145">
        <v>38294</v>
      </c>
      <c r="BR3961">
        <v>135.9</v>
      </c>
      <c r="BS3961" s="151">
        <f t="shared" si="65"/>
        <v>104.48181818181813</v>
      </c>
    </row>
    <row r="3962" spans="68:71">
      <c r="BP3962">
        <v>3961</v>
      </c>
      <c r="BQ3962" s="145">
        <v>38295</v>
      </c>
      <c r="BR3962">
        <v>136</v>
      </c>
      <c r="BS3962" s="151">
        <f t="shared" si="65"/>
        <v>104.35619834710738</v>
      </c>
    </row>
    <row r="3963" spans="68:71">
      <c r="BP3963">
        <v>3962</v>
      </c>
      <c r="BQ3963" s="145">
        <v>38296</v>
      </c>
      <c r="BR3963">
        <v>141.19999999999999</v>
      </c>
      <c r="BS3963" s="151">
        <f t="shared" si="65"/>
        <v>104.20495867768591</v>
      </c>
    </row>
    <row r="3964" spans="68:71">
      <c r="BP3964">
        <v>3963</v>
      </c>
      <c r="BQ3964" s="145">
        <v>38297</v>
      </c>
      <c r="BR3964">
        <v>128.80000000000001</v>
      </c>
      <c r="BS3964" s="151">
        <f t="shared" si="65"/>
        <v>103.90991735537187</v>
      </c>
    </row>
    <row r="3965" spans="68:71">
      <c r="BP3965">
        <v>3964</v>
      </c>
      <c r="BQ3965" s="145">
        <v>38298</v>
      </c>
      <c r="BR3965">
        <v>129.6</v>
      </c>
      <c r="BS3965" s="151">
        <f t="shared" si="65"/>
        <v>103.57107438016526</v>
      </c>
    </row>
    <row r="3966" spans="68:71">
      <c r="BP3966">
        <v>3965</v>
      </c>
      <c r="BQ3966" s="145">
        <v>38299</v>
      </c>
      <c r="BR3966">
        <v>124.1</v>
      </c>
      <c r="BS3966" s="151">
        <f t="shared" ref="BS3966:BS4029" si="66">AVERAGE(BR3907:BR4027)</f>
        <v>103.21983471074377</v>
      </c>
    </row>
    <row r="3967" spans="68:71">
      <c r="BP3967">
        <v>3966</v>
      </c>
      <c r="BQ3967" s="145">
        <v>38300</v>
      </c>
      <c r="BR3967">
        <v>140.9</v>
      </c>
      <c r="BS3967" s="151">
        <f t="shared" si="66"/>
        <v>102.86859504132229</v>
      </c>
    </row>
    <row r="3968" spans="68:71">
      <c r="BP3968">
        <v>3967</v>
      </c>
      <c r="BQ3968" s="145">
        <v>38301</v>
      </c>
      <c r="BR3968">
        <v>104.6</v>
      </c>
      <c r="BS3968" s="151">
        <f t="shared" si="66"/>
        <v>102.65123966942147</v>
      </c>
    </row>
    <row r="3969" spans="68:71">
      <c r="BP3969">
        <v>3968</v>
      </c>
      <c r="BQ3969" s="145">
        <v>38302</v>
      </c>
      <c r="BR3969">
        <v>94.9</v>
      </c>
      <c r="BS3969" s="151">
        <f t="shared" si="66"/>
        <v>102.48264462809917</v>
      </c>
    </row>
    <row r="3970" spans="68:71">
      <c r="BP3970">
        <v>3969</v>
      </c>
      <c r="BQ3970" s="145">
        <v>38303</v>
      </c>
      <c r="BR3970">
        <v>97.4</v>
      </c>
      <c r="BS3970" s="151">
        <f t="shared" si="66"/>
        <v>102.35371900826446</v>
      </c>
    </row>
    <row r="3971" spans="68:71">
      <c r="BP3971">
        <v>3970</v>
      </c>
      <c r="BQ3971" s="145">
        <v>38304</v>
      </c>
      <c r="BR3971">
        <v>96.4</v>
      </c>
      <c r="BS3971" s="151">
        <f t="shared" si="66"/>
        <v>102.36115702479339</v>
      </c>
    </row>
    <row r="3972" spans="68:71">
      <c r="BP3972">
        <v>3971</v>
      </c>
      <c r="BQ3972" s="145">
        <v>38305</v>
      </c>
      <c r="BR3972">
        <v>100.3</v>
      </c>
      <c r="BS3972" s="151">
        <f t="shared" si="66"/>
        <v>102.52809917355371</v>
      </c>
    </row>
    <row r="3973" spans="68:71">
      <c r="BP3973">
        <v>3972</v>
      </c>
      <c r="BQ3973" s="145">
        <v>38306</v>
      </c>
      <c r="BR3973">
        <v>105.6</v>
      </c>
      <c r="BS3973" s="151">
        <f t="shared" si="66"/>
        <v>102.83057851239668</v>
      </c>
    </row>
    <row r="3974" spans="68:71">
      <c r="BP3974">
        <v>3973</v>
      </c>
      <c r="BQ3974" s="145">
        <v>38307</v>
      </c>
      <c r="BR3974">
        <v>108.4</v>
      </c>
      <c r="BS3974" s="151">
        <f t="shared" si="66"/>
        <v>103.16115702479337</v>
      </c>
    </row>
    <row r="3975" spans="68:71">
      <c r="BP3975">
        <v>3974</v>
      </c>
      <c r="BQ3975" s="145">
        <v>38308</v>
      </c>
      <c r="BR3975">
        <v>104.9</v>
      </c>
      <c r="BS3975" s="151">
        <f t="shared" si="66"/>
        <v>103.44876033057851</v>
      </c>
    </row>
    <row r="3976" spans="68:71">
      <c r="BP3976">
        <v>3975</v>
      </c>
      <c r="BQ3976" s="145">
        <v>38309</v>
      </c>
      <c r="BR3976">
        <v>104</v>
      </c>
      <c r="BS3976" s="151">
        <f t="shared" si="66"/>
        <v>103.60661157024794</v>
      </c>
    </row>
    <row r="3977" spans="68:71">
      <c r="BP3977">
        <v>3976</v>
      </c>
      <c r="BQ3977" s="145">
        <v>38310</v>
      </c>
      <c r="BR3977">
        <v>102.2</v>
      </c>
      <c r="BS3977" s="151">
        <f t="shared" si="66"/>
        <v>103.87107438016528</v>
      </c>
    </row>
    <row r="3978" spans="68:71">
      <c r="BP3978">
        <v>3977</v>
      </c>
      <c r="BQ3978" s="145">
        <v>38311</v>
      </c>
      <c r="BR3978">
        <v>99.3</v>
      </c>
      <c r="BS3978" s="151">
        <f t="shared" si="66"/>
        <v>104.10082644628098</v>
      </c>
    </row>
    <row r="3979" spans="68:71">
      <c r="BP3979">
        <v>3978</v>
      </c>
      <c r="BQ3979" s="145">
        <v>38312</v>
      </c>
      <c r="BR3979">
        <v>100.9</v>
      </c>
      <c r="BS3979" s="151">
        <f t="shared" si="66"/>
        <v>104.28347107438015</v>
      </c>
    </row>
    <row r="3980" spans="68:71">
      <c r="BP3980">
        <v>3979</v>
      </c>
      <c r="BQ3980" s="145">
        <v>38313</v>
      </c>
      <c r="BR3980">
        <v>106.3</v>
      </c>
      <c r="BS3980" s="151">
        <f t="shared" si="66"/>
        <v>104.38264462809917</v>
      </c>
    </row>
    <row r="3981" spans="68:71">
      <c r="BP3981">
        <v>3980</v>
      </c>
      <c r="BQ3981" s="145">
        <v>38314</v>
      </c>
      <c r="BR3981">
        <v>106.9</v>
      </c>
      <c r="BS3981" s="151">
        <f t="shared" si="66"/>
        <v>104.43553719008264</v>
      </c>
    </row>
    <row r="3982" spans="68:71">
      <c r="BP3982">
        <v>3981</v>
      </c>
      <c r="BQ3982" s="145">
        <v>38315</v>
      </c>
      <c r="BR3982">
        <v>107.3</v>
      </c>
      <c r="BS3982" s="151">
        <f t="shared" si="66"/>
        <v>104.47768595041323</v>
      </c>
    </row>
    <row r="3983" spans="68:71">
      <c r="BP3983">
        <v>3982</v>
      </c>
      <c r="BQ3983" s="145">
        <v>38316</v>
      </c>
      <c r="BR3983">
        <v>109.4</v>
      </c>
      <c r="BS3983" s="151">
        <f t="shared" si="66"/>
        <v>104.51570247933886</v>
      </c>
    </row>
    <row r="3984" spans="68:71">
      <c r="BP3984">
        <v>3983</v>
      </c>
      <c r="BQ3984" s="145">
        <v>38317</v>
      </c>
      <c r="BR3984">
        <v>111.1</v>
      </c>
      <c r="BS3984" s="151">
        <f t="shared" si="66"/>
        <v>104.51157024793389</v>
      </c>
    </row>
    <row r="3985" spans="68:71">
      <c r="BP3985">
        <v>3984</v>
      </c>
      <c r="BQ3985" s="145">
        <v>38318</v>
      </c>
      <c r="BR3985">
        <v>110.3</v>
      </c>
      <c r="BS3985" s="151">
        <f t="shared" si="66"/>
        <v>104.48677685950415</v>
      </c>
    </row>
    <row r="3986" spans="68:71">
      <c r="BP3986">
        <v>3985</v>
      </c>
      <c r="BQ3986" s="145">
        <v>38319</v>
      </c>
      <c r="BR3986">
        <v>112.8</v>
      </c>
      <c r="BS3986" s="151">
        <f t="shared" si="66"/>
        <v>104.44628099173553</v>
      </c>
    </row>
    <row r="3987" spans="68:71">
      <c r="BP3987">
        <v>3986</v>
      </c>
      <c r="BQ3987" s="145">
        <v>38320</v>
      </c>
      <c r="BR3987">
        <v>111.4</v>
      </c>
      <c r="BS3987" s="151">
        <f t="shared" si="66"/>
        <v>104.43140495867769</v>
      </c>
    </row>
    <row r="3988" spans="68:71">
      <c r="BP3988">
        <v>3987</v>
      </c>
      <c r="BQ3988" s="145">
        <v>38321</v>
      </c>
      <c r="BR3988">
        <v>110.6</v>
      </c>
      <c r="BS3988" s="151">
        <f t="shared" si="66"/>
        <v>104.4107438016529</v>
      </c>
    </row>
    <row r="3989" spans="68:71">
      <c r="BP3989">
        <v>3988</v>
      </c>
      <c r="BQ3989" s="145">
        <v>38322</v>
      </c>
      <c r="BR3989">
        <v>111</v>
      </c>
      <c r="BS3989" s="151">
        <f t="shared" si="66"/>
        <v>104.39586776859504</v>
      </c>
    </row>
    <row r="3990" spans="68:71">
      <c r="BP3990">
        <v>3989</v>
      </c>
      <c r="BQ3990" s="145">
        <v>38323</v>
      </c>
      <c r="BR3990">
        <v>105.6</v>
      </c>
      <c r="BS3990" s="151">
        <f t="shared" si="66"/>
        <v>104.35206611570248</v>
      </c>
    </row>
    <row r="3991" spans="68:71">
      <c r="BP3991">
        <v>3990</v>
      </c>
      <c r="BQ3991" s="145">
        <v>38324</v>
      </c>
      <c r="BR3991">
        <v>100.8</v>
      </c>
      <c r="BS3991" s="151">
        <f t="shared" si="66"/>
        <v>104.27851239669423</v>
      </c>
    </row>
    <row r="3992" spans="68:71">
      <c r="BP3992">
        <v>3991</v>
      </c>
      <c r="BQ3992" s="145">
        <v>38325</v>
      </c>
      <c r="BR3992">
        <v>97.4</v>
      </c>
      <c r="BS3992" s="151">
        <f t="shared" si="66"/>
        <v>104.21404958677687</v>
      </c>
    </row>
    <row r="3993" spans="68:71">
      <c r="BP3993">
        <v>3992</v>
      </c>
      <c r="BQ3993" s="145">
        <v>38326</v>
      </c>
      <c r="BR3993">
        <v>95.9</v>
      </c>
      <c r="BS3993" s="151">
        <f t="shared" si="66"/>
        <v>104.13140495867769</v>
      </c>
    </row>
    <row r="3994" spans="68:71">
      <c r="BP3994">
        <v>3993</v>
      </c>
      <c r="BQ3994" s="145">
        <v>38327</v>
      </c>
      <c r="BR3994">
        <v>93.2</v>
      </c>
      <c r="BS3994" s="151">
        <f t="shared" si="66"/>
        <v>104.13801652892566</v>
      </c>
    </row>
    <row r="3995" spans="68:71">
      <c r="BP3995">
        <v>3994</v>
      </c>
      <c r="BQ3995" s="145">
        <v>38328</v>
      </c>
      <c r="BR3995">
        <v>89.7</v>
      </c>
      <c r="BS3995" s="151">
        <f t="shared" si="66"/>
        <v>104.19090909090913</v>
      </c>
    </row>
    <row r="3996" spans="68:71">
      <c r="BP3996">
        <v>3995</v>
      </c>
      <c r="BQ3996" s="145">
        <v>38329</v>
      </c>
      <c r="BR3996">
        <v>96.5</v>
      </c>
      <c r="BS3996" s="151">
        <f t="shared" si="66"/>
        <v>104.31570247933887</v>
      </c>
    </row>
    <row r="3997" spans="68:71">
      <c r="BP3997">
        <v>3996</v>
      </c>
      <c r="BQ3997" s="145">
        <v>38330</v>
      </c>
      <c r="BR3997">
        <v>87.4</v>
      </c>
      <c r="BS3997" s="151">
        <f t="shared" si="66"/>
        <v>104.47438016528929</v>
      </c>
    </row>
    <row r="3998" spans="68:71">
      <c r="BP3998">
        <v>3997</v>
      </c>
      <c r="BQ3998" s="145">
        <v>38331</v>
      </c>
      <c r="BR3998">
        <v>84.8</v>
      </c>
      <c r="BS3998" s="151">
        <f t="shared" si="66"/>
        <v>104.6537190082645</v>
      </c>
    </row>
    <row r="3999" spans="68:71">
      <c r="BP3999">
        <v>3998</v>
      </c>
      <c r="BQ3999" s="145">
        <v>38332</v>
      </c>
      <c r="BR3999">
        <v>89.8</v>
      </c>
      <c r="BS3999" s="151">
        <f t="shared" si="66"/>
        <v>104.87272727272729</v>
      </c>
    </row>
    <row r="4000" spans="68:71">
      <c r="BP4000">
        <v>3999</v>
      </c>
      <c r="BQ4000" s="145">
        <v>38333</v>
      </c>
      <c r="BR4000">
        <v>90.5</v>
      </c>
      <c r="BS4000" s="151">
        <f t="shared" si="66"/>
        <v>105.09586776859506</v>
      </c>
    </row>
    <row r="4001" spans="68:71">
      <c r="BP4001">
        <v>4000</v>
      </c>
      <c r="BQ4001" s="145">
        <v>38334</v>
      </c>
      <c r="BR4001">
        <v>89.7</v>
      </c>
      <c r="BS4001" s="151">
        <f t="shared" si="66"/>
        <v>105.30826446280994</v>
      </c>
    </row>
    <row r="4002" spans="68:71">
      <c r="BP4002">
        <v>4001</v>
      </c>
      <c r="BQ4002" s="145">
        <v>38335</v>
      </c>
      <c r="BR4002">
        <v>89.3</v>
      </c>
      <c r="BS4002" s="151">
        <f t="shared" si="66"/>
        <v>105.52561983471078</v>
      </c>
    </row>
    <row r="4003" spans="68:71">
      <c r="BP4003">
        <v>4002</v>
      </c>
      <c r="BQ4003" s="145">
        <v>38336</v>
      </c>
      <c r="BR4003">
        <v>89.3</v>
      </c>
      <c r="BS4003" s="151">
        <f t="shared" si="66"/>
        <v>105.74380165289259</v>
      </c>
    </row>
    <row r="4004" spans="68:71">
      <c r="BP4004">
        <v>4003</v>
      </c>
      <c r="BQ4004" s="145">
        <v>38337</v>
      </c>
      <c r="BR4004">
        <v>90</v>
      </c>
      <c r="BS4004" s="151">
        <f t="shared" si="66"/>
        <v>105.99008264462813</v>
      </c>
    </row>
    <row r="4005" spans="68:71">
      <c r="BP4005">
        <v>4004</v>
      </c>
      <c r="BQ4005" s="145">
        <v>38338</v>
      </c>
      <c r="BR4005">
        <v>89.9</v>
      </c>
      <c r="BS4005" s="151">
        <f t="shared" si="66"/>
        <v>106.12727272727275</v>
      </c>
    </row>
    <row r="4006" spans="68:71">
      <c r="BP4006">
        <v>4005</v>
      </c>
      <c r="BQ4006" s="145">
        <v>38339</v>
      </c>
      <c r="BR4006">
        <v>90.6</v>
      </c>
      <c r="BS4006" s="151">
        <f t="shared" si="66"/>
        <v>106.22809917355376</v>
      </c>
    </row>
    <row r="4007" spans="68:71">
      <c r="BP4007">
        <v>4006</v>
      </c>
      <c r="BQ4007" s="145">
        <v>38340</v>
      </c>
      <c r="BR4007">
        <v>94</v>
      </c>
      <c r="BS4007" s="151">
        <f t="shared" si="66"/>
        <v>106.16942148760333</v>
      </c>
    </row>
    <row r="4008" spans="68:71">
      <c r="BP4008">
        <v>4007</v>
      </c>
      <c r="BQ4008" s="145">
        <v>38341</v>
      </c>
      <c r="BR4008">
        <v>93.9</v>
      </c>
      <c r="BS4008" s="151">
        <f t="shared" si="66"/>
        <v>106.05702479338845</v>
      </c>
    </row>
    <row r="4009" spans="68:71">
      <c r="BP4009">
        <v>4008</v>
      </c>
      <c r="BQ4009" s="145">
        <v>38342</v>
      </c>
      <c r="BR4009">
        <v>101</v>
      </c>
      <c r="BS4009" s="151">
        <f t="shared" si="66"/>
        <v>105.83553719008268</v>
      </c>
    </row>
    <row r="4010" spans="68:71">
      <c r="BP4010">
        <v>4009</v>
      </c>
      <c r="BQ4010" s="145">
        <v>38343</v>
      </c>
      <c r="BR4010">
        <v>98.8</v>
      </c>
      <c r="BS4010" s="151">
        <f t="shared" si="66"/>
        <v>105.52892561983472</v>
      </c>
    </row>
    <row r="4011" spans="68:71">
      <c r="BP4011">
        <v>4010</v>
      </c>
      <c r="BQ4011" s="145">
        <v>38344</v>
      </c>
      <c r="BR4011">
        <v>96.4</v>
      </c>
      <c r="BS4011" s="151">
        <f t="shared" si="66"/>
        <v>105.13305785123967</v>
      </c>
    </row>
    <row r="4012" spans="68:71">
      <c r="BP4012">
        <v>4011</v>
      </c>
      <c r="BQ4012" s="145">
        <v>38345</v>
      </c>
      <c r="BR4012">
        <v>97.2</v>
      </c>
      <c r="BS4012" s="151">
        <f t="shared" si="66"/>
        <v>104.67851239669422</v>
      </c>
    </row>
    <row r="4013" spans="68:71">
      <c r="BP4013">
        <v>4012</v>
      </c>
      <c r="BQ4013" s="145">
        <v>38346</v>
      </c>
      <c r="BR4013">
        <v>93</v>
      </c>
      <c r="BS4013" s="151">
        <f t="shared" si="66"/>
        <v>104.21239669421489</v>
      </c>
    </row>
    <row r="4014" spans="68:71">
      <c r="BP4014">
        <v>4013</v>
      </c>
      <c r="BQ4014" s="145">
        <v>38347</v>
      </c>
      <c r="BR4014">
        <v>91.7</v>
      </c>
      <c r="BS4014" s="151">
        <f t="shared" si="66"/>
        <v>103.78842975206612</v>
      </c>
    </row>
    <row r="4015" spans="68:71">
      <c r="BP4015">
        <v>4014</v>
      </c>
      <c r="BQ4015" s="145">
        <v>38348</v>
      </c>
      <c r="BR4015">
        <v>96.9</v>
      </c>
      <c r="BS4015" s="151">
        <f t="shared" si="66"/>
        <v>103.31900826446282</v>
      </c>
    </row>
    <row r="4016" spans="68:71">
      <c r="BP4016">
        <v>4015</v>
      </c>
      <c r="BQ4016" s="145">
        <v>38349</v>
      </c>
      <c r="BR4016">
        <v>105.2</v>
      </c>
      <c r="BS4016" s="151">
        <f t="shared" si="66"/>
        <v>102.88099173553719</v>
      </c>
    </row>
    <row r="4017" spans="68:71">
      <c r="BP4017">
        <v>4016</v>
      </c>
      <c r="BQ4017" s="145">
        <v>38350</v>
      </c>
      <c r="BR4017">
        <v>98.5</v>
      </c>
      <c r="BS4017" s="151">
        <f t="shared" si="66"/>
        <v>102.37355371900829</v>
      </c>
    </row>
    <row r="4018" spans="68:71">
      <c r="BP4018">
        <v>4017</v>
      </c>
      <c r="BQ4018" s="145">
        <v>38351</v>
      </c>
      <c r="BR4018">
        <v>100</v>
      </c>
      <c r="BS4018" s="151">
        <f t="shared" si="66"/>
        <v>101.83223140495872</v>
      </c>
    </row>
    <row r="4019" spans="68:71">
      <c r="BP4019">
        <v>4018</v>
      </c>
      <c r="BQ4019" s="145">
        <v>38352</v>
      </c>
      <c r="BR4019">
        <v>98.5</v>
      </c>
      <c r="BS4019" s="151">
        <f t="shared" si="66"/>
        <v>101.32892561983475</v>
      </c>
    </row>
    <row r="4020" spans="68:71">
      <c r="BP4020">
        <v>4019</v>
      </c>
      <c r="BQ4020" s="145">
        <v>38353</v>
      </c>
      <c r="BR4020">
        <v>98.9</v>
      </c>
      <c r="BS4020" s="151">
        <f t="shared" si="66"/>
        <v>100.86528925619838</v>
      </c>
    </row>
    <row r="4021" spans="68:71">
      <c r="BP4021">
        <v>4020</v>
      </c>
      <c r="BQ4021" s="145">
        <v>38354</v>
      </c>
      <c r="BR4021">
        <v>100</v>
      </c>
      <c r="BS4021" s="151">
        <f t="shared" si="66"/>
        <v>100.39421487603308</v>
      </c>
    </row>
    <row r="4022" spans="68:71">
      <c r="BP4022">
        <v>4021</v>
      </c>
      <c r="BQ4022" s="145">
        <v>38355</v>
      </c>
      <c r="BR4022">
        <v>94.2</v>
      </c>
      <c r="BS4022" s="151">
        <f t="shared" si="66"/>
        <v>99.941322314049614</v>
      </c>
    </row>
    <row r="4023" spans="68:71">
      <c r="BP4023">
        <v>4022</v>
      </c>
      <c r="BQ4023" s="145">
        <v>38356</v>
      </c>
      <c r="BR4023">
        <v>88</v>
      </c>
      <c r="BS4023" s="151">
        <f t="shared" si="66"/>
        <v>99.465289256198375</v>
      </c>
    </row>
    <row r="4024" spans="68:71">
      <c r="BP4024">
        <v>4023</v>
      </c>
      <c r="BQ4024" s="145">
        <v>38357</v>
      </c>
      <c r="BR4024">
        <v>88.2</v>
      </c>
      <c r="BS4024" s="151">
        <f t="shared" si="66"/>
        <v>99.119834710743831</v>
      </c>
    </row>
    <row r="4025" spans="68:71">
      <c r="BP4025">
        <v>4024</v>
      </c>
      <c r="BQ4025" s="145">
        <v>38358</v>
      </c>
      <c r="BR4025">
        <v>83.2</v>
      </c>
      <c r="BS4025" s="151">
        <f t="shared" si="66"/>
        <v>98.821487603305826</v>
      </c>
    </row>
    <row r="4026" spans="68:71">
      <c r="BP4026">
        <v>4025</v>
      </c>
      <c r="BQ4026" s="145">
        <v>38359</v>
      </c>
      <c r="BR4026">
        <v>83.5</v>
      </c>
      <c r="BS4026" s="151">
        <f t="shared" si="66"/>
        <v>98.621487603305823</v>
      </c>
    </row>
    <row r="4027" spans="68:71">
      <c r="BP4027">
        <v>4026</v>
      </c>
      <c r="BQ4027" s="145">
        <v>38360</v>
      </c>
      <c r="BR4027">
        <v>88.5</v>
      </c>
      <c r="BS4027" s="151">
        <f t="shared" si="66"/>
        <v>98.296694214876069</v>
      </c>
    </row>
    <row r="4028" spans="68:71">
      <c r="BP4028">
        <v>4027</v>
      </c>
      <c r="BQ4028" s="145">
        <v>38361</v>
      </c>
      <c r="BR4028">
        <v>87.5</v>
      </c>
      <c r="BS4028" s="151">
        <f t="shared" si="66"/>
        <v>98.299173553719044</v>
      </c>
    </row>
    <row r="4029" spans="68:71">
      <c r="BP4029">
        <v>4028</v>
      </c>
      <c r="BQ4029" s="145">
        <v>38362</v>
      </c>
      <c r="BR4029">
        <v>90.1</v>
      </c>
      <c r="BS4029" s="151">
        <f t="shared" si="66"/>
        <v>98.424793388429777</v>
      </c>
    </row>
    <row r="4030" spans="68:71">
      <c r="BP4030">
        <v>4029</v>
      </c>
      <c r="BQ4030" s="145">
        <v>38363</v>
      </c>
      <c r="BR4030">
        <v>94.2</v>
      </c>
      <c r="BS4030" s="151">
        <f t="shared" ref="BS4030:BS4093" si="67">AVERAGE(BR3971:BR4091)</f>
        <v>98.560330578512435</v>
      </c>
    </row>
    <row r="4031" spans="68:71">
      <c r="BP4031">
        <v>4030</v>
      </c>
      <c r="BQ4031" s="145">
        <v>38364</v>
      </c>
      <c r="BR4031">
        <v>102.1</v>
      </c>
      <c r="BS4031" s="151">
        <f t="shared" si="67"/>
        <v>98.685123966942172</v>
      </c>
    </row>
    <row r="4032" spans="68:71">
      <c r="BP4032">
        <v>4031</v>
      </c>
      <c r="BQ4032" s="145">
        <v>38365</v>
      </c>
      <c r="BR4032">
        <v>115.6</v>
      </c>
      <c r="BS4032" s="151">
        <f t="shared" si="67"/>
        <v>98.750413223140526</v>
      </c>
    </row>
    <row r="4033" spans="68:71">
      <c r="BP4033">
        <v>4032</v>
      </c>
      <c r="BQ4033" s="145">
        <v>38366</v>
      </c>
      <c r="BR4033">
        <v>129.80000000000001</v>
      </c>
      <c r="BS4033" s="151">
        <f t="shared" si="67"/>
        <v>98.742148760330608</v>
      </c>
    </row>
    <row r="4034" spans="68:71">
      <c r="BP4034">
        <v>4033</v>
      </c>
      <c r="BQ4034" s="145">
        <v>38367</v>
      </c>
      <c r="BR4034">
        <v>144.9</v>
      </c>
      <c r="BS4034" s="151">
        <f t="shared" si="67"/>
        <v>98.68429752066119</v>
      </c>
    </row>
    <row r="4035" spans="68:71">
      <c r="BP4035">
        <v>4034</v>
      </c>
      <c r="BQ4035" s="145">
        <v>38368</v>
      </c>
      <c r="BR4035">
        <v>144.5</v>
      </c>
      <c r="BS4035" s="151">
        <f t="shared" si="67"/>
        <v>98.614876033057882</v>
      </c>
    </row>
    <row r="4036" spans="68:71">
      <c r="BP4036">
        <v>4035</v>
      </c>
      <c r="BQ4036" s="145">
        <v>38369</v>
      </c>
      <c r="BR4036">
        <v>137.5</v>
      </c>
      <c r="BS4036" s="151">
        <f t="shared" si="67"/>
        <v>98.523966942148789</v>
      </c>
    </row>
    <row r="4037" spans="68:71">
      <c r="BP4037">
        <v>4036</v>
      </c>
      <c r="BQ4037" s="145">
        <v>38370</v>
      </c>
      <c r="BR4037">
        <v>124.3</v>
      </c>
      <c r="BS4037" s="151">
        <f t="shared" si="67"/>
        <v>98.414876033057865</v>
      </c>
    </row>
    <row r="4038" spans="68:71">
      <c r="BP4038">
        <v>4037</v>
      </c>
      <c r="BQ4038" s="145">
        <v>38371</v>
      </c>
      <c r="BR4038">
        <v>132.5</v>
      </c>
      <c r="BS4038" s="151">
        <f t="shared" si="67"/>
        <v>98.335537190082675</v>
      </c>
    </row>
    <row r="4039" spans="68:71">
      <c r="BP4039">
        <v>4038</v>
      </c>
      <c r="BQ4039" s="145">
        <v>38372</v>
      </c>
      <c r="BR4039">
        <v>122.7</v>
      </c>
      <c r="BS4039" s="151">
        <f t="shared" si="67"/>
        <v>98.223140495867796</v>
      </c>
    </row>
    <row r="4040" spans="68:71">
      <c r="BP4040">
        <v>4039</v>
      </c>
      <c r="BQ4040" s="145">
        <v>38373</v>
      </c>
      <c r="BR4040">
        <v>113.5</v>
      </c>
      <c r="BS4040" s="151">
        <f t="shared" si="67"/>
        <v>98.06942148760335</v>
      </c>
    </row>
    <row r="4041" spans="68:71">
      <c r="BP4041">
        <v>4040</v>
      </c>
      <c r="BQ4041" s="145">
        <v>38374</v>
      </c>
      <c r="BR4041">
        <v>102.2</v>
      </c>
      <c r="BS4041" s="151">
        <f t="shared" si="67"/>
        <v>97.905785123966979</v>
      </c>
    </row>
    <row r="4042" spans="68:71">
      <c r="BP4042">
        <v>4041</v>
      </c>
      <c r="BQ4042" s="145">
        <v>38375</v>
      </c>
      <c r="BR4042">
        <v>95.8</v>
      </c>
      <c r="BS4042" s="151">
        <f t="shared" si="67"/>
        <v>97.697520661157071</v>
      </c>
    </row>
    <row r="4043" spans="68:71">
      <c r="BP4043">
        <v>4042</v>
      </c>
      <c r="BQ4043" s="145">
        <v>38376</v>
      </c>
      <c r="BR4043">
        <v>94.6</v>
      </c>
      <c r="BS4043" s="151">
        <f t="shared" si="67"/>
        <v>97.435537190082698</v>
      </c>
    </row>
    <row r="4044" spans="68:71">
      <c r="BP4044">
        <v>4043</v>
      </c>
      <c r="BQ4044" s="145">
        <v>38377</v>
      </c>
      <c r="BR4044">
        <v>94.1</v>
      </c>
      <c r="BS4044" s="151">
        <f t="shared" si="67"/>
        <v>97.165289256198392</v>
      </c>
    </row>
    <row r="4045" spans="68:71">
      <c r="BP4045">
        <v>4044</v>
      </c>
      <c r="BQ4045" s="145">
        <v>38378</v>
      </c>
      <c r="BR4045">
        <v>89.3</v>
      </c>
      <c r="BS4045" s="151">
        <f t="shared" si="67"/>
        <v>96.912396694214934</v>
      </c>
    </row>
    <row r="4046" spans="68:71">
      <c r="BP4046">
        <v>4045</v>
      </c>
      <c r="BQ4046" s="145">
        <v>38379</v>
      </c>
      <c r="BR4046">
        <v>86.9</v>
      </c>
      <c r="BS4046" s="151">
        <f t="shared" si="67"/>
        <v>96.631404958677734</v>
      </c>
    </row>
    <row r="4047" spans="68:71">
      <c r="BP4047">
        <v>4046</v>
      </c>
      <c r="BQ4047" s="145">
        <v>38380</v>
      </c>
      <c r="BR4047">
        <v>84.9</v>
      </c>
      <c r="BS4047" s="151">
        <f t="shared" si="67"/>
        <v>96.352066115702513</v>
      </c>
    </row>
    <row r="4048" spans="68:71">
      <c r="BP4048">
        <v>4047</v>
      </c>
      <c r="BQ4048" s="145">
        <v>38381</v>
      </c>
      <c r="BR4048">
        <v>86.4</v>
      </c>
      <c r="BS4048" s="151">
        <f t="shared" si="67"/>
        <v>96.071900826446324</v>
      </c>
    </row>
    <row r="4049" spans="68:71">
      <c r="BP4049">
        <v>4048</v>
      </c>
      <c r="BQ4049" s="145">
        <v>38382</v>
      </c>
      <c r="BR4049">
        <v>85.5</v>
      </c>
      <c r="BS4049" s="151">
        <f t="shared" si="67"/>
        <v>95.801652892562018</v>
      </c>
    </row>
    <row r="4050" spans="68:71">
      <c r="BP4050">
        <v>4049</v>
      </c>
      <c r="BQ4050" s="145">
        <v>38383</v>
      </c>
      <c r="BR4050">
        <v>86.2</v>
      </c>
      <c r="BS4050" s="151">
        <f t="shared" si="67"/>
        <v>95.591735537190132</v>
      </c>
    </row>
    <row r="4051" spans="68:71">
      <c r="BP4051">
        <v>4050</v>
      </c>
      <c r="BQ4051" s="145">
        <v>38384</v>
      </c>
      <c r="BR4051">
        <v>83.7</v>
      </c>
      <c r="BS4051" s="151">
        <f t="shared" si="67"/>
        <v>95.428925619834772</v>
      </c>
    </row>
    <row r="4052" spans="68:71">
      <c r="BP4052">
        <v>4051</v>
      </c>
      <c r="BQ4052" s="145">
        <v>38385</v>
      </c>
      <c r="BR4052">
        <v>81.8</v>
      </c>
      <c r="BS4052" s="151">
        <f t="shared" si="67"/>
        <v>95.324793388429811</v>
      </c>
    </row>
    <row r="4053" spans="68:71">
      <c r="BP4053">
        <v>4052</v>
      </c>
      <c r="BQ4053" s="145">
        <v>38386</v>
      </c>
      <c r="BR4053">
        <v>83</v>
      </c>
      <c r="BS4053" s="151">
        <f t="shared" si="67"/>
        <v>95.26198347107443</v>
      </c>
    </row>
    <row r="4054" spans="68:71">
      <c r="BP4054">
        <v>4053</v>
      </c>
      <c r="BQ4054" s="145">
        <v>38387</v>
      </c>
      <c r="BR4054">
        <v>82.1</v>
      </c>
      <c r="BS4054" s="151">
        <f t="shared" si="67"/>
        <v>95.219008264462857</v>
      </c>
    </row>
    <row r="4055" spans="68:71">
      <c r="BP4055">
        <v>4054</v>
      </c>
      <c r="BQ4055" s="145">
        <v>38388</v>
      </c>
      <c r="BR4055">
        <v>94.6</v>
      </c>
      <c r="BS4055" s="151">
        <f t="shared" si="67"/>
        <v>95.203305785124002</v>
      </c>
    </row>
    <row r="4056" spans="68:71">
      <c r="BP4056">
        <v>4055</v>
      </c>
      <c r="BQ4056" s="145">
        <v>38389</v>
      </c>
      <c r="BR4056">
        <v>97</v>
      </c>
      <c r="BS4056" s="151">
        <f t="shared" si="67"/>
        <v>95.130578512396738</v>
      </c>
    </row>
    <row r="4057" spans="68:71">
      <c r="BP4057">
        <v>4056</v>
      </c>
      <c r="BQ4057" s="145">
        <v>38390</v>
      </c>
      <c r="BR4057">
        <v>103.1</v>
      </c>
      <c r="BS4057" s="151">
        <f t="shared" si="67"/>
        <v>95.138842975206657</v>
      </c>
    </row>
    <row r="4058" spans="68:71">
      <c r="BP4058">
        <v>4057</v>
      </c>
      <c r="BQ4058" s="145">
        <v>38391</v>
      </c>
      <c r="BR4058">
        <v>108.2</v>
      </c>
      <c r="BS4058" s="151">
        <f t="shared" si="67"/>
        <v>95.167768595041352</v>
      </c>
    </row>
    <row r="4059" spans="68:71">
      <c r="BP4059">
        <v>4058</v>
      </c>
      <c r="BQ4059" s="145">
        <v>38392</v>
      </c>
      <c r="BR4059">
        <v>108.6</v>
      </c>
      <c r="BS4059" s="151">
        <f t="shared" si="67"/>
        <v>95.148760330578526</v>
      </c>
    </row>
    <row r="4060" spans="68:71">
      <c r="BP4060">
        <v>4059</v>
      </c>
      <c r="BQ4060" s="145">
        <v>38393</v>
      </c>
      <c r="BR4060">
        <v>114.1</v>
      </c>
      <c r="BS4060" s="151">
        <f t="shared" si="67"/>
        <v>95.102479338842997</v>
      </c>
    </row>
    <row r="4061" spans="68:71">
      <c r="BP4061">
        <v>4060</v>
      </c>
      <c r="BQ4061" s="145">
        <v>38394</v>
      </c>
      <c r="BR4061">
        <v>114.1</v>
      </c>
      <c r="BS4061" s="151">
        <f t="shared" si="67"/>
        <v>95.051239669421506</v>
      </c>
    </row>
    <row r="4062" spans="68:71">
      <c r="BP4062">
        <v>4061</v>
      </c>
      <c r="BQ4062" s="145">
        <v>38395</v>
      </c>
      <c r="BR4062">
        <v>116.4</v>
      </c>
      <c r="BS4062" s="151">
        <f t="shared" si="67"/>
        <v>95.01900826446284</v>
      </c>
    </row>
    <row r="4063" spans="68:71">
      <c r="BP4063">
        <v>4062</v>
      </c>
      <c r="BQ4063" s="145">
        <v>38396</v>
      </c>
      <c r="BR4063">
        <v>115.5</v>
      </c>
      <c r="BS4063" s="151">
        <f t="shared" si="67"/>
        <v>94.98264462809918</v>
      </c>
    </row>
    <row r="4064" spans="68:71">
      <c r="BP4064">
        <v>4063</v>
      </c>
      <c r="BQ4064" s="145">
        <v>38397</v>
      </c>
      <c r="BR4064">
        <v>118.1</v>
      </c>
      <c r="BS4064" s="151">
        <f t="shared" si="67"/>
        <v>94.923966942148766</v>
      </c>
    </row>
    <row r="4065" spans="68:71">
      <c r="BP4065">
        <v>4064</v>
      </c>
      <c r="BQ4065" s="145">
        <v>38398</v>
      </c>
      <c r="BR4065">
        <v>121.7</v>
      </c>
      <c r="BS4065" s="151">
        <f t="shared" si="67"/>
        <v>94.871900826446293</v>
      </c>
    </row>
    <row r="4066" spans="68:71">
      <c r="BP4066">
        <v>4065</v>
      </c>
      <c r="BQ4066" s="145">
        <v>38399</v>
      </c>
      <c r="BR4066">
        <v>112.8</v>
      </c>
      <c r="BS4066" s="151">
        <f t="shared" si="67"/>
        <v>94.795041322314049</v>
      </c>
    </row>
    <row r="4067" spans="68:71">
      <c r="BP4067">
        <v>4066</v>
      </c>
      <c r="BQ4067" s="145">
        <v>38400</v>
      </c>
      <c r="BR4067">
        <v>111.3</v>
      </c>
      <c r="BS4067" s="151">
        <f t="shared" si="67"/>
        <v>94.664462809917381</v>
      </c>
    </row>
    <row r="4068" spans="68:71">
      <c r="BP4068">
        <v>4067</v>
      </c>
      <c r="BQ4068" s="145">
        <v>38401</v>
      </c>
      <c r="BR4068">
        <v>104.2</v>
      </c>
      <c r="BS4068" s="151">
        <f t="shared" si="67"/>
        <v>94.524793388429785</v>
      </c>
    </row>
    <row r="4069" spans="68:71">
      <c r="BP4069">
        <v>4068</v>
      </c>
      <c r="BQ4069" s="145">
        <v>38402</v>
      </c>
      <c r="BR4069">
        <v>98.5</v>
      </c>
      <c r="BS4069" s="151">
        <f t="shared" si="67"/>
        <v>94.327272727272756</v>
      </c>
    </row>
    <row r="4070" spans="68:71">
      <c r="BP4070">
        <v>4069</v>
      </c>
      <c r="BQ4070" s="145">
        <v>38403</v>
      </c>
      <c r="BR4070">
        <v>95.7</v>
      </c>
      <c r="BS4070" s="151">
        <f t="shared" si="67"/>
        <v>94.14876033057854</v>
      </c>
    </row>
    <row r="4071" spans="68:71">
      <c r="BP4071">
        <v>4070</v>
      </c>
      <c r="BQ4071" s="145">
        <v>38404</v>
      </c>
      <c r="BR4071">
        <v>94.5</v>
      </c>
      <c r="BS4071" s="151">
        <f t="shared" si="67"/>
        <v>94.007438016528951</v>
      </c>
    </row>
    <row r="4072" spans="68:71">
      <c r="BP4072">
        <v>4071</v>
      </c>
      <c r="BQ4072" s="145">
        <v>38405</v>
      </c>
      <c r="BR4072">
        <v>92.3</v>
      </c>
      <c r="BS4072" s="151">
        <f t="shared" si="67"/>
        <v>93.884297520661178</v>
      </c>
    </row>
    <row r="4073" spans="68:71">
      <c r="BP4073">
        <v>4072</v>
      </c>
      <c r="BQ4073" s="145">
        <v>38406</v>
      </c>
      <c r="BR4073">
        <v>84.6</v>
      </c>
      <c r="BS4073" s="151">
        <f t="shared" si="67"/>
        <v>93.826446280991732</v>
      </c>
    </row>
    <row r="4074" spans="68:71">
      <c r="BP4074">
        <v>4073</v>
      </c>
      <c r="BQ4074" s="145">
        <v>38407</v>
      </c>
      <c r="BR4074">
        <v>80.3</v>
      </c>
      <c r="BS4074" s="151">
        <f t="shared" si="67"/>
        <v>93.819834710743805</v>
      </c>
    </row>
    <row r="4075" spans="68:71">
      <c r="BP4075">
        <v>4074</v>
      </c>
      <c r="BQ4075" s="145">
        <v>38408</v>
      </c>
      <c r="BR4075">
        <v>78.2</v>
      </c>
      <c r="BS4075" s="151">
        <f t="shared" si="67"/>
        <v>93.806611570247938</v>
      </c>
    </row>
    <row r="4076" spans="68:71">
      <c r="BP4076">
        <v>4075</v>
      </c>
      <c r="BQ4076" s="145">
        <v>38409</v>
      </c>
      <c r="BR4076">
        <v>76.599999999999994</v>
      </c>
      <c r="BS4076" s="151">
        <f t="shared" si="67"/>
        <v>93.747107438016528</v>
      </c>
    </row>
    <row r="4077" spans="68:71">
      <c r="BP4077">
        <v>4076</v>
      </c>
      <c r="BQ4077" s="145">
        <v>38410</v>
      </c>
      <c r="BR4077">
        <v>75.8</v>
      </c>
      <c r="BS4077" s="151">
        <f t="shared" si="67"/>
        <v>93.800826446280993</v>
      </c>
    </row>
    <row r="4078" spans="68:71">
      <c r="BP4078">
        <v>4077</v>
      </c>
      <c r="BQ4078" s="145">
        <v>38411</v>
      </c>
      <c r="BR4078">
        <v>75</v>
      </c>
      <c r="BS4078" s="151">
        <f t="shared" si="67"/>
        <v>93.853719008264449</v>
      </c>
    </row>
    <row r="4079" spans="68:71">
      <c r="BP4079">
        <v>4078</v>
      </c>
      <c r="BQ4079" s="145">
        <v>38412</v>
      </c>
      <c r="BR4079">
        <v>73.7</v>
      </c>
      <c r="BS4079" s="151">
        <f t="shared" si="67"/>
        <v>93.961983471074362</v>
      </c>
    </row>
    <row r="4080" spans="68:71">
      <c r="BP4080">
        <v>4079</v>
      </c>
      <c r="BQ4080" s="145">
        <v>38413</v>
      </c>
      <c r="BR4080">
        <v>74.599999999999994</v>
      </c>
      <c r="BS4080" s="151">
        <f t="shared" si="67"/>
        <v>94.071900826446253</v>
      </c>
    </row>
    <row r="4081" spans="68:71">
      <c r="BP4081">
        <v>4080</v>
      </c>
      <c r="BQ4081" s="145">
        <v>38414</v>
      </c>
      <c r="BR4081">
        <v>77</v>
      </c>
      <c r="BS4081" s="151">
        <f t="shared" si="67"/>
        <v>94.17355371900824</v>
      </c>
    </row>
    <row r="4082" spans="68:71">
      <c r="BP4082">
        <v>4081</v>
      </c>
      <c r="BQ4082" s="145">
        <v>38415</v>
      </c>
      <c r="BR4082">
        <v>78.900000000000006</v>
      </c>
      <c r="BS4082" s="151">
        <f t="shared" si="67"/>
        <v>94.293388429752056</v>
      </c>
    </row>
    <row r="4083" spans="68:71">
      <c r="BP4083">
        <v>4082</v>
      </c>
      <c r="BQ4083" s="145">
        <v>38416</v>
      </c>
      <c r="BR4083">
        <v>81.2</v>
      </c>
      <c r="BS4083" s="151">
        <f t="shared" si="67"/>
        <v>94.467768595041306</v>
      </c>
    </row>
    <row r="4084" spans="68:71">
      <c r="BP4084">
        <v>4083</v>
      </c>
      <c r="BQ4084" s="145">
        <v>38417</v>
      </c>
      <c r="BR4084">
        <v>83.6</v>
      </c>
      <c r="BS4084" s="151">
        <f t="shared" si="67"/>
        <v>94.651239669421471</v>
      </c>
    </row>
    <row r="4085" spans="68:71">
      <c r="BP4085">
        <v>4084</v>
      </c>
      <c r="BQ4085" s="145">
        <v>38418</v>
      </c>
      <c r="BR4085">
        <v>87</v>
      </c>
      <c r="BS4085" s="151">
        <f t="shared" si="67"/>
        <v>94.789256198347076</v>
      </c>
    </row>
    <row r="4086" spans="68:71">
      <c r="BP4086">
        <v>4085</v>
      </c>
      <c r="BQ4086" s="145">
        <v>38419</v>
      </c>
      <c r="BR4086">
        <v>93.5</v>
      </c>
      <c r="BS4086" s="151">
        <f t="shared" si="67"/>
        <v>94.936363636363595</v>
      </c>
    </row>
    <row r="4087" spans="68:71">
      <c r="BP4087">
        <v>4086</v>
      </c>
      <c r="BQ4087" s="145">
        <v>38420</v>
      </c>
      <c r="BR4087">
        <v>99.9</v>
      </c>
      <c r="BS4087" s="151">
        <f t="shared" si="67"/>
        <v>95.114049586776815</v>
      </c>
    </row>
    <row r="4088" spans="68:71">
      <c r="BP4088">
        <v>4087</v>
      </c>
      <c r="BQ4088" s="145">
        <v>38421</v>
      </c>
      <c r="BR4088">
        <v>101.6</v>
      </c>
      <c r="BS4088" s="151">
        <f t="shared" si="67"/>
        <v>95.376033057851203</v>
      </c>
    </row>
    <row r="4089" spans="68:71">
      <c r="BP4089">
        <v>4088</v>
      </c>
      <c r="BQ4089" s="145">
        <v>38422</v>
      </c>
      <c r="BR4089">
        <v>104.9</v>
      </c>
      <c r="BS4089" s="151">
        <f t="shared" si="67"/>
        <v>95.666942148760313</v>
      </c>
    </row>
    <row r="4090" spans="68:71">
      <c r="BP4090">
        <v>4089</v>
      </c>
      <c r="BQ4090" s="145">
        <v>38423</v>
      </c>
      <c r="BR4090">
        <v>110.1</v>
      </c>
      <c r="BS4090" s="151">
        <f t="shared" si="67"/>
        <v>95.858677685950383</v>
      </c>
    </row>
    <row r="4091" spans="68:71">
      <c r="BP4091">
        <v>4090</v>
      </c>
      <c r="BQ4091" s="145">
        <v>38424</v>
      </c>
      <c r="BR4091">
        <v>113.8</v>
      </c>
      <c r="BS4091" s="151">
        <f t="shared" si="67"/>
        <v>96.055371900826415</v>
      </c>
    </row>
    <row r="4092" spans="68:71">
      <c r="BP4092">
        <v>4091</v>
      </c>
      <c r="BQ4092" s="145">
        <v>38425</v>
      </c>
      <c r="BR4092">
        <v>111.5</v>
      </c>
      <c r="BS4092" s="151">
        <f t="shared" si="67"/>
        <v>95.922314049586745</v>
      </c>
    </row>
    <row r="4093" spans="68:71">
      <c r="BP4093">
        <v>4092</v>
      </c>
      <c r="BQ4093" s="145">
        <v>38426</v>
      </c>
      <c r="BR4093">
        <v>108.2</v>
      </c>
      <c r="BS4093" s="151">
        <f t="shared" si="67"/>
        <v>95.700826446280971</v>
      </c>
    </row>
    <row r="4094" spans="68:71">
      <c r="BP4094">
        <v>4093</v>
      </c>
      <c r="BQ4094" s="145">
        <v>38427</v>
      </c>
      <c r="BR4094">
        <v>104.6</v>
      </c>
      <c r="BS4094" s="151">
        <f t="shared" ref="BS4094:BS4157" si="68">AVERAGE(BR4035:BR4155)</f>
        <v>95.322314049586765</v>
      </c>
    </row>
    <row r="4095" spans="68:71">
      <c r="BP4095">
        <v>4094</v>
      </c>
      <c r="BQ4095" s="145">
        <v>38428</v>
      </c>
      <c r="BR4095">
        <v>101.4</v>
      </c>
      <c r="BS4095" s="151">
        <f t="shared" si="68"/>
        <v>94.871900826446264</v>
      </c>
    </row>
    <row r="4096" spans="68:71">
      <c r="BP4096">
        <v>4095</v>
      </c>
      <c r="BQ4096" s="145">
        <v>38429</v>
      </c>
      <c r="BR4096">
        <v>96.5</v>
      </c>
      <c r="BS4096" s="151">
        <f t="shared" si="68"/>
        <v>94.428099173553704</v>
      </c>
    </row>
    <row r="4097" spans="68:71">
      <c r="BP4097">
        <v>4096</v>
      </c>
      <c r="BQ4097" s="145">
        <v>38430</v>
      </c>
      <c r="BR4097">
        <v>93</v>
      </c>
      <c r="BS4097" s="151">
        <f t="shared" si="68"/>
        <v>94.100826446280962</v>
      </c>
    </row>
    <row r="4098" spans="68:71">
      <c r="BP4098">
        <v>4097</v>
      </c>
      <c r="BQ4098" s="145">
        <v>38431</v>
      </c>
      <c r="BR4098">
        <v>89</v>
      </c>
      <c r="BS4098" s="151">
        <f t="shared" si="68"/>
        <v>93.695867768595022</v>
      </c>
    </row>
    <row r="4099" spans="68:71">
      <c r="BP4099">
        <v>4098</v>
      </c>
      <c r="BQ4099" s="145">
        <v>38432</v>
      </c>
      <c r="BR4099">
        <v>89.7</v>
      </c>
      <c r="BS4099" s="151">
        <f t="shared" si="68"/>
        <v>93.358677685950383</v>
      </c>
    </row>
    <row r="4100" spans="68:71">
      <c r="BP4100">
        <v>4099</v>
      </c>
      <c r="BQ4100" s="145">
        <v>38433</v>
      </c>
      <c r="BR4100">
        <v>87.3</v>
      </c>
      <c r="BS4100" s="151">
        <f t="shared" si="68"/>
        <v>93.099173553718984</v>
      </c>
    </row>
    <row r="4101" spans="68:71">
      <c r="BP4101">
        <v>4100</v>
      </c>
      <c r="BQ4101" s="145">
        <v>38434</v>
      </c>
      <c r="BR4101">
        <v>87.7</v>
      </c>
      <c r="BS4101" s="151">
        <f t="shared" si="68"/>
        <v>92.943801652892517</v>
      </c>
    </row>
    <row r="4102" spans="68:71">
      <c r="BP4102">
        <v>4101</v>
      </c>
      <c r="BQ4102" s="145">
        <v>38435</v>
      </c>
      <c r="BR4102">
        <v>87.1</v>
      </c>
      <c r="BS4102" s="151">
        <f t="shared" si="68"/>
        <v>92.856198347107423</v>
      </c>
    </row>
    <row r="4103" spans="68:71">
      <c r="BP4103">
        <v>4102</v>
      </c>
      <c r="BQ4103" s="145">
        <v>38436</v>
      </c>
      <c r="BR4103">
        <v>82.1</v>
      </c>
      <c r="BS4103" s="151">
        <f t="shared" si="68"/>
        <v>92.766942148760307</v>
      </c>
    </row>
    <row r="4104" spans="68:71">
      <c r="BP4104">
        <v>4103</v>
      </c>
      <c r="BQ4104" s="145">
        <v>38437</v>
      </c>
      <c r="BR4104">
        <v>77.7</v>
      </c>
      <c r="BS4104" s="151">
        <f t="shared" si="68"/>
        <v>92.73636363636362</v>
      </c>
    </row>
    <row r="4105" spans="68:71">
      <c r="BP4105">
        <v>4104</v>
      </c>
      <c r="BQ4105" s="145">
        <v>38438</v>
      </c>
      <c r="BR4105">
        <v>78.400000000000006</v>
      </c>
      <c r="BS4105" s="151">
        <f t="shared" si="68"/>
        <v>92.787603305785098</v>
      </c>
    </row>
    <row r="4106" spans="68:71">
      <c r="BP4106">
        <v>4105</v>
      </c>
      <c r="BQ4106" s="145">
        <v>38439</v>
      </c>
      <c r="BR4106">
        <v>79.7</v>
      </c>
      <c r="BS4106" s="151">
        <f t="shared" si="68"/>
        <v>92.83388429752064</v>
      </c>
    </row>
    <row r="4107" spans="68:71">
      <c r="BP4107">
        <v>4106</v>
      </c>
      <c r="BQ4107" s="145">
        <v>38440</v>
      </c>
      <c r="BR4107">
        <v>78.8</v>
      </c>
      <c r="BS4107" s="151">
        <f t="shared" si="68"/>
        <v>92.898347107437999</v>
      </c>
    </row>
    <row r="4108" spans="68:71">
      <c r="BP4108">
        <v>4107</v>
      </c>
      <c r="BQ4108" s="145">
        <v>38441</v>
      </c>
      <c r="BR4108">
        <v>77.599999999999994</v>
      </c>
      <c r="BS4108" s="151">
        <f t="shared" si="68"/>
        <v>92.968595041322303</v>
      </c>
    </row>
    <row r="4109" spans="68:71">
      <c r="BP4109">
        <v>4108</v>
      </c>
      <c r="BQ4109" s="145">
        <v>38442</v>
      </c>
      <c r="BR4109">
        <v>76.7</v>
      </c>
      <c r="BS4109" s="151">
        <f t="shared" si="68"/>
        <v>93.05785123966939</v>
      </c>
    </row>
    <row r="4110" spans="68:71">
      <c r="BP4110">
        <v>4109</v>
      </c>
      <c r="BQ4110" s="145">
        <v>38443</v>
      </c>
      <c r="BR4110">
        <v>78.3</v>
      </c>
      <c r="BS4110" s="151">
        <f t="shared" si="68"/>
        <v>93.124793388429723</v>
      </c>
    </row>
    <row r="4111" spans="68:71">
      <c r="BP4111">
        <v>4110</v>
      </c>
      <c r="BQ4111" s="145">
        <v>38444</v>
      </c>
      <c r="BR4111">
        <v>80.2</v>
      </c>
      <c r="BS4111" s="151">
        <f t="shared" si="68"/>
        <v>93.204132231404913</v>
      </c>
    </row>
    <row r="4112" spans="68:71">
      <c r="BP4112">
        <v>4111</v>
      </c>
      <c r="BQ4112" s="145">
        <v>38445</v>
      </c>
      <c r="BR4112">
        <v>81.099999999999994</v>
      </c>
      <c r="BS4112" s="151">
        <f t="shared" si="68"/>
        <v>93.31570247933881</v>
      </c>
    </row>
    <row r="4113" spans="68:71">
      <c r="BP4113">
        <v>4112</v>
      </c>
      <c r="BQ4113" s="145">
        <v>38446</v>
      </c>
      <c r="BR4113">
        <v>84.8</v>
      </c>
      <c r="BS4113" s="151">
        <f t="shared" si="68"/>
        <v>93.43057851239665</v>
      </c>
    </row>
    <row r="4114" spans="68:71">
      <c r="BP4114">
        <v>4113</v>
      </c>
      <c r="BQ4114" s="145">
        <v>38447</v>
      </c>
      <c r="BR4114">
        <v>88.3</v>
      </c>
      <c r="BS4114" s="151">
        <f t="shared" si="68"/>
        <v>93.623140495867716</v>
      </c>
    </row>
    <row r="4115" spans="68:71">
      <c r="BP4115">
        <v>4114</v>
      </c>
      <c r="BQ4115" s="145">
        <v>38448</v>
      </c>
      <c r="BR4115">
        <v>88</v>
      </c>
      <c r="BS4115" s="151">
        <f t="shared" si="68"/>
        <v>93.71735537190078</v>
      </c>
    </row>
    <row r="4116" spans="68:71">
      <c r="BP4116">
        <v>4115</v>
      </c>
      <c r="BQ4116" s="145">
        <v>38449</v>
      </c>
      <c r="BR4116">
        <v>87.8</v>
      </c>
      <c r="BS4116" s="151">
        <f t="shared" si="68"/>
        <v>93.817355371900788</v>
      </c>
    </row>
    <row r="4117" spans="68:71">
      <c r="BP4117">
        <v>4116</v>
      </c>
      <c r="BQ4117" s="145">
        <v>38450</v>
      </c>
      <c r="BR4117">
        <v>87.7</v>
      </c>
      <c r="BS4117" s="151">
        <f t="shared" si="68"/>
        <v>93.921487603305735</v>
      </c>
    </row>
    <row r="4118" spans="68:71">
      <c r="BP4118">
        <v>4117</v>
      </c>
      <c r="BQ4118" s="145">
        <v>38451</v>
      </c>
      <c r="BR4118">
        <v>88.4</v>
      </c>
      <c r="BS4118" s="151">
        <f t="shared" si="68"/>
        <v>93.986776859504104</v>
      </c>
    </row>
    <row r="4119" spans="68:71">
      <c r="BP4119">
        <v>4118</v>
      </c>
      <c r="BQ4119" s="145">
        <v>38452</v>
      </c>
      <c r="BR4119">
        <v>88.3</v>
      </c>
      <c r="BS4119" s="151">
        <f t="shared" si="68"/>
        <v>94.033884297520615</v>
      </c>
    </row>
    <row r="4120" spans="68:71">
      <c r="BP4120">
        <v>4119</v>
      </c>
      <c r="BQ4120" s="145">
        <v>38453</v>
      </c>
      <c r="BR4120">
        <v>87.5</v>
      </c>
      <c r="BS4120" s="151">
        <f t="shared" si="68"/>
        <v>93.98347107438012</v>
      </c>
    </row>
    <row r="4121" spans="68:71">
      <c r="BP4121">
        <v>4120</v>
      </c>
      <c r="BQ4121" s="145">
        <v>38454</v>
      </c>
      <c r="BR4121">
        <v>84.9</v>
      </c>
      <c r="BS4121" s="151">
        <f t="shared" si="68"/>
        <v>93.89173553719003</v>
      </c>
    </row>
    <row r="4122" spans="68:71">
      <c r="BP4122">
        <v>4121</v>
      </c>
      <c r="BQ4122" s="145">
        <v>38455</v>
      </c>
      <c r="BR4122">
        <v>83.5</v>
      </c>
      <c r="BS4122" s="151">
        <f t="shared" si="68"/>
        <v>93.688429752066085</v>
      </c>
    </row>
    <row r="4123" spans="68:71">
      <c r="BP4123">
        <v>4122</v>
      </c>
      <c r="BQ4123" s="145">
        <v>38456</v>
      </c>
      <c r="BR4123">
        <v>85.4</v>
      </c>
      <c r="BS4123" s="151">
        <f t="shared" si="68"/>
        <v>93.509090909090872</v>
      </c>
    </row>
    <row r="4124" spans="68:71">
      <c r="BP4124">
        <v>4123</v>
      </c>
      <c r="BQ4124" s="145">
        <v>38457</v>
      </c>
      <c r="BR4124">
        <v>84.9</v>
      </c>
      <c r="BS4124" s="151">
        <f t="shared" si="68"/>
        <v>93.314049586776804</v>
      </c>
    </row>
    <row r="4125" spans="68:71">
      <c r="BP4125">
        <v>4124</v>
      </c>
      <c r="BQ4125" s="145">
        <v>38458</v>
      </c>
      <c r="BR4125">
        <v>82.9</v>
      </c>
      <c r="BS4125" s="151">
        <f t="shared" si="68"/>
        <v>93.119008264462764</v>
      </c>
    </row>
    <row r="4126" spans="68:71">
      <c r="BP4126">
        <v>4125</v>
      </c>
      <c r="BQ4126" s="145">
        <v>38459</v>
      </c>
      <c r="BR4126">
        <v>83.6</v>
      </c>
      <c r="BS4126" s="151">
        <f t="shared" si="68"/>
        <v>92.937190082644562</v>
      </c>
    </row>
    <row r="4127" spans="68:71">
      <c r="BP4127">
        <v>4126</v>
      </c>
      <c r="BQ4127" s="145">
        <v>38460</v>
      </c>
      <c r="BR4127">
        <v>81.3</v>
      </c>
      <c r="BS4127" s="151">
        <f t="shared" si="68"/>
        <v>92.761157024793334</v>
      </c>
    </row>
    <row r="4128" spans="68:71">
      <c r="BP4128">
        <v>4127</v>
      </c>
      <c r="BQ4128" s="145">
        <v>38461</v>
      </c>
      <c r="BR4128">
        <v>78.2</v>
      </c>
      <c r="BS4128" s="151">
        <f t="shared" si="68"/>
        <v>92.618181818181768</v>
      </c>
    </row>
    <row r="4129" spans="68:71">
      <c r="BP4129">
        <v>4128</v>
      </c>
      <c r="BQ4129" s="145">
        <v>38462</v>
      </c>
      <c r="BR4129">
        <v>77</v>
      </c>
      <c r="BS4129" s="151">
        <f t="shared" si="68"/>
        <v>92.515702479338785</v>
      </c>
    </row>
    <row r="4130" spans="68:71">
      <c r="BP4130">
        <v>4129</v>
      </c>
      <c r="BQ4130" s="145">
        <v>38463</v>
      </c>
      <c r="BR4130">
        <v>77.099999999999994</v>
      </c>
      <c r="BS4130" s="151">
        <f t="shared" si="68"/>
        <v>92.40909090909085</v>
      </c>
    </row>
    <row r="4131" spans="68:71">
      <c r="BP4131">
        <v>4130</v>
      </c>
      <c r="BQ4131" s="145">
        <v>38464</v>
      </c>
      <c r="BR4131">
        <v>77.2</v>
      </c>
      <c r="BS4131" s="151">
        <f t="shared" si="68"/>
        <v>92.285123966942095</v>
      </c>
    </row>
    <row r="4132" spans="68:71">
      <c r="BP4132">
        <v>4131</v>
      </c>
      <c r="BQ4132" s="145">
        <v>38465</v>
      </c>
      <c r="BR4132">
        <v>79.3</v>
      </c>
      <c r="BS4132" s="151">
        <f t="shared" si="68"/>
        <v>92.162809917355304</v>
      </c>
    </row>
    <row r="4133" spans="68:71">
      <c r="BP4133">
        <v>4132</v>
      </c>
      <c r="BQ4133" s="145">
        <v>38466</v>
      </c>
      <c r="BR4133">
        <v>82.3</v>
      </c>
      <c r="BS4133" s="151">
        <f t="shared" si="68"/>
        <v>92.097520661156977</v>
      </c>
    </row>
    <row r="4134" spans="68:71">
      <c r="BP4134">
        <v>4133</v>
      </c>
      <c r="BQ4134" s="145">
        <v>38467</v>
      </c>
      <c r="BR4134">
        <v>86</v>
      </c>
      <c r="BS4134" s="151">
        <f t="shared" si="68"/>
        <v>92.067768595041272</v>
      </c>
    </row>
    <row r="4135" spans="68:71">
      <c r="BP4135">
        <v>4134</v>
      </c>
      <c r="BQ4135" s="145">
        <v>38468</v>
      </c>
      <c r="BR4135">
        <v>90.9</v>
      </c>
      <c r="BS4135" s="151">
        <f t="shared" si="68"/>
        <v>92.071900826446239</v>
      </c>
    </row>
    <row r="4136" spans="68:71">
      <c r="BP4136">
        <v>4135</v>
      </c>
      <c r="BQ4136" s="145">
        <v>38469</v>
      </c>
      <c r="BR4136">
        <v>95.3</v>
      </c>
      <c r="BS4136" s="151">
        <f t="shared" si="68"/>
        <v>92.078512396694165</v>
      </c>
    </row>
    <row r="4137" spans="68:71">
      <c r="BP4137">
        <v>4136</v>
      </c>
      <c r="BQ4137" s="145">
        <v>38470</v>
      </c>
      <c r="BR4137">
        <v>98</v>
      </c>
      <c r="BS4137" s="151">
        <f t="shared" si="68"/>
        <v>92.113223140495833</v>
      </c>
    </row>
    <row r="4138" spans="68:71">
      <c r="BP4138">
        <v>4137</v>
      </c>
      <c r="BQ4138" s="145">
        <v>38471</v>
      </c>
      <c r="BR4138">
        <v>105</v>
      </c>
      <c r="BS4138" s="151">
        <f t="shared" si="68"/>
        <v>92.228099173553673</v>
      </c>
    </row>
    <row r="4139" spans="68:71">
      <c r="BP4139">
        <v>4138</v>
      </c>
      <c r="BQ4139" s="145">
        <v>38472</v>
      </c>
      <c r="BR4139">
        <v>106.4</v>
      </c>
      <c r="BS4139" s="151">
        <f t="shared" si="68"/>
        <v>92.4661157024793</v>
      </c>
    </row>
    <row r="4140" spans="68:71">
      <c r="BP4140">
        <v>4139</v>
      </c>
      <c r="BQ4140" s="145">
        <v>38473</v>
      </c>
      <c r="BR4140">
        <v>111.6</v>
      </c>
      <c r="BS4140" s="151">
        <f t="shared" si="68"/>
        <v>92.796694214875998</v>
      </c>
    </row>
    <row r="4141" spans="68:71">
      <c r="BP4141">
        <v>4140</v>
      </c>
      <c r="BQ4141" s="145">
        <v>38474</v>
      </c>
      <c r="BR4141">
        <v>112.2</v>
      </c>
      <c r="BS4141" s="151">
        <f t="shared" si="68"/>
        <v>93.183471074380122</v>
      </c>
    </row>
    <row r="4142" spans="68:71">
      <c r="BP4142">
        <v>4141</v>
      </c>
      <c r="BQ4142" s="145">
        <v>38475</v>
      </c>
      <c r="BR4142">
        <v>112.3</v>
      </c>
      <c r="BS4142" s="151">
        <f t="shared" si="68"/>
        <v>93.604132231404918</v>
      </c>
    </row>
    <row r="4143" spans="68:71">
      <c r="BP4143">
        <v>4142</v>
      </c>
      <c r="BQ4143" s="145">
        <v>38476</v>
      </c>
      <c r="BR4143">
        <v>108.7</v>
      </c>
      <c r="BS4143" s="151">
        <f t="shared" si="68"/>
        <v>93.955371900826421</v>
      </c>
    </row>
    <row r="4144" spans="68:71">
      <c r="BP4144">
        <v>4143</v>
      </c>
      <c r="BQ4144" s="145">
        <v>38477</v>
      </c>
      <c r="BR4144">
        <v>109.1</v>
      </c>
      <c r="BS4144" s="151">
        <f t="shared" si="68"/>
        <v>94.312396694214854</v>
      </c>
    </row>
    <row r="4145" spans="68:71">
      <c r="BP4145">
        <v>4144</v>
      </c>
      <c r="BQ4145" s="145">
        <v>38478</v>
      </c>
      <c r="BR4145">
        <v>110.4</v>
      </c>
      <c r="BS4145" s="151">
        <f t="shared" si="68"/>
        <v>94.609917355371877</v>
      </c>
    </row>
    <row r="4146" spans="68:71">
      <c r="BP4146">
        <v>4145</v>
      </c>
      <c r="BQ4146" s="145">
        <v>38479</v>
      </c>
      <c r="BR4146">
        <v>99.9</v>
      </c>
      <c r="BS4146" s="151">
        <f t="shared" si="68"/>
        <v>94.869421487603276</v>
      </c>
    </row>
    <row r="4147" spans="68:71">
      <c r="BP4147">
        <v>4146</v>
      </c>
      <c r="BQ4147" s="145">
        <v>38480</v>
      </c>
      <c r="BR4147">
        <v>101.3</v>
      </c>
      <c r="BS4147" s="151">
        <f t="shared" si="68"/>
        <v>94.956198347107417</v>
      </c>
    </row>
    <row r="4148" spans="68:71">
      <c r="BP4148">
        <v>4147</v>
      </c>
      <c r="BQ4148" s="145">
        <v>38481</v>
      </c>
      <c r="BR4148">
        <v>110</v>
      </c>
      <c r="BS4148" s="151">
        <f t="shared" si="68"/>
        <v>94.997520661156997</v>
      </c>
    </row>
    <row r="4149" spans="68:71">
      <c r="BP4149">
        <v>4148</v>
      </c>
      <c r="BQ4149" s="145">
        <v>38482</v>
      </c>
      <c r="BR4149">
        <v>119.2</v>
      </c>
      <c r="BS4149" s="151">
        <f t="shared" si="68"/>
        <v>94.971900826446259</v>
      </c>
    </row>
    <row r="4150" spans="68:71">
      <c r="BP4150">
        <v>4149</v>
      </c>
      <c r="BQ4150" s="145">
        <v>38483</v>
      </c>
      <c r="BR4150">
        <v>125.3</v>
      </c>
      <c r="BS4150" s="151">
        <f t="shared" si="68"/>
        <v>94.83305785123963</v>
      </c>
    </row>
    <row r="4151" spans="68:71">
      <c r="BP4151">
        <v>4150</v>
      </c>
      <c r="BQ4151" s="145">
        <v>38484</v>
      </c>
      <c r="BR4151">
        <v>117.4</v>
      </c>
      <c r="BS4151" s="151">
        <f t="shared" si="68"/>
        <v>94.680165289256152</v>
      </c>
    </row>
    <row r="4152" spans="68:71">
      <c r="BP4152">
        <v>4151</v>
      </c>
      <c r="BQ4152" s="145">
        <v>38485</v>
      </c>
      <c r="BR4152">
        <v>125.9</v>
      </c>
      <c r="BS4152" s="151">
        <f t="shared" si="68"/>
        <v>94.516528925619795</v>
      </c>
    </row>
    <row r="4153" spans="68:71">
      <c r="BP4153">
        <v>4152</v>
      </c>
      <c r="BQ4153" s="145">
        <v>38486</v>
      </c>
      <c r="BR4153">
        <v>99.5</v>
      </c>
      <c r="BS4153" s="151">
        <f t="shared" si="68"/>
        <v>94.365289256198309</v>
      </c>
    </row>
    <row r="4154" spans="68:71">
      <c r="BP4154">
        <v>4153</v>
      </c>
      <c r="BQ4154" s="145">
        <v>38487</v>
      </c>
      <c r="BR4154">
        <v>103</v>
      </c>
      <c r="BS4154" s="151">
        <f t="shared" si="68"/>
        <v>94.221487603305746</v>
      </c>
    </row>
    <row r="4155" spans="68:71">
      <c r="BP4155">
        <v>4154</v>
      </c>
      <c r="BQ4155" s="145">
        <v>38488</v>
      </c>
      <c r="BR4155">
        <v>99.1</v>
      </c>
      <c r="BS4155" s="151">
        <f t="shared" si="68"/>
        <v>94.014049586776821</v>
      </c>
    </row>
    <row r="4156" spans="68:71">
      <c r="BP4156">
        <v>4155</v>
      </c>
      <c r="BQ4156" s="145">
        <v>38489</v>
      </c>
      <c r="BR4156">
        <v>90</v>
      </c>
      <c r="BS4156" s="151">
        <f t="shared" si="68"/>
        <v>93.828925619834692</v>
      </c>
    </row>
    <row r="4157" spans="68:71">
      <c r="BP4157">
        <v>4156</v>
      </c>
      <c r="BQ4157" s="145">
        <v>38490</v>
      </c>
      <c r="BR4157">
        <v>83.8</v>
      </c>
      <c r="BS4157" s="151">
        <f t="shared" si="68"/>
        <v>93.655371900826424</v>
      </c>
    </row>
    <row r="4158" spans="68:71">
      <c r="BP4158">
        <v>4157</v>
      </c>
      <c r="BQ4158" s="145">
        <v>38491</v>
      </c>
      <c r="BR4158">
        <v>84.7</v>
      </c>
      <c r="BS4158" s="151">
        <f t="shared" ref="BS4158:BS4221" si="69">AVERAGE(BR4099:BR4219)</f>
        <v>93.50826446280989</v>
      </c>
    </row>
    <row r="4159" spans="68:71">
      <c r="BP4159">
        <v>4158</v>
      </c>
      <c r="BQ4159" s="145">
        <v>38492</v>
      </c>
      <c r="BR4159">
        <v>83.5</v>
      </c>
      <c r="BS4159" s="151">
        <f t="shared" si="69"/>
        <v>93.362809917355364</v>
      </c>
    </row>
    <row r="4160" spans="68:71">
      <c r="BP4160">
        <v>4159</v>
      </c>
      <c r="BQ4160" s="145">
        <v>38493</v>
      </c>
      <c r="BR4160">
        <v>81.900000000000006</v>
      </c>
      <c r="BS4160" s="151">
        <f t="shared" si="69"/>
        <v>93.242975206611561</v>
      </c>
    </row>
    <row r="4161" spans="68:71">
      <c r="BP4161">
        <v>4160</v>
      </c>
      <c r="BQ4161" s="145">
        <v>38494</v>
      </c>
      <c r="BR4161">
        <v>82.1</v>
      </c>
      <c r="BS4161" s="151">
        <f t="shared" si="69"/>
        <v>93.126446280991729</v>
      </c>
    </row>
    <row r="4162" spans="68:71">
      <c r="BP4162">
        <v>4161</v>
      </c>
      <c r="BQ4162" s="145">
        <v>38495</v>
      </c>
      <c r="BR4162">
        <v>83.4</v>
      </c>
      <c r="BS4162" s="151">
        <f t="shared" si="69"/>
        <v>93.068595041322311</v>
      </c>
    </row>
    <row r="4163" spans="68:71">
      <c r="BP4163">
        <v>4162</v>
      </c>
      <c r="BQ4163" s="145">
        <v>38496</v>
      </c>
      <c r="BR4163">
        <v>85.2</v>
      </c>
      <c r="BS4163" s="151">
        <f t="shared" si="69"/>
        <v>93.052892561983484</v>
      </c>
    </row>
    <row r="4164" spans="68:71">
      <c r="BP4164">
        <v>4163</v>
      </c>
      <c r="BQ4164" s="145">
        <v>38497</v>
      </c>
      <c r="BR4164">
        <v>83.8</v>
      </c>
      <c r="BS4164" s="151">
        <f t="shared" si="69"/>
        <v>93.104132231404961</v>
      </c>
    </row>
    <row r="4165" spans="68:71">
      <c r="BP4165">
        <v>4164</v>
      </c>
      <c r="BQ4165" s="145">
        <v>38498</v>
      </c>
      <c r="BR4165">
        <v>90.4</v>
      </c>
      <c r="BS4165" s="151">
        <f t="shared" si="69"/>
        <v>93.171074380165294</v>
      </c>
    </row>
    <row r="4166" spans="68:71">
      <c r="BP4166">
        <v>4165</v>
      </c>
      <c r="BQ4166" s="145">
        <v>38499</v>
      </c>
      <c r="BR4166">
        <v>95.5</v>
      </c>
      <c r="BS4166" s="151">
        <f t="shared" si="69"/>
        <v>93.261157024793391</v>
      </c>
    </row>
    <row r="4167" spans="68:71">
      <c r="BP4167">
        <v>4166</v>
      </c>
      <c r="BQ4167" s="145">
        <v>38500</v>
      </c>
      <c r="BR4167">
        <v>92.5</v>
      </c>
      <c r="BS4167" s="151">
        <f t="shared" si="69"/>
        <v>93.401652892561984</v>
      </c>
    </row>
    <row r="4168" spans="68:71">
      <c r="BP4168">
        <v>4167</v>
      </c>
      <c r="BQ4168" s="145">
        <v>38501</v>
      </c>
      <c r="BR4168">
        <v>92.7</v>
      </c>
      <c r="BS4168" s="151">
        <f t="shared" si="69"/>
        <v>93.617355371900814</v>
      </c>
    </row>
    <row r="4169" spans="68:71">
      <c r="BP4169">
        <v>4168</v>
      </c>
      <c r="BQ4169" s="145">
        <v>38502</v>
      </c>
      <c r="BR4169">
        <v>94.9</v>
      </c>
      <c r="BS4169" s="151">
        <f t="shared" si="69"/>
        <v>93.851239669421489</v>
      </c>
    </row>
    <row r="4170" spans="68:71">
      <c r="BP4170">
        <v>4169</v>
      </c>
      <c r="BQ4170" s="145">
        <v>38503</v>
      </c>
      <c r="BR4170">
        <v>96.3</v>
      </c>
      <c r="BS4170" s="151">
        <f t="shared" si="69"/>
        <v>94.110743801652887</v>
      </c>
    </row>
    <row r="4171" spans="68:71">
      <c r="BP4171">
        <v>4170</v>
      </c>
      <c r="BQ4171" s="145">
        <v>38504</v>
      </c>
      <c r="BR4171">
        <v>94.3</v>
      </c>
      <c r="BS4171" s="151">
        <f t="shared" si="69"/>
        <v>94.366942148760344</v>
      </c>
    </row>
    <row r="4172" spans="68:71">
      <c r="BP4172">
        <v>4171</v>
      </c>
      <c r="BQ4172" s="145">
        <v>38505</v>
      </c>
      <c r="BR4172">
        <v>93.3</v>
      </c>
      <c r="BS4172" s="151">
        <f t="shared" si="69"/>
        <v>94.607438016528945</v>
      </c>
    </row>
    <row r="4173" spans="68:71">
      <c r="BP4173">
        <v>4172</v>
      </c>
      <c r="BQ4173" s="145">
        <v>38506</v>
      </c>
      <c r="BR4173">
        <v>95.3</v>
      </c>
      <c r="BS4173" s="151">
        <f t="shared" si="69"/>
        <v>94.806611570247938</v>
      </c>
    </row>
    <row r="4174" spans="68:71">
      <c r="BP4174">
        <v>4173</v>
      </c>
      <c r="BQ4174" s="145">
        <v>38507</v>
      </c>
      <c r="BR4174">
        <v>96.9</v>
      </c>
      <c r="BS4174" s="151">
        <f t="shared" si="69"/>
        <v>94.953719008264471</v>
      </c>
    </row>
    <row r="4175" spans="68:71">
      <c r="BP4175">
        <v>4174</v>
      </c>
      <c r="BQ4175" s="145">
        <v>38508</v>
      </c>
      <c r="BR4175">
        <v>105.4</v>
      </c>
      <c r="BS4175" s="151">
        <f t="shared" si="69"/>
        <v>95.042975206611573</v>
      </c>
    </row>
    <row r="4176" spans="68:71">
      <c r="BP4176">
        <v>4175</v>
      </c>
      <c r="BQ4176" s="145">
        <v>38509</v>
      </c>
      <c r="BR4176">
        <v>106</v>
      </c>
      <c r="BS4176" s="151">
        <f t="shared" si="69"/>
        <v>95.089256198347115</v>
      </c>
    </row>
    <row r="4177" spans="68:71">
      <c r="BP4177">
        <v>4176</v>
      </c>
      <c r="BQ4177" s="145">
        <v>38510</v>
      </c>
      <c r="BR4177">
        <v>109.1</v>
      </c>
      <c r="BS4177" s="151">
        <f t="shared" si="69"/>
        <v>95.127272727272725</v>
      </c>
    </row>
    <row r="4178" spans="68:71">
      <c r="BP4178">
        <v>4177</v>
      </c>
      <c r="BQ4178" s="145">
        <v>38511</v>
      </c>
      <c r="BR4178">
        <v>115.7</v>
      </c>
      <c r="BS4178" s="151">
        <f t="shared" si="69"/>
        <v>95.110743801652887</v>
      </c>
    </row>
    <row r="4179" spans="68:71">
      <c r="BP4179">
        <v>4178</v>
      </c>
      <c r="BQ4179" s="145">
        <v>38512</v>
      </c>
      <c r="BR4179">
        <v>116.1</v>
      </c>
      <c r="BS4179" s="151">
        <f t="shared" si="69"/>
        <v>95.062809917355381</v>
      </c>
    </row>
    <row r="4180" spans="68:71">
      <c r="BP4180">
        <v>4179</v>
      </c>
      <c r="BQ4180" s="145">
        <v>38513</v>
      </c>
      <c r="BR4180">
        <v>114.3</v>
      </c>
      <c r="BS4180" s="151">
        <f t="shared" si="69"/>
        <v>94.970247933884295</v>
      </c>
    </row>
    <row r="4181" spans="68:71">
      <c r="BP4181">
        <v>4180</v>
      </c>
      <c r="BQ4181" s="145">
        <v>38514</v>
      </c>
      <c r="BR4181">
        <v>108</v>
      </c>
      <c r="BS4181" s="151">
        <f t="shared" si="69"/>
        <v>94.895867768595053</v>
      </c>
    </row>
    <row r="4182" spans="68:71">
      <c r="BP4182">
        <v>4181</v>
      </c>
      <c r="BQ4182" s="145">
        <v>38515</v>
      </c>
      <c r="BR4182">
        <v>103</v>
      </c>
      <c r="BS4182" s="151">
        <f t="shared" si="69"/>
        <v>94.835537190082647</v>
      </c>
    </row>
    <row r="4183" spans="68:71">
      <c r="BP4183">
        <v>4182</v>
      </c>
      <c r="BQ4183" s="145">
        <v>38516</v>
      </c>
      <c r="BR4183">
        <v>91.8</v>
      </c>
      <c r="BS4183" s="151">
        <f t="shared" si="69"/>
        <v>94.752892561983472</v>
      </c>
    </row>
    <row r="4184" spans="68:71">
      <c r="BP4184">
        <v>4183</v>
      </c>
      <c r="BQ4184" s="145">
        <v>38517</v>
      </c>
      <c r="BR4184">
        <v>93.8</v>
      </c>
      <c r="BS4184" s="151">
        <f t="shared" si="69"/>
        <v>94.669421487603302</v>
      </c>
    </row>
    <row r="4185" spans="68:71">
      <c r="BP4185">
        <v>4184</v>
      </c>
      <c r="BQ4185" s="145">
        <v>38518</v>
      </c>
      <c r="BR4185">
        <v>94.5</v>
      </c>
      <c r="BS4185" s="151">
        <f t="shared" si="69"/>
        <v>94.610743801652873</v>
      </c>
    </row>
    <row r="4186" spans="68:71">
      <c r="BP4186">
        <v>4185</v>
      </c>
      <c r="BQ4186" s="145">
        <v>38519</v>
      </c>
      <c r="BR4186">
        <v>98.1</v>
      </c>
      <c r="BS4186" s="151">
        <f t="shared" si="69"/>
        <v>94.546280991735529</v>
      </c>
    </row>
    <row r="4187" spans="68:71">
      <c r="BP4187">
        <v>4186</v>
      </c>
      <c r="BQ4187" s="145">
        <v>38520</v>
      </c>
      <c r="BR4187">
        <v>90.8</v>
      </c>
      <c r="BS4187" s="151">
        <f t="shared" si="69"/>
        <v>94.510743801652893</v>
      </c>
    </row>
    <row r="4188" spans="68:71">
      <c r="BP4188">
        <v>4187</v>
      </c>
      <c r="BQ4188" s="145">
        <v>38521</v>
      </c>
      <c r="BR4188">
        <v>90</v>
      </c>
      <c r="BS4188" s="151">
        <f t="shared" si="69"/>
        <v>94.547933884297535</v>
      </c>
    </row>
    <row r="4189" spans="68:71">
      <c r="BP4189">
        <v>4188</v>
      </c>
      <c r="BQ4189" s="145">
        <v>38522</v>
      </c>
      <c r="BR4189">
        <v>86.9</v>
      </c>
      <c r="BS4189" s="151">
        <f t="shared" si="69"/>
        <v>94.680991735537205</v>
      </c>
    </row>
    <row r="4190" spans="68:71">
      <c r="BP4190">
        <v>4189</v>
      </c>
      <c r="BQ4190" s="145">
        <v>38523</v>
      </c>
      <c r="BR4190">
        <v>86.1</v>
      </c>
      <c r="BS4190" s="151">
        <f t="shared" si="69"/>
        <v>94.854545454545473</v>
      </c>
    </row>
    <row r="4191" spans="68:71">
      <c r="BP4191">
        <v>4190</v>
      </c>
      <c r="BQ4191" s="145">
        <v>38524</v>
      </c>
      <c r="BR4191">
        <v>82.8</v>
      </c>
      <c r="BS4191" s="151">
        <f t="shared" si="69"/>
        <v>95.030578512396715</v>
      </c>
    </row>
    <row r="4192" spans="68:71">
      <c r="BP4192">
        <v>4191</v>
      </c>
      <c r="BQ4192" s="145">
        <v>38525</v>
      </c>
      <c r="BR4192">
        <v>79.5</v>
      </c>
      <c r="BS4192" s="151">
        <f t="shared" si="69"/>
        <v>95.242148760330593</v>
      </c>
    </row>
    <row r="4193" spans="68:71">
      <c r="BP4193">
        <v>4192</v>
      </c>
      <c r="BQ4193" s="145">
        <v>38526</v>
      </c>
      <c r="BR4193">
        <v>77.5</v>
      </c>
      <c r="BS4193" s="151">
        <f t="shared" si="69"/>
        <v>95.445454545454552</v>
      </c>
    </row>
    <row r="4194" spans="68:71">
      <c r="BP4194">
        <v>4193</v>
      </c>
      <c r="BQ4194" s="145">
        <v>38527</v>
      </c>
      <c r="BR4194">
        <v>76.7</v>
      </c>
      <c r="BS4194" s="151">
        <f t="shared" si="69"/>
        <v>95.549586776859528</v>
      </c>
    </row>
    <row r="4195" spans="68:71">
      <c r="BP4195">
        <v>4194</v>
      </c>
      <c r="BQ4195" s="145">
        <v>38528</v>
      </c>
      <c r="BR4195">
        <v>76.7</v>
      </c>
      <c r="BS4195" s="151">
        <f t="shared" si="69"/>
        <v>95.561983471074399</v>
      </c>
    </row>
    <row r="4196" spans="68:71">
      <c r="BP4196">
        <v>4195</v>
      </c>
      <c r="BQ4196" s="145">
        <v>38529</v>
      </c>
      <c r="BR4196">
        <v>78.7</v>
      </c>
      <c r="BS4196" s="151">
        <f t="shared" si="69"/>
        <v>95.544628099173565</v>
      </c>
    </row>
    <row r="4197" spans="68:71">
      <c r="BP4197">
        <v>4196</v>
      </c>
      <c r="BQ4197" s="145">
        <v>38530</v>
      </c>
      <c r="BR4197">
        <v>77.400000000000006</v>
      </c>
      <c r="BS4197" s="151">
        <f t="shared" si="69"/>
        <v>95.495867768595062</v>
      </c>
    </row>
    <row r="4198" spans="68:71">
      <c r="BP4198">
        <v>4197</v>
      </c>
      <c r="BQ4198" s="145">
        <v>38531</v>
      </c>
      <c r="BR4198">
        <v>80</v>
      </c>
      <c r="BS4198" s="151">
        <f t="shared" si="69"/>
        <v>95.370247933884301</v>
      </c>
    </row>
    <row r="4199" spans="68:71">
      <c r="BP4199">
        <v>4198</v>
      </c>
      <c r="BQ4199" s="145">
        <v>38532</v>
      </c>
      <c r="BR4199">
        <v>88.9</v>
      </c>
      <c r="BS4199" s="151">
        <f t="shared" si="69"/>
        <v>95.228099173553716</v>
      </c>
    </row>
    <row r="4200" spans="68:71">
      <c r="BP4200">
        <v>4199</v>
      </c>
      <c r="BQ4200" s="145">
        <v>38533</v>
      </c>
      <c r="BR4200">
        <v>102.5</v>
      </c>
      <c r="BS4200" s="151">
        <f t="shared" si="69"/>
        <v>95.016528925619838</v>
      </c>
    </row>
    <row r="4201" spans="68:71">
      <c r="BP4201">
        <v>4200</v>
      </c>
      <c r="BQ4201" s="145">
        <v>38534</v>
      </c>
      <c r="BR4201">
        <v>114.6</v>
      </c>
      <c r="BS4201" s="151">
        <f t="shared" si="69"/>
        <v>94.783471074380174</v>
      </c>
    </row>
    <row r="4202" spans="68:71">
      <c r="BP4202">
        <v>4201</v>
      </c>
      <c r="BQ4202" s="145">
        <v>38535</v>
      </c>
      <c r="BR4202">
        <v>123.8</v>
      </c>
      <c r="BS4202" s="151">
        <f t="shared" si="69"/>
        <v>94.509917355371925</v>
      </c>
    </row>
    <row r="4203" spans="68:71">
      <c r="BP4203">
        <v>4202</v>
      </c>
      <c r="BQ4203" s="145">
        <v>38536</v>
      </c>
      <c r="BR4203">
        <v>129.80000000000001</v>
      </c>
      <c r="BS4203" s="151">
        <f t="shared" si="69"/>
        <v>94.248760330578534</v>
      </c>
    </row>
    <row r="4204" spans="68:71">
      <c r="BP4204">
        <v>4203</v>
      </c>
      <c r="BQ4204" s="145">
        <v>38537</v>
      </c>
      <c r="BR4204">
        <v>123.7</v>
      </c>
      <c r="BS4204" s="151">
        <f t="shared" si="69"/>
        <v>93.960330578512412</v>
      </c>
    </row>
    <row r="4205" spans="68:71">
      <c r="BP4205">
        <v>4204</v>
      </c>
      <c r="BQ4205" s="145">
        <v>38538</v>
      </c>
      <c r="BR4205">
        <v>126.8</v>
      </c>
      <c r="BS4205" s="151">
        <f t="shared" si="69"/>
        <v>93.664462809917367</v>
      </c>
    </row>
    <row r="4206" spans="68:71">
      <c r="BP4206">
        <v>4205</v>
      </c>
      <c r="BQ4206" s="145">
        <v>38539</v>
      </c>
      <c r="BR4206">
        <v>123</v>
      </c>
      <c r="BS4206" s="151">
        <f t="shared" si="69"/>
        <v>93.458677685950434</v>
      </c>
    </row>
    <row r="4207" spans="68:71">
      <c r="BP4207">
        <v>4206</v>
      </c>
      <c r="BQ4207" s="145">
        <v>38540</v>
      </c>
      <c r="BR4207">
        <v>124.9</v>
      </c>
      <c r="BS4207" s="151">
        <f t="shared" si="69"/>
        <v>93.31074380165289</v>
      </c>
    </row>
    <row r="4208" spans="68:71">
      <c r="BP4208">
        <v>4207</v>
      </c>
      <c r="BQ4208" s="145">
        <v>38541</v>
      </c>
      <c r="BR4208">
        <v>110.4</v>
      </c>
      <c r="BS4208" s="151">
        <f t="shared" si="69"/>
        <v>93.163636363636371</v>
      </c>
    </row>
    <row r="4209" spans="68:71">
      <c r="BP4209">
        <v>4208</v>
      </c>
      <c r="BQ4209" s="145">
        <v>38542</v>
      </c>
      <c r="BR4209">
        <v>106.6</v>
      </c>
      <c r="BS4209" s="151">
        <f t="shared" si="69"/>
        <v>92.956198347107446</v>
      </c>
    </row>
    <row r="4210" spans="68:71">
      <c r="BP4210">
        <v>4209</v>
      </c>
      <c r="BQ4210" s="145">
        <v>38543</v>
      </c>
      <c r="BR4210">
        <v>101.8</v>
      </c>
      <c r="BS4210" s="151">
        <f t="shared" si="69"/>
        <v>92.740495867768615</v>
      </c>
    </row>
    <row r="4211" spans="68:71">
      <c r="BP4211">
        <v>4210</v>
      </c>
      <c r="BQ4211" s="145">
        <v>38544</v>
      </c>
      <c r="BR4211">
        <v>93.3</v>
      </c>
      <c r="BS4211" s="151">
        <f t="shared" si="69"/>
        <v>92.728925619834726</v>
      </c>
    </row>
    <row r="4212" spans="68:71">
      <c r="BP4212">
        <v>4211</v>
      </c>
      <c r="BQ4212" s="145">
        <v>38545</v>
      </c>
      <c r="BR4212">
        <v>95.3</v>
      </c>
      <c r="BS4212" s="151">
        <f t="shared" si="69"/>
        <v>92.595041322314074</v>
      </c>
    </row>
    <row r="4213" spans="68:71">
      <c r="BP4213">
        <v>4212</v>
      </c>
      <c r="BQ4213" s="145">
        <v>38546</v>
      </c>
      <c r="BR4213">
        <v>91.7</v>
      </c>
      <c r="BS4213" s="151">
        <f t="shared" si="69"/>
        <v>92.747933884297552</v>
      </c>
    </row>
    <row r="4214" spans="68:71">
      <c r="BP4214">
        <v>4213</v>
      </c>
      <c r="BQ4214" s="145">
        <v>38547</v>
      </c>
      <c r="BR4214">
        <v>89.9</v>
      </c>
      <c r="BS4214" s="151">
        <f t="shared" si="69"/>
        <v>92.83553719008269</v>
      </c>
    </row>
    <row r="4215" spans="68:71">
      <c r="BP4215">
        <v>4214</v>
      </c>
      <c r="BQ4215" s="145">
        <v>38548</v>
      </c>
      <c r="BR4215">
        <v>87.2</v>
      </c>
      <c r="BS4215" s="151">
        <f t="shared" si="69"/>
        <v>92.980165289256249</v>
      </c>
    </row>
    <row r="4216" spans="68:71">
      <c r="BP4216">
        <v>4215</v>
      </c>
      <c r="BQ4216" s="145">
        <v>38549</v>
      </c>
      <c r="BR4216">
        <v>76.3</v>
      </c>
      <c r="BS4216" s="151">
        <f t="shared" si="69"/>
        <v>93.22314049586781</v>
      </c>
    </row>
    <row r="4217" spans="68:71">
      <c r="BP4217">
        <v>4216</v>
      </c>
      <c r="BQ4217" s="145">
        <v>38550</v>
      </c>
      <c r="BR4217">
        <v>74.099999999999994</v>
      </c>
      <c r="BS4217" s="151">
        <f t="shared" si="69"/>
        <v>93.454545454545482</v>
      </c>
    </row>
    <row r="4218" spans="68:71">
      <c r="BP4218">
        <v>4217</v>
      </c>
      <c r="BQ4218" s="145">
        <v>38551</v>
      </c>
      <c r="BR4218">
        <v>72</v>
      </c>
      <c r="BS4218" s="151">
        <f t="shared" si="69"/>
        <v>93.613223140495904</v>
      </c>
    </row>
    <row r="4219" spans="68:71">
      <c r="BP4219">
        <v>4218</v>
      </c>
      <c r="BQ4219" s="145">
        <v>38552</v>
      </c>
      <c r="BR4219">
        <v>71.2</v>
      </c>
      <c r="BS4219" s="151">
        <f t="shared" si="69"/>
        <v>93.76776859504136</v>
      </c>
    </row>
    <row r="4220" spans="68:71">
      <c r="BP4220">
        <v>4219</v>
      </c>
      <c r="BQ4220" s="145">
        <v>38553</v>
      </c>
      <c r="BR4220">
        <v>72.099999999999994</v>
      </c>
      <c r="BS4220" s="151">
        <f t="shared" si="69"/>
        <v>93.843801652892608</v>
      </c>
    </row>
    <row r="4221" spans="68:71">
      <c r="BP4221">
        <v>4220</v>
      </c>
      <c r="BQ4221" s="145">
        <v>38554</v>
      </c>
      <c r="BR4221">
        <v>72.8</v>
      </c>
      <c r="BS4221" s="151">
        <f t="shared" si="69"/>
        <v>93.890909090909147</v>
      </c>
    </row>
    <row r="4222" spans="68:71">
      <c r="BP4222">
        <v>4221</v>
      </c>
      <c r="BQ4222" s="145">
        <v>38555</v>
      </c>
      <c r="BR4222">
        <v>73.599999999999994</v>
      </c>
      <c r="BS4222" s="151">
        <f t="shared" ref="BS4222:BS4285" si="70">AVERAGE(BR4163:BR4283)</f>
        <v>93.91239669421492</v>
      </c>
    </row>
    <row r="4223" spans="68:71">
      <c r="BP4223">
        <v>4222</v>
      </c>
      <c r="BQ4223" s="145">
        <v>38556</v>
      </c>
      <c r="BR4223">
        <v>80.099999999999994</v>
      </c>
      <c r="BS4223" s="151">
        <f t="shared" si="70"/>
        <v>93.900000000000048</v>
      </c>
    </row>
    <row r="4224" spans="68:71">
      <c r="BP4224">
        <v>4223</v>
      </c>
      <c r="BQ4224" s="145">
        <v>38557</v>
      </c>
      <c r="BR4224">
        <v>80.2</v>
      </c>
      <c r="BS4224" s="151">
        <f t="shared" si="70"/>
        <v>93.891735537190129</v>
      </c>
    </row>
    <row r="4225" spans="68:71">
      <c r="BP4225">
        <v>4224</v>
      </c>
      <c r="BQ4225" s="145">
        <v>38558</v>
      </c>
      <c r="BR4225">
        <v>83.9</v>
      </c>
      <c r="BS4225" s="151">
        <f t="shared" si="70"/>
        <v>93.817355371900874</v>
      </c>
    </row>
    <row r="4226" spans="68:71">
      <c r="BP4226">
        <v>4225</v>
      </c>
      <c r="BQ4226" s="145">
        <v>38559</v>
      </c>
      <c r="BR4226">
        <v>86.5</v>
      </c>
      <c r="BS4226" s="151">
        <f t="shared" si="70"/>
        <v>93.697520661157071</v>
      </c>
    </row>
    <row r="4227" spans="68:71">
      <c r="BP4227">
        <v>4226</v>
      </c>
      <c r="BQ4227" s="145">
        <v>38560</v>
      </c>
      <c r="BR4227">
        <v>90.6</v>
      </c>
      <c r="BS4227" s="151">
        <f t="shared" si="70"/>
        <v>93.604958677685985</v>
      </c>
    </row>
    <row r="4228" spans="68:71">
      <c r="BP4228">
        <v>4227</v>
      </c>
      <c r="BQ4228" s="145">
        <v>38561</v>
      </c>
      <c r="BR4228">
        <v>95.8</v>
      </c>
      <c r="BS4228" s="151">
        <f t="shared" si="70"/>
        <v>93.47438016528929</v>
      </c>
    </row>
    <row r="4229" spans="68:71">
      <c r="BP4229">
        <v>4228</v>
      </c>
      <c r="BQ4229" s="145">
        <v>38562</v>
      </c>
      <c r="BR4229">
        <v>103.7</v>
      </c>
      <c r="BS4229" s="151">
        <f t="shared" si="70"/>
        <v>93.306611570247966</v>
      </c>
    </row>
    <row r="4230" spans="68:71">
      <c r="BP4230">
        <v>4229</v>
      </c>
      <c r="BQ4230" s="145">
        <v>38563</v>
      </c>
      <c r="BR4230">
        <v>105</v>
      </c>
      <c r="BS4230" s="151">
        <f t="shared" si="70"/>
        <v>93.120661157024813</v>
      </c>
    </row>
    <row r="4231" spans="68:71">
      <c r="BP4231">
        <v>4230</v>
      </c>
      <c r="BQ4231" s="145">
        <v>38564</v>
      </c>
      <c r="BR4231">
        <v>109.7</v>
      </c>
      <c r="BS4231" s="151">
        <f t="shared" si="70"/>
        <v>92.938016528925644</v>
      </c>
    </row>
    <row r="4232" spans="68:71">
      <c r="BP4232">
        <v>4231</v>
      </c>
      <c r="BQ4232" s="145">
        <v>38565</v>
      </c>
      <c r="BR4232">
        <v>111.2</v>
      </c>
      <c r="BS4232" s="151">
        <f t="shared" si="70"/>
        <v>92.762809917355412</v>
      </c>
    </row>
    <row r="4233" spans="68:71">
      <c r="BP4233">
        <v>4232</v>
      </c>
      <c r="BQ4233" s="145">
        <v>38566</v>
      </c>
      <c r="BR4233">
        <v>110.2</v>
      </c>
      <c r="BS4233" s="151">
        <f t="shared" si="70"/>
        <v>92.594214876033107</v>
      </c>
    </row>
    <row r="4234" spans="68:71">
      <c r="BP4234">
        <v>4233</v>
      </c>
      <c r="BQ4234" s="145">
        <v>38567</v>
      </c>
      <c r="BR4234">
        <v>108.9</v>
      </c>
      <c r="BS4234" s="151">
        <f t="shared" si="70"/>
        <v>92.407438016528943</v>
      </c>
    </row>
    <row r="4235" spans="68:71">
      <c r="BP4235">
        <v>4234</v>
      </c>
      <c r="BQ4235" s="145">
        <v>38568</v>
      </c>
      <c r="BR4235">
        <v>106.1</v>
      </c>
      <c r="BS4235" s="151">
        <f t="shared" si="70"/>
        <v>92.219834710743825</v>
      </c>
    </row>
    <row r="4236" spans="68:71">
      <c r="BP4236">
        <v>4235</v>
      </c>
      <c r="BQ4236" s="145">
        <v>38569</v>
      </c>
      <c r="BR4236">
        <v>98.8</v>
      </c>
      <c r="BS4236" s="151">
        <f t="shared" si="70"/>
        <v>92.015702479338856</v>
      </c>
    </row>
    <row r="4237" spans="68:71">
      <c r="BP4237">
        <v>4236</v>
      </c>
      <c r="BQ4237" s="145">
        <v>38570</v>
      </c>
      <c r="BR4237">
        <v>93.4</v>
      </c>
      <c r="BS4237" s="151">
        <f t="shared" si="70"/>
        <v>91.771074380165302</v>
      </c>
    </row>
    <row r="4238" spans="68:71">
      <c r="BP4238">
        <v>4237</v>
      </c>
      <c r="BQ4238" s="145">
        <v>38571</v>
      </c>
      <c r="BR4238">
        <v>92.3</v>
      </c>
      <c r="BS4238" s="151">
        <f t="shared" si="70"/>
        <v>91.466115702479343</v>
      </c>
    </row>
    <row r="4239" spans="68:71">
      <c r="BP4239">
        <v>4238</v>
      </c>
      <c r="BQ4239" s="145">
        <v>38572</v>
      </c>
      <c r="BR4239">
        <v>86.4</v>
      </c>
      <c r="BS4239" s="151">
        <f t="shared" si="70"/>
        <v>91.152066115702482</v>
      </c>
    </row>
    <row r="4240" spans="68:71">
      <c r="BP4240">
        <v>4239</v>
      </c>
      <c r="BQ4240" s="145">
        <v>38573</v>
      </c>
      <c r="BR4240">
        <v>82.5</v>
      </c>
      <c r="BS4240" s="151">
        <f t="shared" si="70"/>
        <v>90.859504132231393</v>
      </c>
    </row>
    <row r="4241" spans="68:71">
      <c r="BP4241">
        <v>4240</v>
      </c>
      <c r="BQ4241" s="145">
        <v>38574</v>
      </c>
      <c r="BR4241">
        <v>76.3</v>
      </c>
      <c r="BS4241" s="151">
        <f t="shared" si="70"/>
        <v>90.620661157024784</v>
      </c>
    </row>
    <row r="4242" spans="68:71">
      <c r="BP4242">
        <v>4241</v>
      </c>
      <c r="BQ4242" s="145">
        <v>38575</v>
      </c>
      <c r="BR4242">
        <v>75.900000000000006</v>
      </c>
      <c r="BS4242" s="151">
        <f t="shared" si="70"/>
        <v>90.41074380165287</v>
      </c>
    </row>
    <row r="4243" spans="68:71">
      <c r="BP4243">
        <v>4242</v>
      </c>
      <c r="BQ4243" s="145">
        <v>38576</v>
      </c>
      <c r="BR4243">
        <v>76.2</v>
      </c>
      <c r="BS4243" s="151">
        <f t="shared" si="70"/>
        <v>90.286776859504101</v>
      </c>
    </row>
    <row r="4244" spans="68:71">
      <c r="BP4244">
        <v>4243</v>
      </c>
      <c r="BQ4244" s="145">
        <v>38577</v>
      </c>
      <c r="BR4244">
        <v>75.400000000000006</v>
      </c>
      <c r="BS4244" s="151">
        <f t="shared" si="70"/>
        <v>90.156198347107406</v>
      </c>
    </row>
    <row r="4245" spans="68:71">
      <c r="BP4245">
        <v>4244</v>
      </c>
      <c r="BQ4245" s="145">
        <v>38578</v>
      </c>
      <c r="BR4245">
        <v>74.8</v>
      </c>
      <c r="BS4245" s="151">
        <f t="shared" si="70"/>
        <v>90.023140495867722</v>
      </c>
    </row>
    <row r="4246" spans="68:71">
      <c r="BP4246">
        <v>4245</v>
      </c>
      <c r="BQ4246" s="145">
        <v>38579</v>
      </c>
      <c r="BR4246">
        <v>75.8</v>
      </c>
      <c r="BS4246" s="151">
        <f t="shared" si="70"/>
        <v>89.870247933884258</v>
      </c>
    </row>
    <row r="4247" spans="68:71">
      <c r="BP4247">
        <v>4246</v>
      </c>
      <c r="BQ4247" s="145">
        <v>38580</v>
      </c>
      <c r="BR4247">
        <v>75.8</v>
      </c>
      <c r="BS4247" s="151">
        <f t="shared" si="70"/>
        <v>89.774380165289216</v>
      </c>
    </row>
    <row r="4248" spans="68:71">
      <c r="BP4248">
        <v>4247</v>
      </c>
      <c r="BQ4248" s="145">
        <v>38581</v>
      </c>
      <c r="BR4248">
        <v>77</v>
      </c>
      <c r="BS4248" s="151">
        <f t="shared" si="70"/>
        <v>89.676033057851214</v>
      </c>
    </row>
    <row r="4249" spans="68:71">
      <c r="BP4249">
        <v>4248</v>
      </c>
      <c r="BQ4249" s="145">
        <v>38582</v>
      </c>
      <c r="BR4249">
        <v>82.7</v>
      </c>
      <c r="BS4249" s="151">
        <f t="shared" si="70"/>
        <v>89.604958677685929</v>
      </c>
    </row>
    <row r="4250" spans="68:71">
      <c r="BP4250">
        <v>4249</v>
      </c>
      <c r="BQ4250" s="145">
        <v>38583</v>
      </c>
      <c r="BR4250">
        <v>93.1</v>
      </c>
      <c r="BS4250" s="151">
        <f t="shared" si="70"/>
        <v>89.537190082644599</v>
      </c>
    </row>
    <row r="4251" spans="68:71">
      <c r="BP4251">
        <v>4250</v>
      </c>
      <c r="BQ4251" s="145">
        <v>38584</v>
      </c>
      <c r="BR4251">
        <v>98.1</v>
      </c>
      <c r="BS4251" s="151">
        <f t="shared" si="70"/>
        <v>89.486776859504118</v>
      </c>
    </row>
    <row r="4252" spans="68:71">
      <c r="BP4252">
        <v>4251</v>
      </c>
      <c r="BQ4252" s="145">
        <v>38585</v>
      </c>
      <c r="BR4252">
        <v>98.5</v>
      </c>
      <c r="BS4252" s="151">
        <f t="shared" si="70"/>
        <v>89.452066115702436</v>
      </c>
    </row>
    <row r="4253" spans="68:71">
      <c r="BP4253">
        <v>4252</v>
      </c>
      <c r="BQ4253" s="145">
        <v>38586</v>
      </c>
      <c r="BR4253">
        <v>104.9</v>
      </c>
      <c r="BS4253" s="151">
        <f t="shared" si="70"/>
        <v>89.428925619834672</v>
      </c>
    </row>
    <row r="4254" spans="68:71">
      <c r="BP4254">
        <v>4253</v>
      </c>
      <c r="BQ4254" s="145">
        <v>38587</v>
      </c>
      <c r="BR4254">
        <v>106.9</v>
      </c>
      <c r="BS4254" s="151">
        <f t="shared" si="70"/>
        <v>89.408264462809896</v>
      </c>
    </row>
    <row r="4255" spans="68:71">
      <c r="BP4255">
        <v>4254</v>
      </c>
      <c r="BQ4255" s="145">
        <v>38588</v>
      </c>
      <c r="BR4255">
        <v>98.6</v>
      </c>
      <c r="BS4255" s="151">
        <f t="shared" si="70"/>
        <v>89.380991735537179</v>
      </c>
    </row>
    <row r="4256" spans="68:71">
      <c r="BP4256">
        <v>4255</v>
      </c>
      <c r="BQ4256" s="145">
        <v>38589</v>
      </c>
      <c r="BR4256">
        <v>92.4</v>
      </c>
      <c r="BS4256" s="151">
        <f t="shared" si="70"/>
        <v>89.33388429752064</v>
      </c>
    </row>
    <row r="4257" spans="68:71">
      <c r="BP4257">
        <v>4256</v>
      </c>
      <c r="BQ4257" s="145">
        <v>38590</v>
      </c>
      <c r="BR4257">
        <v>93.2</v>
      </c>
      <c r="BS4257" s="151">
        <f t="shared" si="70"/>
        <v>89.28925619834709</v>
      </c>
    </row>
    <row r="4258" spans="68:71">
      <c r="BP4258">
        <v>4257</v>
      </c>
      <c r="BQ4258" s="145">
        <v>38591</v>
      </c>
      <c r="BR4258">
        <v>92.1</v>
      </c>
      <c r="BS4258" s="151">
        <f t="shared" si="70"/>
        <v>89.219834710743783</v>
      </c>
    </row>
    <row r="4259" spans="68:71">
      <c r="BP4259">
        <v>4258</v>
      </c>
      <c r="BQ4259" s="145">
        <v>38592</v>
      </c>
      <c r="BR4259">
        <v>89.8</v>
      </c>
      <c r="BS4259" s="151">
        <f t="shared" si="70"/>
        <v>89.089256198347101</v>
      </c>
    </row>
    <row r="4260" spans="68:71">
      <c r="BP4260">
        <v>4259</v>
      </c>
      <c r="BQ4260" s="145">
        <v>38593</v>
      </c>
      <c r="BR4260">
        <v>89.2</v>
      </c>
      <c r="BS4260" s="151">
        <f t="shared" si="70"/>
        <v>88.854545454545445</v>
      </c>
    </row>
    <row r="4261" spans="68:71">
      <c r="BP4261">
        <v>4260</v>
      </c>
      <c r="BQ4261" s="145">
        <v>38594</v>
      </c>
      <c r="BR4261">
        <v>86</v>
      </c>
      <c r="BS4261" s="151">
        <f t="shared" si="70"/>
        <v>88.532231404958694</v>
      </c>
    </row>
    <row r="4262" spans="68:71">
      <c r="BP4262">
        <v>4261</v>
      </c>
      <c r="BQ4262" s="145">
        <v>38595</v>
      </c>
      <c r="BR4262">
        <v>84</v>
      </c>
      <c r="BS4262" s="151">
        <f t="shared" si="70"/>
        <v>88.152066115702496</v>
      </c>
    </row>
    <row r="4263" spans="68:71">
      <c r="BP4263">
        <v>4262</v>
      </c>
      <c r="BQ4263" s="145">
        <v>38596</v>
      </c>
      <c r="BR4263">
        <v>79.2</v>
      </c>
      <c r="BS4263" s="151">
        <f t="shared" si="70"/>
        <v>87.718181818181819</v>
      </c>
    </row>
    <row r="4264" spans="68:71">
      <c r="BP4264">
        <v>4263</v>
      </c>
      <c r="BQ4264" s="145">
        <v>38597</v>
      </c>
      <c r="BR4264">
        <v>77.099999999999994</v>
      </c>
      <c r="BS4264" s="151">
        <f t="shared" si="70"/>
        <v>87.340495867768595</v>
      </c>
    </row>
    <row r="4265" spans="68:71">
      <c r="BP4265">
        <v>4264</v>
      </c>
      <c r="BQ4265" s="145">
        <v>38598</v>
      </c>
      <c r="BR4265">
        <v>74.2</v>
      </c>
      <c r="BS4265" s="151">
        <f t="shared" si="70"/>
        <v>86.927272727272722</v>
      </c>
    </row>
    <row r="4266" spans="68:71">
      <c r="BP4266">
        <v>4265</v>
      </c>
      <c r="BQ4266" s="145">
        <v>38599</v>
      </c>
      <c r="BR4266">
        <v>74.599999999999994</v>
      </c>
      <c r="BS4266" s="151">
        <f t="shared" si="70"/>
        <v>86.550413223140481</v>
      </c>
    </row>
    <row r="4267" spans="68:71">
      <c r="BP4267">
        <v>4266</v>
      </c>
      <c r="BQ4267" s="145">
        <v>38600</v>
      </c>
      <c r="BR4267">
        <v>75</v>
      </c>
      <c r="BS4267" s="151">
        <f t="shared" si="70"/>
        <v>86.173553719008268</v>
      </c>
    </row>
    <row r="4268" spans="68:71">
      <c r="BP4268">
        <v>4267</v>
      </c>
      <c r="BQ4268" s="145">
        <v>38601</v>
      </c>
      <c r="BR4268">
        <v>83.4</v>
      </c>
      <c r="BS4268" s="151">
        <f t="shared" si="70"/>
        <v>85.936363636363652</v>
      </c>
    </row>
    <row r="4269" spans="68:71">
      <c r="BP4269">
        <v>4268</v>
      </c>
      <c r="BQ4269" s="145">
        <v>38602</v>
      </c>
      <c r="BR4269">
        <v>92.2</v>
      </c>
      <c r="BS4269" s="151">
        <f t="shared" si="70"/>
        <v>85.711570247933892</v>
      </c>
    </row>
    <row r="4270" spans="68:71">
      <c r="BP4270">
        <v>4269</v>
      </c>
      <c r="BQ4270" s="145">
        <v>38603</v>
      </c>
      <c r="BR4270">
        <v>94.1</v>
      </c>
      <c r="BS4270" s="151">
        <f t="shared" si="70"/>
        <v>85.526446280991735</v>
      </c>
    </row>
    <row r="4271" spans="68:71">
      <c r="BP4271">
        <v>4270</v>
      </c>
      <c r="BQ4271" s="145">
        <v>38604</v>
      </c>
      <c r="BR4271">
        <v>99.2</v>
      </c>
      <c r="BS4271" s="151">
        <f t="shared" si="70"/>
        <v>85.400826446281002</v>
      </c>
    </row>
    <row r="4272" spans="68:71">
      <c r="BP4272">
        <v>4271</v>
      </c>
      <c r="BQ4272" s="145">
        <v>38605</v>
      </c>
      <c r="BR4272">
        <v>116</v>
      </c>
      <c r="BS4272" s="151">
        <f t="shared" si="70"/>
        <v>85.257024793388453</v>
      </c>
    </row>
    <row r="4273" spans="68:71">
      <c r="BP4273">
        <v>4272</v>
      </c>
      <c r="BQ4273" s="145">
        <v>38606</v>
      </c>
      <c r="BR4273">
        <v>109.7</v>
      </c>
      <c r="BS4273" s="151">
        <f t="shared" si="70"/>
        <v>85.148760330578526</v>
      </c>
    </row>
    <row r="4274" spans="68:71">
      <c r="BP4274">
        <v>4273</v>
      </c>
      <c r="BQ4274" s="145">
        <v>38607</v>
      </c>
      <c r="BR4274">
        <v>118</v>
      </c>
      <c r="BS4274" s="151">
        <f t="shared" si="70"/>
        <v>85.0925619834711</v>
      </c>
    </row>
    <row r="4275" spans="68:71">
      <c r="BP4275">
        <v>4274</v>
      </c>
      <c r="BQ4275" s="145">
        <v>38608</v>
      </c>
      <c r="BR4275">
        <v>113.6</v>
      </c>
      <c r="BS4275" s="151">
        <f t="shared" si="70"/>
        <v>85.09752066115702</v>
      </c>
    </row>
    <row r="4276" spans="68:71">
      <c r="BP4276">
        <v>4275</v>
      </c>
      <c r="BQ4276" s="145">
        <v>38609</v>
      </c>
      <c r="BR4276">
        <v>116.6</v>
      </c>
      <c r="BS4276" s="151">
        <f t="shared" si="70"/>
        <v>85.23057851239669</v>
      </c>
    </row>
    <row r="4277" spans="68:71">
      <c r="BP4277">
        <v>4276</v>
      </c>
      <c r="BQ4277" s="145">
        <v>38610</v>
      </c>
      <c r="BR4277">
        <v>119.4</v>
      </c>
      <c r="BS4277" s="151">
        <f t="shared" si="70"/>
        <v>85.444628099173556</v>
      </c>
    </row>
    <row r="4278" spans="68:71">
      <c r="BP4278">
        <v>4277</v>
      </c>
      <c r="BQ4278" s="145">
        <v>38611</v>
      </c>
      <c r="BR4278">
        <v>111.8</v>
      </c>
      <c r="BS4278" s="151">
        <f t="shared" si="70"/>
        <v>85.626446280991729</v>
      </c>
    </row>
    <row r="4279" spans="68:71">
      <c r="BP4279">
        <v>4278</v>
      </c>
      <c r="BQ4279" s="145">
        <v>38612</v>
      </c>
      <c r="BR4279">
        <v>103.9</v>
      </c>
      <c r="BS4279" s="151">
        <f t="shared" si="70"/>
        <v>85.868595041322308</v>
      </c>
    </row>
    <row r="4280" spans="68:71">
      <c r="BP4280">
        <v>4279</v>
      </c>
      <c r="BQ4280" s="145">
        <v>38613</v>
      </c>
      <c r="BR4280">
        <v>102.2</v>
      </c>
      <c r="BS4280" s="151">
        <f t="shared" si="70"/>
        <v>86.108264462809927</v>
      </c>
    </row>
    <row r="4281" spans="68:71">
      <c r="BP4281">
        <v>4280</v>
      </c>
      <c r="BQ4281" s="145">
        <v>38614</v>
      </c>
      <c r="BR4281">
        <v>91.1</v>
      </c>
      <c r="BS4281" s="151">
        <f t="shared" si="70"/>
        <v>86.349586776859496</v>
      </c>
    </row>
    <row r="4282" spans="68:71">
      <c r="BP4282">
        <v>4281</v>
      </c>
      <c r="BQ4282" s="145">
        <v>38615</v>
      </c>
      <c r="BR4282">
        <v>87.8</v>
      </c>
      <c r="BS4282" s="151">
        <f t="shared" si="70"/>
        <v>86.53801652892561</v>
      </c>
    </row>
    <row r="4283" spans="68:71">
      <c r="BP4283">
        <v>4282</v>
      </c>
      <c r="BQ4283" s="145">
        <v>38616</v>
      </c>
      <c r="BR4283">
        <v>86</v>
      </c>
      <c r="BS4283" s="151">
        <f t="shared" si="70"/>
        <v>86.658677685950408</v>
      </c>
    </row>
    <row r="4284" spans="68:71">
      <c r="BP4284">
        <v>4283</v>
      </c>
      <c r="BQ4284" s="145">
        <v>38617</v>
      </c>
      <c r="BR4284">
        <v>83.7</v>
      </c>
      <c r="BS4284" s="151">
        <f t="shared" si="70"/>
        <v>86.761157024793377</v>
      </c>
    </row>
    <row r="4285" spans="68:71">
      <c r="BP4285">
        <v>4284</v>
      </c>
      <c r="BQ4285" s="145">
        <v>38618</v>
      </c>
      <c r="BR4285">
        <v>82.8</v>
      </c>
      <c r="BS4285" s="151">
        <f t="shared" si="70"/>
        <v>86.809090909090912</v>
      </c>
    </row>
    <row r="4286" spans="68:71">
      <c r="BP4286">
        <v>4285</v>
      </c>
      <c r="BQ4286" s="145">
        <v>38619</v>
      </c>
      <c r="BR4286">
        <v>81.400000000000006</v>
      </c>
      <c r="BS4286" s="151">
        <f t="shared" ref="BS4286:BS4349" si="71">AVERAGE(BR4227:BR4347)</f>
        <v>86.809917355371894</v>
      </c>
    </row>
    <row r="4287" spans="68:71">
      <c r="BP4287">
        <v>4286</v>
      </c>
      <c r="BQ4287" s="145">
        <v>38620</v>
      </c>
      <c r="BR4287">
        <v>81</v>
      </c>
      <c r="BS4287" s="151">
        <f t="shared" si="71"/>
        <v>86.721487603305775</v>
      </c>
    </row>
    <row r="4288" spans="68:71">
      <c r="BP4288">
        <v>4287</v>
      </c>
      <c r="BQ4288" s="145">
        <v>38621</v>
      </c>
      <c r="BR4288">
        <v>81.3</v>
      </c>
      <c r="BS4288" s="151">
        <f t="shared" si="71"/>
        <v>86.59752066115702</v>
      </c>
    </row>
    <row r="4289" spans="68:71">
      <c r="BP4289">
        <v>4288</v>
      </c>
      <c r="BQ4289" s="145">
        <v>38622</v>
      </c>
      <c r="BR4289">
        <v>76.900000000000006</v>
      </c>
      <c r="BS4289" s="151">
        <f t="shared" si="71"/>
        <v>86.407438016528928</v>
      </c>
    </row>
    <row r="4290" spans="68:71">
      <c r="BP4290">
        <v>4289</v>
      </c>
      <c r="BQ4290" s="145">
        <v>38623</v>
      </c>
      <c r="BR4290">
        <v>74.599999999999994</v>
      </c>
      <c r="BS4290" s="151">
        <f t="shared" si="71"/>
        <v>86.216528925619841</v>
      </c>
    </row>
    <row r="4291" spans="68:71">
      <c r="BP4291">
        <v>4290</v>
      </c>
      <c r="BQ4291" s="145">
        <v>38624</v>
      </c>
      <c r="BR4291">
        <v>73.8</v>
      </c>
      <c r="BS4291" s="151">
        <f t="shared" si="71"/>
        <v>86.009917355371925</v>
      </c>
    </row>
    <row r="4292" spans="68:71">
      <c r="BP4292">
        <v>4291</v>
      </c>
      <c r="BQ4292" s="145">
        <v>38625</v>
      </c>
      <c r="BR4292">
        <v>72.2</v>
      </c>
      <c r="BS4292" s="151">
        <f t="shared" si="71"/>
        <v>85.873553719008285</v>
      </c>
    </row>
    <row r="4293" spans="68:71">
      <c r="BP4293">
        <v>4292</v>
      </c>
      <c r="BQ4293" s="145">
        <v>38626</v>
      </c>
      <c r="BR4293">
        <v>72.099999999999994</v>
      </c>
      <c r="BS4293" s="151">
        <f t="shared" si="71"/>
        <v>85.774380165289273</v>
      </c>
    </row>
    <row r="4294" spans="68:71">
      <c r="BP4294">
        <v>4293</v>
      </c>
      <c r="BQ4294" s="145">
        <v>38627</v>
      </c>
      <c r="BR4294">
        <v>74.900000000000006</v>
      </c>
      <c r="BS4294" s="151">
        <f t="shared" si="71"/>
        <v>85.752892561983501</v>
      </c>
    </row>
    <row r="4295" spans="68:71">
      <c r="BP4295">
        <v>4294</v>
      </c>
      <c r="BQ4295" s="145">
        <v>38628</v>
      </c>
      <c r="BR4295">
        <v>74.3</v>
      </c>
      <c r="BS4295" s="151">
        <f t="shared" si="71"/>
        <v>85.713223140495899</v>
      </c>
    </row>
    <row r="4296" spans="68:71">
      <c r="BP4296">
        <v>4295</v>
      </c>
      <c r="BQ4296" s="145">
        <v>38629</v>
      </c>
      <c r="BR4296">
        <v>82.7</v>
      </c>
      <c r="BS4296" s="151">
        <f t="shared" si="71"/>
        <v>85.683471074380179</v>
      </c>
    </row>
    <row r="4297" spans="68:71">
      <c r="BP4297">
        <v>4296</v>
      </c>
      <c r="BQ4297" s="145">
        <v>38630</v>
      </c>
      <c r="BR4297">
        <v>81.3</v>
      </c>
      <c r="BS4297" s="151">
        <f t="shared" si="71"/>
        <v>85.669421487603316</v>
      </c>
    </row>
    <row r="4298" spans="68:71">
      <c r="BP4298">
        <v>4297</v>
      </c>
      <c r="BQ4298" s="145">
        <v>38631</v>
      </c>
      <c r="BR4298">
        <v>79.5</v>
      </c>
      <c r="BS4298" s="151">
        <f t="shared" si="71"/>
        <v>85.642975206611609</v>
      </c>
    </row>
    <row r="4299" spans="68:71">
      <c r="BP4299">
        <v>4298</v>
      </c>
      <c r="BQ4299" s="145">
        <v>38632</v>
      </c>
      <c r="BR4299">
        <v>78.8</v>
      </c>
      <c r="BS4299" s="151">
        <f t="shared" si="71"/>
        <v>85.664462809917396</v>
      </c>
    </row>
    <row r="4300" spans="68:71">
      <c r="BP4300">
        <v>4299</v>
      </c>
      <c r="BQ4300" s="145">
        <v>38633</v>
      </c>
      <c r="BR4300">
        <v>78.099999999999994</v>
      </c>
      <c r="BS4300" s="151">
        <f t="shared" si="71"/>
        <v>85.72314049586781</v>
      </c>
    </row>
    <row r="4301" spans="68:71">
      <c r="BP4301">
        <v>4300</v>
      </c>
      <c r="BQ4301" s="145">
        <v>38634</v>
      </c>
      <c r="BR4301">
        <v>78.900000000000006</v>
      </c>
      <c r="BS4301" s="151">
        <f t="shared" si="71"/>
        <v>85.828925619834763</v>
      </c>
    </row>
    <row r="4302" spans="68:71">
      <c r="BP4302">
        <v>4301</v>
      </c>
      <c r="BQ4302" s="145">
        <v>38635</v>
      </c>
      <c r="BR4302">
        <v>79.099999999999994</v>
      </c>
      <c r="BS4302" s="151">
        <f t="shared" si="71"/>
        <v>85.957024793388484</v>
      </c>
    </row>
    <row r="4303" spans="68:71">
      <c r="BP4303">
        <v>4302</v>
      </c>
      <c r="BQ4303" s="145">
        <v>38636</v>
      </c>
      <c r="BR4303">
        <v>77.599999999999994</v>
      </c>
      <c r="BS4303" s="151">
        <f t="shared" si="71"/>
        <v>86.096694214876081</v>
      </c>
    </row>
    <row r="4304" spans="68:71">
      <c r="BP4304">
        <v>4303</v>
      </c>
      <c r="BQ4304" s="145">
        <v>38637</v>
      </c>
      <c r="BR4304">
        <v>76.8</v>
      </c>
      <c r="BS4304" s="151">
        <f t="shared" si="71"/>
        <v>86.203305785124016</v>
      </c>
    </row>
    <row r="4305" spans="68:71">
      <c r="BP4305">
        <v>4304</v>
      </c>
      <c r="BQ4305" s="145">
        <v>38638</v>
      </c>
      <c r="BR4305">
        <v>78</v>
      </c>
      <c r="BS4305" s="151">
        <f t="shared" si="71"/>
        <v>86.311570247933929</v>
      </c>
    </row>
    <row r="4306" spans="68:71">
      <c r="BP4306">
        <v>4305</v>
      </c>
      <c r="BQ4306" s="145">
        <v>38639</v>
      </c>
      <c r="BR4306">
        <v>78.400000000000006</v>
      </c>
      <c r="BS4306" s="151">
        <f t="shared" si="71"/>
        <v>86.425619834710787</v>
      </c>
    </row>
    <row r="4307" spans="68:71">
      <c r="BP4307">
        <v>4306</v>
      </c>
      <c r="BQ4307" s="145">
        <v>38640</v>
      </c>
      <c r="BR4307">
        <v>79.599999999999994</v>
      </c>
      <c r="BS4307" s="151">
        <f t="shared" si="71"/>
        <v>86.518181818181873</v>
      </c>
    </row>
    <row r="4308" spans="68:71">
      <c r="BP4308">
        <v>4307</v>
      </c>
      <c r="BQ4308" s="145">
        <v>38641</v>
      </c>
      <c r="BR4308">
        <v>79.2</v>
      </c>
      <c r="BS4308" s="151">
        <f t="shared" si="71"/>
        <v>86.590909090909136</v>
      </c>
    </row>
    <row r="4309" spans="68:71">
      <c r="BP4309">
        <v>4308</v>
      </c>
      <c r="BQ4309" s="145">
        <v>38642</v>
      </c>
      <c r="BR4309">
        <v>78.099999999999994</v>
      </c>
      <c r="BS4309" s="151">
        <f t="shared" si="71"/>
        <v>86.611570247933926</v>
      </c>
    </row>
    <row r="4310" spans="68:71">
      <c r="BP4310">
        <v>4309</v>
      </c>
      <c r="BQ4310" s="145">
        <v>38643</v>
      </c>
      <c r="BR4310">
        <v>78.3</v>
      </c>
      <c r="BS4310" s="151">
        <f t="shared" si="71"/>
        <v>86.549586776859556</v>
      </c>
    </row>
    <row r="4311" spans="68:71">
      <c r="BP4311">
        <v>4310</v>
      </c>
      <c r="BQ4311" s="145">
        <v>38644</v>
      </c>
      <c r="BR4311">
        <v>77.900000000000006</v>
      </c>
      <c r="BS4311" s="151">
        <f t="shared" si="71"/>
        <v>86.478512396694256</v>
      </c>
    </row>
    <row r="4312" spans="68:71">
      <c r="BP4312">
        <v>4311</v>
      </c>
      <c r="BQ4312" s="145">
        <v>38645</v>
      </c>
      <c r="BR4312">
        <v>76.7</v>
      </c>
      <c r="BS4312" s="151">
        <f t="shared" si="71"/>
        <v>86.390082644628137</v>
      </c>
    </row>
    <row r="4313" spans="68:71">
      <c r="BP4313">
        <v>4312</v>
      </c>
      <c r="BQ4313" s="145">
        <v>38646</v>
      </c>
      <c r="BR4313">
        <v>75.3</v>
      </c>
      <c r="BS4313" s="151">
        <f t="shared" si="71"/>
        <v>86.238016528925655</v>
      </c>
    </row>
    <row r="4314" spans="68:71">
      <c r="BP4314">
        <v>4313</v>
      </c>
      <c r="BQ4314" s="145">
        <v>38647</v>
      </c>
      <c r="BR4314">
        <v>74.7</v>
      </c>
      <c r="BS4314" s="151">
        <f t="shared" si="71"/>
        <v>86.078512396694265</v>
      </c>
    </row>
    <row r="4315" spans="68:71">
      <c r="BP4315">
        <v>4314</v>
      </c>
      <c r="BQ4315" s="145">
        <v>38648</v>
      </c>
      <c r="BR4315">
        <v>74.2</v>
      </c>
      <c r="BS4315" s="151">
        <f t="shared" si="71"/>
        <v>86.033057851239704</v>
      </c>
    </row>
    <row r="4316" spans="68:71">
      <c r="BP4316">
        <v>4315</v>
      </c>
      <c r="BQ4316" s="145">
        <v>38649</v>
      </c>
      <c r="BR4316">
        <v>73.400000000000006</v>
      </c>
      <c r="BS4316" s="151">
        <f t="shared" si="71"/>
        <v>86.028925619834723</v>
      </c>
    </row>
    <row r="4317" spans="68:71">
      <c r="BP4317">
        <v>4316</v>
      </c>
      <c r="BQ4317" s="145">
        <v>38650</v>
      </c>
      <c r="BR4317">
        <v>73</v>
      </c>
      <c r="BS4317" s="151">
        <f t="shared" si="71"/>
        <v>86.017355371900834</v>
      </c>
    </row>
    <row r="4318" spans="68:71">
      <c r="BP4318">
        <v>4317</v>
      </c>
      <c r="BQ4318" s="145">
        <v>38651</v>
      </c>
      <c r="BR4318">
        <v>72</v>
      </c>
      <c r="BS4318" s="151">
        <f t="shared" si="71"/>
        <v>86.02066115702479</v>
      </c>
    </row>
    <row r="4319" spans="68:71">
      <c r="BP4319">
        <v>4318</v>
      </c>
      <c r="BQ4319" s="145">
        <v>38652</v>
      </c>
      <c r="BR4319">
        <v>71.599999999999994</v>
      </c>
      <c r="BS4319" s="151">
        <f t="shared" si="71"/>
        <v>86.041322314049609</v>
      </c>
    </row>
    <row r="4320" spans="68:71">
      <c r="BP4320">
        <v>4319</v>
      </c>
      <c r="BQ4320" s="145">
        <v>38653</v>
      </c>
      <c r="BR4320">
        <v>73.099999999999994</v>
      </c>
      <c r="BS4320" s="151">
        <f t="shared" si="71"/>
        <v>86.040495867768612</v>
      </c>
    </row>
    <row r="4321" spans="68:71">
      <c r="BP4321">
        <v>4320</v>
      </c>
      <c r="BQ4321" s="145">
        <v>38654</v>
      </c>
      <c r="BR4321">
        <v>74.099999999999994</v>
      </c>
      <c r="BS4321" s="151">
        <f t="shared" si="71"/>
        <v>86.076033057851234</v>
      </c>
    </row>
    <row r="4322" spans="68:71">
      <c r="BP4322">
        <v>4321</v>
      </c>
      <c r="BQ4322" s="145">
        <v>38655</v>
      </c>
      <c r="BR4322">
        <v>75.599999999999994</v>
      </c>
      <c r="BS4322" s="151">
        <f t="shared" si="71"/>
        <v>86.124793388429737</v>
      </c>
    </row>
    <row r="4323" spans="68:71">
      <c r="BP4323">
        <v>4322</v>
      </c>
      <c r="BQ4323" s="145">
        <v>38656</v>
      </c>
      <c r="BR4323">
        <v>77.8</v>
      </c>
      <c r="BS4323" s="151">
        <f t="shared" si="71"/>
        <v>86.192561983471052</v>
      </c>
    </row>
    <row r="4324" spans="68:71">
      <c r="BP4324">
        <v>4323</v>
      </c>
      <c r="BQ4324" s="145">
        <v>38657</v>
      </c>
      <c r="BR4324">
        <v>77.3</v>
      </c>
      <c r="BS4324" s="151">
        <f t="shared" si="71"/>
        <v>86.277685950413215</v>
      </c>
    </row>
    <row r="4325" spans="68:71">
      <c r="BP4325">
        <v>4324</v>
      </c>
      <c r="BQ4325" s="145">
        <v>38658</v>
      </c>
      <c r="BR4325">
        <v>78</v>
      </c>
      <c r="BS4325" s="151">
        <f t="shared" si="71"/>
        <v>86.362809917355349</v>
      </c>
    </row>
    <row r="4326" spans="68:71">
      <c r="BP4326">
        <v>4325</v>
      </c>
      <c r="BQ4326" s="145">
        <v>38659</v>
      </c>
      <c r="BR4326">
        <v>76.8</v>
      </c>
      <c r="BS4326" s="151">
        <f t="shared" si="71"/>
        <v>86.447933884297498</v>
      </c>
    </row>
    <row r="4327" spans="68:71">
      <c r="BP4327">
        <v>4326</v>
      </c>
      <c r="BQ4327" s="145">
        <v>38660</v>
      </c>
      <c r="BR4327">
        <v>77.400000000000006</v>
      </c>
      <c r="BS4327" s="151">
        <f t="shared" si="71"/>
        <v>86.522314049586768</v>
      </c>
    </row>
    <row r="4328" spans="68:71">
      <c r="BP4328">
        <v>4327</v>
      </c>
      <c r="BQ4328" s="145">
        <v>38661</v>
      </c>
      <c r="BR4328">
        <v>79.3</v>
      </c>
      <c r="BS4328" s="151">
        <f t="shared" si="71"/>
        <v>86.522314049586754</v>
      </c>
    </row>
    <row r="4329" spans="68:71">
      <c r="BP4329">
        <v>4328</v>
      </c>
      <c r="BQ4329" s="145">
        <v>38662</v>
      </c>
      <c r="BR4329">
        <v>81.7</v>
      </c>
      <c r="BS4329" s="151">
        <f t="shared" si="71"/>
        <v>86.438016528925601</v>
      </c>
    </row>
    <row r="4330" spans="68:71">
      <c r="BP4330">
        <v>4329</v>
      </c>
      <c r="BQ4330" s="145">
        <v>38663</v>
      </c>
      <c r="BR4330">
        <v>79.400000000000006</v>
      </c>
      <c r="BS4330" s="151">
        <f t="shared" si="71"/>
        <v>86.314876033057843</v>
      </c>
    </row>
    <row r="4331" spans="68:71">
      <c r="BP4331">
        <v>4330</v>
      </c>
      <c r="BQ4331" s="145">
        <v>38664</v>
      </c>
      <c r="BR4331">
        <v>79.400000000000006</v>
      </c>
      <c r="BS4331" s="151">
        <f t="shared" si="71"/>
        <v>86.141322314049575</v>
      </c>
    </row>
    <row r="4332" spans="68:71">
      <c r="BP4332">
        <v>4331</v>
      </c>
      <c r="BQ4332" s="145">
        <v>38665</v>
      </c>
      <c r="BR4332">
        <v>78.099999999999994</v>
      </c>
      <c r="BS4332" s="151">
        <f t="shared" si="71"/>
        <v>85.823966942148758</v>
      </c>
    </row>
    <row r="4333" spans="68:71">
      <c r="BP4333">
        <v>4332</v>
      </c>
      <c r="BQ4333" s="145">
        <v>38666</v>
      </c>
      <c r="BR4333">
        <v>77.900000000000006</v>
      </c>
      <c r="BS4333" s="151">
        <f t="shared" si="71"/>
        <v>85.560330578512378</v>
      </c>
    </row>
    <row r="4334" spans="68:71">
      <c r="BP4334">
        <v>4333</v>
      </c>
      <c r="BQ4334" s="145">
        <v>38667</v>
      </c>
      <c r="BR4334">
        <v>78.599999999999994</v>
      </c>
      <c r="BS4334" s="151">
        <f t="shared" si="71"/>
        <v>85.223966942148735</v>
      </c>
    </row>
    <row r="4335" spans="68:71">
      <c r="BP4335">
        <v>4334</v>
      </c>
      <c r="BQ4335" s="145">
        <v>38668</v>
      </c>
      <c r="BR4335">
        <v>83.1</v>
      </c>
      <c r="BS4335" s="151">
        <f t="shared" si="71"/>
        <v>84.917355371900797</v>
      </c>
    </row>
    <row r="4336" spans="68:71">
      <c r="BP4336">
        <v>4335</v>
      </c>
      <c r="BQ4336" s="145">
        <v>38669</v>
      </c>
      <c r="BR4336">
        <v>87.8</v>
      </c>
      <c r="BS4336" s="151">
        <f t="shared" si="71"/>
        <v>84.585950413223102</v>
      </c>
    </row>
    <row r="4337" spans="68:71">
      <c r="BP4337">
        <v>4336</v>
      </c>
      <c r="BQ4337" s="145">
        <v>38670</v>
      </c>
      <c r="BR4337">
        <v>92.4</v>
      </c>
      <c r="BS4337" s="151">
        <f t="shared" si="71"/>
        <v>84.238842975206595</v>
      </c>
    </row>
    <row r="4338" spans="68:71">
      <c r="BP4338">
        <v>4337</v>
      </c>
      <c r="BQ4338" s="145">
        <v>38671</v>
      </c>
      <c r="BR4338">
        <v>100</v>
      </c>
      <c r="BS4338" s="151">
        <f t="shared" si="71"/>
        <v>83.983471074380134</v>
      </c>
    </row>
    <row r="4339" spans="68:71">
      <c r="BP4339">
        <v>4338</v>
      </c>
      <c r="BQ4339" s="145">
        <v>38672</v>
      </c>
      <c r="BR4339">
        <v>94</v>
      </c>
      <c r="BS4339" s="151">
        <f t="shared" si="71"/>
        <v>83.817355371900803</v>
      </c>
    </row>
    <row r="4340" spans="68:71">
      <c r="BP4340">
        <v>4339</v>
      </c>
      <c r="BQ4340" s="145">
        <v>38673</v>
      </c>
      <c r="BR4340">
        <v>100.5</v>
      </c>
      <c r="BS4340" s="151">
        <f t="shared" si="71"/>
        <v>83.654545454545428</v>
      </c>
    </row>
    <row r="4341" spans="68:71">
      <c r="BP4341">
        <v>4340</v>
      </c>
      <c r="BQ4341" s="145">
        <v>38674</v>
      </c>
      <c r="BR4341">
        <v>101.1</v>
      </c>
      <c r="BS4341" s="151">
        <f t="shared" si="71"/>
        <v>83.609090909090881</v>
      </c>
    </row>
    <row r="4342" spans="68:71">
      <c r="BP4342">
        <v>4341</v>
      </c>
      <c r="BQ4342" s="145">
        <v>38675</v>
      </c>
      <c r="BR4342">
        <v>102</v>
      </c>
      <c r="BS4342" s="151">
        <f t="shared" si="71"/>
        <v>83.615702479338822</v>
      </c>
    </row>
    <row r="4343" spans="68:71">
      <c r="BP4343">
        <v>4342</v>
      </c>
      <c r="BQ4343" s="145">
        <v>38676</v>
      </c>
      <c r="BR4343">
        <v>96.4</v>
      </c>
      <c r="BS4343" s="151">
        <f t="shared" si="71"/>
        <v>83.654545454545442</v>
      </c>
    </row>
    <row r="4344" spans="68:71">
      <c r="BP4344">
        <v>4343</v>
      </c>
      <c r="BQ4344" s="145">
        <v>38677</v>
      </c>
      <c r="BR4344">
        <v>94.7</v>
      </c>
      <c r="BS4344" s="151">
        <f t="shared" si="71"/>
        <v>83.738016528925613</v>
      </c>
    </row>
    <row r="4345" spans="68:71">
      <c r="BP4345">
        <v>4344</v>
      </c>
      <c r="BQ4345" s="145">
        <v>38678</v>
      </c>
      <c r="BR4345">
        <v>92.6</v>
      </c>
      <c r="BS4345" s="151">
        <f t="shared" si="71"/>
        <v>83.820661157024787</v>
      </c>
    </row>
    <row r="4346" spans="68:71">
      <c r="BP4346">
        <v>4345</v>
      </c>
      <c r="BQ4346" s="145">
        <v>38679</v>
      </c>
      <c r="BR4346">
        <v>89.7</v>
      </c>
      <c r="BS4346" s="151">
        <f t="shared" si="71"/>
        <v>83.911570247933881</v>
      </c>
    </row>
    <row r="4347" spans="68:71">
      <c r="BP4347">
        <v>4346</v>
      </c>
      <c r="BQ4347" s="145">
        <v>38680</v>
      </c>
      <c r="BR4347">
        <v>86.6</v>
      </c>
      <c r="BS4347" s="151">
        <f t="shared" si="71"/>
        <v>84.007438016528923</v>
      </c>
    </row>
    <row r="4348" spans="68:71">
      <c r="BP4348">
        <v>4347</v>
      </c>
      <c r="BQ4348" s="145">
        <v>38681</v>
      </c>
      <c r="BR4348">
        <v>79.900000000000006</v>
      </c>
      <c r="BS4348" s="151">
        <f t="shared" si="71"/>
        <v>84.071074380165285</v>
      </c>
    </row>
    <row r="4349" spans="68:71">
      <c r="BP4349">
        <v>4348</v>
      </c>
      <c r="BQ4349" s="145">
        <v>38682</v>
      </c>
      <c r="BR4349">
        <v>80.8</v>
      </c>
      <c r="BS4349" s="151">
        <f t="shared" si="71"/>
        <v>84.15371900826446</v>
      </c>
    </row>
    <row r="4350" spans="68:71">
      <c r="BP4350">
        <v>4349</v>
      </c>
      <c r="BQ4350" s="145">
        <v>38683</v>
      </c>
      <c r="BR4350">
        <v>80.7</v>
      </c>
      <c r="BS4350" s="151">
        <f t="shared" ref="BS4350:BS4413" si="72">AVERAGE(BR4291:BR4411)</f>
        <v>84.227272727272705</v>
      </c>
    </row>
    <row r="4351" spans="68:71">
      <c r="BP4351">
        <v>4350</v>
      </c>
      <c r="BQ4351" s="145">
        <v>38684</v>
      </c>
      <c r="BR4351">
        <v>81.900000000000006</v>
      </c>
      <c r="BS4351" s="151">
        <f t="shared" si="72"/>
        <v>84.278512396694225</v>
      </c>
    </row>
    <row r="4352" spans="68:71">
      <c r="BP4352">
        <v>4351</v>
      </c>
      <c r="BQ4352" s="145">
        <v>38685</v>
      </c>
      <c r="BR4352">
        <v>84.7</v>
      </c>
      <c r="BS4352" s="151">
        <f t="shared" si="72"/>
        <v>84.338842975206617</v>
      </c>
    </row>
    <row r="4353" spans="68:71">
      <c r="BP4353">
        <v>4352</v>
      </c>
      <c r="BQ4353" s="145">
        <v>38686</v>
      </c>
      <c r="BR4353">
        <v>94.7</v>
      </c>
      <c r="BS4353" s="151">
        <f t="shared" si="72"/>
        <v>84.394214876033047</v>
      </c>
    </row>
    <row r="4354" spans="68:71">
      <c r="BP4354">
        <v>4353</v>
      </c>
      <c r="BQ4354" s="145">
        <v>38687</v>
      </c>
      <c r="BR4354">
        <v>98.2</v>
      </c>
      <c r="BS4354" s="151">
        <f t="shared" si="72"/>
        <v>84.416528925619815</v>
      </c>
    </row>
    <row r="4355" spans="68:71">
      <c r="BP4355">
        <v>4354</v>
      </c>
      <c r="BQ4355" s="145">
        <v>38688</v>
      </c>
      <c r="BR4355">
        <v>106.3</v>
      </c>
      <c r="BS4355" s="151">
        <f t="shared" si="72"/>
        <v>84.443801652892546</v>
      </c>
    </row>
    <row r="4356" spans="68:71">
      <c r="BP4356">
        <v>4355</v>
      </c>
      <c r="BQ4356" s="145">
        <v>38689</v>
      </c>
      <c r="BR4356">
        <v>101.3</v>
      </c>
      <c r="BS4356" s="151">
        <f t="shared" si="72"/>
        <v>84.399173553718967</v>
      </c>
    </row>
    <row r="4357" spans="68:71">
      <c r="BP4357">
        <v>4356</v>
      </c>
      <c r="BQ4357" s="145">
        <v>38690</v>
      </c>
      <c r="BR4357">
        <v>95.2</v>
      </c>
      <c r="BS4357" s="151">
        <f t="shared" si="72"/>
        <v>84.377685950413195</v>
      </c>
    </row>
    <row r="4358" spans="68:71">
      <c r="BP4358">
        <v>4357</v>
      </c>
      <c r="BQ4358" s="145">
        <v>38691</v>
      </c>
      <c r="BR4358">
        <v>91.7</v>
      </c>
      <c r="BS4358" s="151">
        <f t="shared" si="72"/>
        <v>84.357024793388405</v>
      </c>
    </row>
    <row r="4359" spans="68:71">
      <c r="BP4359">
        <v>4358</v>
      </c>
      <c r="BQ4359" s="145">
        <v>38692</v>
      </c>
      <c r="BR4359">
        <v>89.1</v>
      </c>
      <c r="BS4359" s="151">
        <f t="shared" si="72"/>
        <v>84.336363636363629</v>
      </c>
    </row>
    <row r="4360" spans="68:71">
      <c r="BP4360">
        <v>4359</v>
      </c>
      <c r="BQ4360" s="145">
        <v>38693</v>
      </c>
      <c r="BR4360">
        <v>89</v>
      </c>
      <c r="BS4360" s="151">
        <f t="shared" si="72"/>
        <v>84.309917355371866</v>
      </c>
    </row>
    <row r="4361" spans="68:71">
      <c r="BP4361">
        <v>4360</v>
      </c>
      <c r="BQ4361" s="145">
        <v>38694</v>
      </c>
      <c r="BR4361">
        <v>89.6</v>
      </c>
      <c r="BS4361" s="151">
        <f t="shared" si="72"/>
        <v>84.269421487603296</v>
      </c>
    </row>
    <row r="4362" spans="68:71">
      <c r="BP4362">
        <v>4361</v>
      </c>
      <c r="BQ4362" s="145">
        <v>38695</v>
      </c>
      <c r="BR4362">
        <v>89.1</v>
      </c>
      <c r="BS4362" s="151">
        <f t="shared" si="72"/>
        <v>84.227272727272705</v>
      </c>
    </row>
    <row r="4363" spans="68:71">
      <c r="BP4363">
        <v>4362</v>
      </c>
      <c r="BQ4363" s="145">
        <v>38696</v>
      </c>
      <c r="BR4363">
        <v>91.4</v>
      </c>
      <c r="BS4363" s="151">
        <f t="shared" si="72"/>
        <v>84.204132231404941</v>
      </c>
    </row>
    <row r="4364" spans="68:71">
      <c r="BP4364">
        <v>4363</v>
      </c>
      <c r="BQ4364" s="145">
        <v>38697</v>
      </c>
      <c r="BR4364">
        <v>93.1</v>
      </c>
      <c r="BS4364" s="151">
        <f t="shared" si="72"/>
        <v>84.190909090909074</v>
      </c>
    </row>
    <row r="4365" spans="68:71">
      <c r="BP4365">
        <v>4364</v>
      </c>
      <c r="BQ4365" s="145">
        <v>38698</v>
      </c>
      <c r="BR4365">
        <v>88.3</v>
      </c>
      <c r="BS4365" s="151">
        <f t="shared" si="72"/>
        <v>84.17438016528925</v>
      </c>
    </row>
    <row r="4366" spans="68:71">
      <c r="BP4366">
        <v>4365</v>
      </c>
      <c r="BQ4366" s="145">
        <v>38699</v>
      </c>
      <c r="BR4366">
        <v>87.9</v>
      </c>
      <c r="BS4366" s="151">
        <f t="shared" si="72"/>
        <v>84.154545454545442</v>
      </c>
    </row>
    <row r="4367" spans="68:71">
      <c r="BP4367">
        <v>4366</v>
      </c>
      <c r="BQ4367" s="145">
        <v>38700</v>
      </c>
      <c r="BR4367">
        <v>89.6</v>
      </c>
      <c r="BS4367" s="151">
        <f t="shared" si="72"/>
        <v>84.127272727272711</v>
      </c>
    </row>
    <row r="4368" spans="68:71">
      <c r="BP4368">
        <v>4367</v>
      </c>
      <c r="BQ4368" s="145">
        <v>38701</v>
      </c>
      <c r="BR4368">
        <v>87</v>
      </c>
      <c r="BS4368" s="151">
        <f t="shared" si="72"/>
        <v>84.111570247933869</v>
      </c>
    </row>
    <row r="4369" spans="68:71">
      <c r="BP4369">
        <v>4368</v>
      </c>
      <c r="BQ4369" s="145">
        <v>38702</v>
      </c>
      <c r="BR4369">
        <v>85.8</v>
      </c>
      <c r="BS4369" s="151">
        <f t="shared" si="72"/>
        <v>84.11487603305784</v>
      </c>
    </row>
    <row r="4370" spans="68:71">
      <c r="BP4370">
        <v>4369</v>
      </c>
      <c r="BQ4370" s="145">
        <v>38703</v>
      </c>
      <c r="BR4370">
        <v>85.2</v>
      </c>
      <c r="BS4370" s="151">
        <f t="shared" si="72"/>
        <v>84.122314049586763</v>
      </c>
    </row>
    <row r="4371" spans="68:71">
      <c r="BP4371">
        <v>4370</v>
      </c>
      <c r="BQ4371" s="145">
        <v>38704</v>
      </c>
      <c r="BR4371">
        <v>85.6</v>
      </c>
      <c r="BS4371" s="151">
        <f t="shared" si="72"/>
        <v>84.13305785123967</v>
      </c>
    </row>
    <row r="4372" spans="68:71">
      <c r="BP4372">
        <v>4371</v>
      </c>
      <c r="BQ4372" s="145">
        <v>38705</v>
      </c>
      <c r="BR4372">
        <v>89.5</v>
      </c>
      <c r="BS4372" s="151">
        <f t="shared" si="72"/>
        <v>84.147933884297501</v>
      </c>
    </row>
    <row r="4373" spans="68:71">
      <c r="BP4373">
        <v>4372</v>
      </c>
      <c r="BQ4373" s="145">
        <v>38706</v>
      </c>
      <c r="BR4373">
        <v>87.8</v>
      </c>
      <c r="BS4373" s="151">
        <f t="shared" si="72"/>
        <v>84.157851239669412</v>
      </c>
    </row>
    <row r="4374" spans="68:71">
      <c r="BP4374">
        <v>4373</v>
      </c>
      <c r="BQ4374" s="145">
        <v>38707</v>
      </c>
      <c r="BR4374">
        <v>86.5</v>
      </c>
      <c r="BS4374" s="151">
        <f t="shared" si="72"/>
        <v>84.170247933884298</v>
      </c>
    </row>
    <row r="4375" spans="68:71">
      <c r="BP4375">
        <v>4374</v>
      </c>
      <c r="BQ4375" s="145">
        <v>38708</v>
      </c>
      <c r="BR4375">
        <v>87.6</v>
      </c>
      <c r="BS4375" s="151">
        <f t="shared" si="72"/>
        <v>84.184297520661147</v>
      </c>
    </row>
    <row r="4376" spans="68:71">
      <c r="BP4376">
        <v>4375</v>
      </c>
      <c r="BQ4376" s="145">
        <v>38709</v>
      </c>
      <c r="BR4376">
        <v>93.1</v>
      </c>
      <c r="BS4376" s="151">
        <f t="shared" si="72"/>
        <v>84.205785123966919</v>
      </c>
    </row>
    <row r="4377" spans="68:71">
      <c r="BP4377">
        <v>4376</v>
      </c>
      <c r="BQ4377" s="145">
        <v>38710</v>
      </c>
      <c r="BR4377">
        <v>91.9</v>
      </c>
      <c r="BS4377" s="151">
        <f t="shared" si="72"/>
        <v>84.223140495867753</v>
      </c>
    </row>
    <row r="4378" spans="68:71">
      <c r="BP4378">
        <v>4377</v>
      </c>
      <c r="BQ4378" s="145">
        <v>38711</v>
      </c>
      <c r="BR4378">
        <v>91.8</v>
      </c>
      <c r="BS4378" s="151">
        <f t="shared" si="72"/>
        <v>84.256198347107429</v>
      </c>
    </row>
    <row r="4379" spans="68:71">
      <c r="BP4379">
        <v>4378</v>
      </c>
      <c r="BQ4379" s="145">
        <v>38712</v>
      </c>
      <c r="BR4379">
        <v>92.5</v>
      </c>
      <c r="BS4379" s="151">
        <f t="shared" si="72"/>
        <v>84.292561983471074</v>
      </c>
    </row>
    <row r="4380" spans="68:71">
      <c r="BP4380">
        <v>4379</v>
      </c>
      <c r="BQ4380" s="145">
        <v>38713</v>
      </c>
      <c r="BR4380">
        <v>92.3</v>
      </c>
      <c r="BS4380" s="151">
        <f t="shared" si="72"/>
        <v>84.320661157024787</v>
      </c>
    </row>
    <row r="4381" spans="68:71">
      <c r="BP4381">
        <v>4380</v>
      </c>
      <c r="BQ4381" s="145">
        <v>38714</v>
      </c>
      <c r="BR4381">
        <v>89.1</v>
      </c>
      <c r="BS4381" s="151">
        <f t="shared" si="72"/>
        <v>84.344628099173548</v>
      </c>
    </row>
    <row r="4382" spans="68:71">
      <c r="BP4382">
        <v>4381</v>
      </c>
      <c r="BQ4382" s="145">
        <v>38715</v>
      </c>
      <c r="BR4382">
        <v>90.3</v>
      </c>
      <c r="BS4382" s="151">
        <f t="shared" si="72"/>
        <v>84.357024793388433</v>
      </c>
    </row>
    <row r="4383" spans="68:71">
      <c r="BP4383">
        <v>4382</v>
      </c>
      <c r="BQ4383" s="145">
        <v>38716</v>
      </c>
      <c r="BR4383">
        <v>89.9</v>
      </c>
      <c r="BS4383" s="151">
        <f t="shared" si="72"/>
        <v>84.350413223140507</v>
      </c>
    </row>
    <row r="4384" spans="68:71">
      <c r="BP4384">
        <v>4383</v>
      </c>
      <c r="BQ4384" s="145">
        <v>38717</v>
      </c>
      <c r="BR4384">
        <v>87.4</v>
      </c>
      <c r="BS4384" s="151">
        <f t="shared" si="72"/>
        <v>84.340495867768595</v>
      </c>
    </row>
    <row r="4385" spans="68:71">
      <c r="BP4385">
        <v>4384</v>
      </c>
      <c r="BQ4385" s="145">
        <v>38718</v>
      </c>
      <c r="BR4385">
        <v>87.4</v>
      </c>
      <c r="BS4385" s="151">
        <f t="shared" si="72"/>
        <v>84.319834710743805</v>
      </c>
    </row>
    <row r="4386" spans="68:71">
      <c r="BP4386">
        <v>4385</v>
      </c>
      <c r="BQ4386" s="145">
        <v>38719</v>
      </c>
      <c r="BR4386">
        <v>84.5</v>
      </c>
      <c r="BS4386" s="151">
        <f t="shared" si="72"/>
        <v>84.30495867768596</v>
      </c>
    </row>
    <row r="4387" spans="68:71">
      <c r="BP4387">
        <v>4386</v>
      </c>
      <c r="BQ4387" s="145">
        <v>38720</v>
      </c>
      <c r="BR4387">
        <v>84.9</v>
      </c>
      <c r="BS4387" s="151">
        <f t="shared" si="72"/>
        <v>84.278512396694225</v>
      </c>
    </row>
    <row r="4388" spans="68:71">
      <c r="BP4388">
        <v>4387</v>
      </c>
      <c r="BQ4388" s="145">
        <v>38721</v>
      </c>
      <c r="BR4388">
        <v>84</v>
      </c>
      <c r="BS4388" s="151">
        <f t="shared" si="72"/>
        <v>84.2314049586777</v>
      </c>
    </row>
    <row r="4389" spans="68:71">
      <c r="BP4389">
        <v>4388</v>
      </c>
      <c r="BQ4389" s="145">
        <v>38722</v>
      </c>
      <c r="BR4389">
        <v>83.4</v>
      </c>
      <c r="BS4389" s="151">
        <f t="shared" si="72"/>
        <v>84.171074380165308</v>
      </c>
    </row>
    <row r="4390" spans="68:71">
      <c r="BP4390">
        <v>4389</v>
      </c>
      <c r="BQ4390" s="145">
        <v>38723</v>
      </c>
      <c r="BR4390">
        <v>82</v>
      </c>
      <c r="BS4390" s="151">
        <f t="shared" si="72"/>
        <v>84.11322314049589</v>
      </c>
    </row>
    <row r="4391" spans="68:71">
      <c r="BP4391">
        <v>4390</v>
      </c>
      <c r="BQ4391" s="145">
        <v>38724</v>
      </c>
      <c r="BR4391">
        <v>79.2</v>
      </c>
      <c r="BS4391" s="151">
        <f t="shared" si="72"/>
        <v>84.05950413223141</v>
      </c>
    </row>
    <row r="4392" spans="68:71">
      <c r="BP4392">
        <v>4391</v>
      </c>
      <c r="BQ4392" s="145">
        <v>38725</v>
      </c>
      <c r="BR4392">
        <v>78.2</v>
      </c>
      <c r="BS4392" s="151">
        <f t="shared" si="72"/>
        <v>84.010743801652922</v>
      </c>
    </row>
    <row r="4393" spans="68:71">
      <c r="BP4393">
        <v>4392</v>
      </c>
      <c r="BQ4393" s="145">
        <v>38726</v>
      </c>
      <c r="BR4393">
        <v>77.599999999999994</v>
      </c>
      <c r="BS4393" s="151">
        <f t="shared" si="72"/>
        <v>83.978512396694242</v>
      </c>
    </row>
    <row r="4394" spans="68:71">
      <c r="BP4394">
        <v>4393</v>
      </c>
      <c r="BQ4394" s="145">
        <v>38727</v>
      </c>
      <c r="BR4394">
        <v>77.8</v>
      </c>
      <c r="BS4394" s="151">
        <f t="shared" si="72"/>
        <v>83.933884297520692</v>
      </c>
    </row>
    <row r="4395" spans="68:71">
      <c r="BP4395">
        <v>4394</v>
      </c>
      <c r="BQ4395" s="145">
        <v>38728</v>
      </c>
      <c r="BR4395">
        <v>77.3</v>
      </c>
      <c r="BS4395" s="151">
        <f t="shared" si="72"/>
        <v>83.847107438016579</v>
      </c>
    </row>
    <row r="4396" spans="68:71">
      <c r="BP4396">
        <v>4395</v>
      </c>
      <c r="BQ4396" s="145">
        <v>38729</v>
      </c>
      <c r="BR4396">
        <v>76.5</v>
      </c>
      <c r="BS4396" s="151">
        <f t="shared" si="72"/>
        <v>83.729752066115736</v>
      </c>
    </row>
    <row r="4397" spans="68:71">
      <c r="BP4397">
        <v>4396</v>
      </c>
      <c r="BQ4397" s="145">
        <v>38730</v>
      </c>
      <c r="BR4397">
        <v>76.5</v>
      </c>
      <c r="BS4397" s="151">
        <f t="shared" si="72"/>
        <v>83.579338842975233</v>
      </c>
    </row>
    <row r="4398" spans="68:71">
      <c r="BP4398">
        <v>4397</v>
      </c>
      <c r="BQ4398" s="145">
        <v>38731</v>
      </c>
      <c r="BR4398">
        <v>77.400000000000006</v>
      </c>
      <c r="BS4398" s="151">
        <f t="shared" si="72"/>
        <v>83.351239669421531</v>
      </c>
    </row>
    <row r="4399" spans="68:71">
      <c r="BP4399">
        <v>4398</v>
      </c>
      <c r="BQ4399" s="145">
        <v>38732</v>
      </c>
      <c r="BR4399">
        <v>80.900000000000006</v>
      </c>
      <c r="BS4399" s="151">
        <f t="shared" si="72"/>
        <v>83.169421487603344</v>
      </c>
    </row>
    <row r="4400" spans="68:71">
      <c r="BP4400">
        <v>4399</v>
      </c>
      <c r="BQ4400" s="145">
        <v>38733</v>
      </c>
      <c r="BR4400">
        <v>83.8</v>
      </c>
      <c r="BS4400" s="151">
        <f t="shared" si="72"/>
        <v>82.937190082644662</v>
      </c>
    </row>
    <row r="4401" spans="68:71">
      <c r="BP4401">
        <v>4400</v>
      </c>
      <c r="BQ4401" s="145">
        <v>38734</v>
      </c>
      <c r="BR4401">
        <v>82.5</v>
      </c>
      <c r="BS4401" s="151">
        <f t="shared" si="72"/>
        <v>82.723140495867796</v>
      </c>
    </row>
    <row r="4402" spans="68:71">
      <c r="BP4402">
        <v>4401</v>
      </c>
      <c r="BQ4402" s="145">
        <v>38735</v>
      </c>
      <c r="BR4402">
        <v>85.6</v>
      </c>
      <c r="BS4402" s="151">
        <f t="shared" si="72"/>
        <v>82.51570247933887</v>
      </c>
    </row>
    <row r="4403" spans="68:71">
      <c r="BP4403">
        <v>4402</v>
      </c>
      <c r="BQ4403" s="145">
        <v>38736</v>
      </c>
      <c r="BR4403">
        <v>88.6</v>
      </c>
      <c r="BS4403" s="151">
        <f t="shared" si="72"/>
        <v>82.352892561983523</v>
      </c>
    </row>
    <row r="4404" spans="68:71">
      <c r="BP4404">
        <v>4403</v>
      </c>
      <c r="BQ4404" s="145">
        <v>38737</v>
      </c>
      <c r="BR4404">
        <v>90.7</v>
      </c>
      <c r="BS4404" s="151">
        <f t="shared" si="72"/>
        <v>82.197520661157071</v>
      </c>
    </row>
    <row r="4405" spans="68:71">
      <c r="BP4405">
        <v>4404</v>
      </c>
      <c r="BQ4405" s="145">
        <v>38738</v>
      </c>
      <c r="BR4405">
        <v>93.8</v>
      </c>
      <c r="BS4405" s="151">
        <f t="shared" si="72"/>
        <v>82.065289256198383</v>
      </c>
    </row>
    <row r="4406" spans="68:71">
      <c r="BP4406">
        <v>4405</v>
      </c>
      <c r="BQ4406" s="145">
        <v>38739</v>
      </c>
      <c r="BR4406">
        <v>92.8</v>
      </c>
      <c r="BS4406" s="151">
        <f t="shared" si="72"/>
        <v>81.950413223140529</v>
      </c>
    </row>
    <row r="4407" spans="68:71">
      <c r="BP4407">
        <v>4406</v>
      </c>
      <c r="BQ4407" s="145">
        <v>38740</v>
      </c>
      <c r="BR4407">
        <v>92.4</v>
      </c>
      <c r="BS4407" s="151">
        <f t="shared" si="72"/>
        <v>81.859504132231436</v>
      </c>
    </row>
    <row r="4408" spans="68:71">
      <c r="BP4408">
        <v>4407</v>
      </c>
      <c r="BQ4408" s="145">
        <v>38741</v>
      </c>
      <c r="BR4408">
        <v>92.6</v>
      </c>
      <c r="BS4408" s="151">
        <f t="shared" si="72"/>
        <v>81.807438016528977</v>
      </c>
    </row>
    <row r="4409" spans="68:71">
      <c r="BP4409">
        <v>4408</v>
      </c>
      <c r="BQ4409" s="145">
        <v>38742</v>
      </c>
      <c r="BR4409">
        <v>89</v>
      </c>
      <c r="BS4409" s="151">
        <f t="shared" si="72"/>
        <v>81.753719008264497</v>
      </c>
    </row>
    <row r="4410" spans="68:71">
      <c r="BP4410">
        <v>4409</v>
      </c>
      <c r="BQ4410" s="145">
        <v>38743</v>
      </c>
      <c r="BR4410">
        <v>86.9</v>
      </c>
      <c r="BS4410" s="151">
        <f t="shared" si="72"/>
        <v>81.742148760330608</v>
      </c>
    </row>
    <row r="4411" spans="68:71">
      <c r="BP4411">
        <v>4410</v>
      </c>
      <c r="BQ4411" s="145">
        <v>38744</v>
      </c>
      <c r="BR4411">
        <v>83.5</v>
      </c>
      <c r="BS4411" s="151">
        <f t="shared" si="72"/>
        <v>81.74049586776863</v>
      </c>
    </row>
    <row r="4412" spans="68:71">
      <c r="BP4412">
        <v>4411</v>
      </c>
      <c r="BQ4412" s="145">
        <v>38745</v>
      </c>
      <c r="BR4412">
        <v>80</v>
      </c>
      <c r="BS4412" s="151">
        <f t="shared" si="72"/>
        <v>81.733884297520703</v>
      </c>
    </row>
    <row r="4413" spans="68:71">
      <c r="BP4413">
        <v>4412</v>
      </c>
      <c r="BQ4413" s="145">
        <v>38746</v>
      </c>
      <c r="BR4413">
        <v>79.5</v>
      </c>
      <c r="BS4413" s="151">
        <f t="shared" si="72"/>
        <v>81.664462809917381</v>
      </c>
    </row>
    <row r="4414" spans="68:71">
      <c r="BP4414">
        <v>4413</v>
      </c>
      <c r="BQ4414" s="145">
        <v>38747</v>
      </c>
      <c r="BR4414">
        <v>78.8</v>
      </c>
      <c r="BS4414" s="151">
        <f t="shared" ref="BS4414:BS4477" si="73">AVERAGE(BR4355:BR4475)</f>
        <v>81.571900826446296</v>
      </c>
    </row>
    <row r="4415" spans="68:71">
      <c r="BP4415">
        <v>4414</v>
      </c>
      <c r="BQ4415" s="145">
        <v>38748</v>
      </c>
      <c r="BR4415">
        <v>77.599999999999994</v>
      </c>
      <c r="BS4415" s="151">
        <f t="shared" si="73"/>
        <v>81.446280991735549</v>
      </c>
    </row>
    <row r="4416" spans="68:71">
      <c r="BP4416">
        <v>4415</v>
      </c>
      <c r="BQ4416" s="145">
        <v>38749</v>
      </c>
      <c r="BR4416">
        <v>77.599999999999994</v>
      </c>
      <c r="BS4416" s="151">
        <f t="shared" si="73"/>
        <v>81.438842975206612</v>
      </c>
    </row>
    <row r="4417" spans="68:71">
      <c r="BP4417">
        <v>4416</v>
      </c>
      <c r="BQ4417" s="145">
        <v>38750</v>
      </c>
      <c r="BR4417">
        <v>77.3</v>
      </c>
      <c r="BS4417" s="151">
        <f t="shared" si="73"/>
        <v>81.474380165289247</v>
      </c>
    </row>
    <row r="4418" spans="68:71">
      <c r="BP4418">
        <v>4417</v>
      </c>
      <c r="BQ4418" s="145">
        <v>38751</v>
      </c>
      <c r="BR4418">
        <v>78.7</v>
      </c>
      <c r="BS4418" s="151">
        <f t="shared" si="73"/>
        <v>81.534710743801639</v>
      </c>
    </row>
    <row r="4419" spans="68:71">
      <c r="BP4419">
        <v>4418</v>
      </c>
      <c r="BQ4419" s="145">
        <v>38752</v>
      </c>
      <c r="BR4419">
        <v>77</v>
      </c>
      <c r="BS4419" s="151">
        <f t="shared" si="73"/>
        <v>81.615702479338836</v>
      </c>
    </row>
    <row r="4420" spans="68:71">
      <c r="BP4420">
        <v>4419</v>
      </c>
      <c r="BQ4420" s="145">
        <v>38753</v>
      </c>
      <c r="BR4420">
        <v>76.3</v>
      </c>
      <c r="BS4420" s="151">
        <f t="shared" si="73"/>
        <v>81.661157024793383</v>
      </c>
    </row>
    <row r="4421" spans="68:71">
      <c r="BP4421">
        <v>4420</v>
      </c>
      <c r="BQ4421" s="145">
        <v>38754</v>
      </c>
      <c r="BR4421">
        <v>74.900000000000006</v>
      </c>
      <c r="BS4421" s="151">
        <f t="shared" si="73"/>
        <v>81.672727272727258</v>
      </c>
    </row>
    <row r="4422" spans="68:71">
      <c r="BP4422">
        <v>4421</v>
      </c>
      <c r="BQ4422" s="145">
        <v>38755</v>
      </c>
      <c r="BR4422">
        <v>74</v>
      </c>
      <c r="BS4422" s="151">
        <f t="shared" si="73"/>
        <v>81.673553719008254</v>
      </c>
    </row>
    <row r="4423" spans="68:71">
      <c r="BP4423">
        <v>4422</v>
      </c>
      <c r="BQ4423" s="145">
        <v>38756</v>
      </c>
      <c r="BR4423">
        <v>74</v>
      </c>
      <c r="BS4423" s="151">
        <f t="shared" si="73"/>
        <v>81.651239669421486</v>
      </c>
    </row>
    <row r="4424" spans="68:71">
      <c r="BP4424">
        <v>4423</v>
      </c>
      <c r="BQ4424" s="145">
        <v>38757</v>
      </c>
      <c r="BR4424">
        <v>74.8</v>
      </c>
      <c r="BS4424" s="151">
        <f t="shared" si="73"/>
        <v>81.623140495867759</v>
      </c>
    </row>
    <row r="4425" spans="68:71">
      <c r="BP4425">
        <v>4424</v>
      </c>
      <c r="BQ4425" s="145">
        <v>38758</v>
      </c>
      <c r="BR4425">
        <v>75.2</v>
      </c>
      <c r="BS4425" s="151">
        <f t="shared" si="73"/>
        <v>81.563636363636363</v>
      </c>
    </row>
    <row r="4426" spans="68:71">
      <c r="BP4426">
        <v>4425</v>
      </c>
      <c r="BQ4426" s="145">
        <v>38759</v>
      </c>
      <c r="BR4426">
        <v>76</v>
      </c>
      <c r="BS4426" s="151">
        <f t="shared" si="73"/>
        <v>81.498347107438022</v>
      </c>
    </row>
    <row r="4427" spans="68:71">
      <c r="BP4427">
        <v>4426</v>
      </c>
      <c r="BQ4427" s="145">
        <v>38760</v>
      </c>
      <c r="BR4427">
        <v>76</v>
      </c>
      <c r="BS4427" s="151">
        <f t="shared" si="73"/>
        <v>81.409917355371903</v>
      </c>
    </row>
    <row r="4428" spans="68:71">
      <c r="BP4428">
        <v>4427</v>
      </c>
      <c r="BQ4428" s="145">
        <v>38761</v>
      </c>
      <c r="BR4428">
        <v>76.3</v>
      </c>
      <c r="BS4428" s="151">
        <f t="shared" si="73"/>
        <v>81.338842975206632</v>
      </c>
    </row>
    <row r="4429" spans="68:71">
      <c r="BP4429">
        <v>4428</v>
      </c>
      <c r="BQ4429" s="145">
        <v>38762</v>
      </c>
      <c r="BR4429">
        <v>77.3</v>
      </c>
      <c r="BS4429" s="151">
        <f t="shared" si="73"/>
        <v>81.261983471074387</v>
      </c>
    </row>
    <row r="4430" spans="68:71">
      <c r="BP4430">
        <v>4429</v>
      </c>
      <c r="BQ4430" s="145">
        <v>38763</v>
      </c>
      <c r="BR4430">
        <v>78.5</v>
      </c>
      <c r="BS4430" s="151">
        <f t="shared" si="73"/>
        <v>81.201652892561995</v>
      </c>
    </row>
    <row r="4431" spans="68:71">
      <c r="BP4431">
        <v>4430</v>
      </c>
      <c r="BQ4431" s="145">
        <v>38764</v>
      </c>
      <c r="BR4431">
        <v>79.2</v>
      </c>
      <c r="BS4431" s="151">
        <f t="shared" si="73"/>
        <v>81.120661157024799</v>
      </c>
    </row>
    <row r="4432" spans="68:71">
      <c r="BP4432">
        <v>4431</v>
      </c>
      <c r="BQ4432" s="145">
        <v>38765</v>
      </c>
      <c r="BR4432">
        <v>79.2</v>
      </c>
      <c r="BS4432" s="151">
        <f t="shared" si="73"/>
        <v>81.007438016528923</v>
      </c>
    </row>
    <row r="4433" spans="68:71">
      <c r="BP4433">
        <v>4432</v>
      </c>
      <c r="BQ4433" s="145">
        <v>38766</v>
      </c>
      <c r="BR4433">
        <v>78.5</v>
      </c>
      <c r="BS4433" s="151">
        <f t="shared" si="73"/>
        <v>80.931404958677675</v>
      </c>
    </row>
    <row r="4434" spans="68:71">
      <c r="BP4434">
        <v>4433</v>
      </c>
      <c r="BQ4434" s="145">
        <v>38767</v>
      </c>
      <c r="BR4434">
        <v>76.5</v>
      </c>
      <c r="BS4434" s="151">
        <f t="shared" si="73"/>
        <v>80.871074380165297</v>
      </c>
    </row>
    <row r="4435" spans="68:71">
      <c r="BP4435">
        <v>4434</v>
      </c>
      <c r="BQ4435" s="145">
        <v>38768</v>
      </c>
      <c r="BR4435">
        <v>76.2</v>
      </c>
      <c r="BS4435" s="151">
        <f t="shared" si="73"/>
        <v>80.828099173553724</v>
      </c>
    </row>
    <row r="4436" spans="68:71">
      <c r="BP4436">
        <v>4435</v>
      </c>
      <c r="BQ4436" s="145">
        <v>38769</v>
      </c>
      <c r="BR4436">
        <v>75.900000000000006</v>
      </c>
      <c r="BS4436" s="151">
        <f t="shared" si="73"/>
        <v>80.775206611570255</v>
      </c>
    </row>
    <row r="4437" spans="68:71">
      <c r="BP4437">
        <v>4436</v>
      </c>
      <c r="BQ4437" s="145">
        <v>38770</v>
      </c>
      <c r="BR4437">
        <v>76</v>
      </c>
      <c r="BS4437" s="151">
        <f t="shared" si="73"/>
        <v>80.782644628099177</v>
      </c>
    </row>
    <row r="4438" spans="68:71">
      <c r="BP4438">
        <v>4437</v>
      </c>
      <c r="BQ4438" s="145">
        <v>38771</v>
      </c>
      <c r="BR4438">
        <v>75.099999999999994</v>
      </c>
      <c r="BS4438" s="151">
        <f t="shared" si="73"/>
        <v>80.809917355371894</v>
      </c>
    </row>
    <row r="4439" spans="68:71">
      <c r="BP4439">
        <v>4438</v>
      </c>
      <c r="BQ4439" s="145">
        <v>38772</v>
      </c>
      <c r="BR4439">
        <v>76</v>
      </c>
      <c r="BS4439" s="151">
        <f t="shared" si="73"/>
        <v>80.871900826446279</v>
      </c>
    </row>
    <row r="4440" spans="68:71">
      <c r="BP4440">
        <v>4439</v>
      </c>
      <c r="BQ4440" s="145">
        <v>38773</v>
      </c>
      <c r="BR4440">
        <v>76</v>
      </c>
      <c r="BS4440" s="151">
        <f t="shared" si="73"/>
        <v>80.9413223140496</v>
      </c>
    </row>
    <row r="4441" spans="68:71">
      <c r="BP4441">
        <v>4440</v>
      </c>
      <c r="BQ4441" s="145">
        <v>38774</v>
      </c>
      <c r="BR4441">
        <v>76.5</v>
      </c>
      <c r="BS4441" s="151">
        <f t="shared" si="73"/>
        <v>81.032231404958679</v>
      </c>
    </row>
    <row r="4442" spans="68:71">
      <c r="BP4442">
        <v>4441</v>
      </c>
      <c r="BQ4442" s="145">
        <v>38775</v>
      </c>
      <c r="BR4442">
        <v>77</v>
      </c>
      <c r="BS4442" s="151">
        <f t="shared" si="73"/>
        <v>81.122314049586777</v>
      </c>
    </row>
    <row r="4443" spans="68:71">
      <c r="BP4443">
        <v>4442</v>
      </c>
      <c r="BQ4443" s="145">
        <v>38776</v>
      </c>
      <c r="BR4443">
        <v>77.099999999999994</v>
      </c>
      <c r="BS4443" s="151">
        <f t="shared" si="73"/>
        <v>81.204958677685951</v>
      </c>
    </row>
    <row r="4444" spans="68:71">
      <c r="BP4444">
        <v>4443</v>
      </c>
      <c r="BQ4444" s="145">
        <v>38777</v>
      </c>
      <c r="BR4444">
        <v>77</v>
      </c>
      <c r="BS4444" s="151">
        <f t="shared" si="73"/>
        <v>81.25454545454545</v>
      </c>
    </row>
    <row r="4445" spans="68:71">
      <c r="BP4445">
        <v>4444</v>
      </c>
      <c r="BQ4445" s="145">
        <v>38778</v>
      </c>
      <c r="BR4445">
        <v>76.099999999999994</v>
      </c>
      <c r="BS4445" s="151">
        <f t="shared" si="73"/>
        <v>81.271074380165288</v>
      </c>
    </row>
    <row r="4446" spans="68:71">
      <c r="BP4446">
        <v>4445</v>
      </c>
      <c r="BQ4446" s="145">
        <v>38779</v>
      </c>
      <c r="BR4446">
        <v>75.5</v>
      </c>
      <c r="BS4446" s="151">
        <f t="shared" si="73"/>
        <v>81.308264462809916</v>
      </c>
    </row>
    <row r="4447" spans="68:71">
      <c r="BP4447">
        <v>4446</v>
      </c>
      <c r="BQ4447" s="145">
        <v>38780</v>
      </c>
      <c r="BR4447">
        <v>75</v>
      </c>
      <c r="BS4447" s="151">
        <f t="shared" si="73"/>
        <v>81.365289256198324</v>
      </c>
    </row>
    <row r="4448" spans="68:71">
      <c r="BP4448">
        <v>4447</v>
      </c>
      <c r="BQ4448" s="145">
        <v>38781</v>
      </c>
      <c r="BR4448">
        <v>74.2</v>
      </c>
      <c r="BS4448" s="151">
        <f t="shared" si="73"/>
        <v>81.387603305785106</v>
      </c>
    </row>
    <row r="4449" spans="68:71">
      <c r="BP4449">
        <v>4448</v>
      </c>
      <c r="BQ4449" s="145">
        <v>38782</v>
      </c>
      <c r="BR4449">
        <v>73.599999999999994</v>
      </c>
      <c r="BS4449" s="151">
        <f t="shared" si="73"/>
        <v>81.417355371900811</v>
      </c>
    </row>
    <row r="4450" spans="68:71">
      <c r="BP4450">
        <v>4449</v>
      </c>
      <c r="BQ4450" s="145">
        <v>38783</v>
      </c>
      <c r="BR4450">
        <v>74.400000000000006</v>
      </c>
      <c r="BS4450" s="151">
        <f t="shared" si="73"/>
        <v>81.452066115702479</v>
      </c>
    </row>
    <row r="4451" spans="68:71">
      <c r="BP4451">
        <v>4450</v>
      </c>
      <c r="BQ4451" s="145">
        <v>38784</v>
      </c>
      <c r="BR4451">
        <v>72.400000000000006</v>
      </c>
      <c r="BS4451" s="151">
        <f t="shared" si="73"/>
        <v>81.497520661157026</v>
      </c>
    </row>
    <row r="4452" spans="68:71">
      <c r="BP4452">
        <v>4451</v>
      </c>
      <c r="BQ4452" s="145">
        <v>38785</v>
      </c>
      <c r="BR4452">
        <v>72.900000000000006</v>
      </c>
      <c r="BS4452" s="151">
        <f t="shared" si="73"/>
        <v>81.533884297520657</v>
      </c>
    </row>
    <row r="4453" spans="68:71">
      <c r="BP4453">
        <v>4452</v>
      </c>
      <c r="BQ4453" s="145">
        <v>38786</v>
      </c>
      <c r="BR4453">
        <v>72.2</v>
      </c>
      <c r="BS4453" s="151">
        <f t="shared" si="73"/>
        <v>81.53884297520662</v>
      </c>
    </row>
    <row r="4454" spans="68:71">
      <c r="BP4454">
        <v>4453</v>
      </c>
      <c r="BQ4454" s="145">
        <v>38787</v>
      </c>
      <c r="BR4454">
        <v>74</v>
      </c>
      <c r="BS4454" s="151">
        <f t="shared" si="73"/>
        <v>81.527272727272717</v>
      </c>
    </row>
    <row r="4455" spans="68:71">
      <c r="BP4455">
        <v>4454</v>
      </c>
      <c r="BQ4455" s="145">
        <v>38788</v>
      </c>
      <c r="BR4455">
        <v>73.2</v>
      </c>
      <c r="BS4455" s="151">
        <f t="shared" si="73"/>
        <v>81.514049586776864</v>
      </c>
    </row>
    <row r="4456" spans="68:71">
      <c r="BP4456">
        <v>4455</v>
      </c>
      <c r="BQ4456" s="145">
        <v>38789</v>
      </c>
      <c r="BR4456">
        <v>72.599999999999994</v>
      </c>
      <c r="BS4456" s="151">
        <f t="shared" si="73"/>
        <v>81.489256198347107</v>
      </c>
    </row>
    <row r="4457" spans="68:71">
      <c r="BP4457">
        <v>4456</v>
      </c>
      <c r="BQ4457" s="145">
        <v>38790</v>
      </c>
      <c r="BR4457">
        <v>73.599999999999994</v>
      </c>
      <c r="BS4457" s="151">
        <f t="shared" si="73"/>
        <v>81.452066115702479</v>
      </c>
    </row>
    <row r="4458" spans="68:71">
      <c r="BP4458">
        <v>4457</v>
      </c>
      <c r="BQ4458" s="145">
        <v>38791</v>
      </c>
      <c r="BR4458">
        <v>74.2</v>
      </c>
      <c r="BS4458" s="151">
        <f t="shared" si="73"/>
        <v>81.404958677685954</v>
      </c>
    </row>
    <row r="4459" spans="68:71">
      <c r="BP4459">
        <v>4458</v>
      </c>
      <c r="BQ4459" s="145">
        <v>38792</v>
      </c>
      <c r="BR4459">
        <v>72.400000000000006</v>
      </c>
      <c r="BS4459" s="151">
        <f t="shared" si="73"/>
        <v>81.327272727272728</v>
      </c>
    </row>
    <row r="4460" spans="68:71">
      <c r="BP4460">
        <v>4459</v>
      </c>
      <c r="BQ4460" s="145">
        <v>38793</v>
      </c>
      <c r="BR4460">
        <v>72</v>
      </c>
      <c r="BS4460" s="151">
        <f t="shared" si="73"/>
        <v>81.229752066115708</v>
      </c>
    </row>
    <row r="4461" spans="68:71">
      <c r="BP4461">
        <v>4460</v>
      </c>
      <c r="BQ4461" s="145">
        <v>38794</v>
      </c>
      <c r="BR4461">
        <v>72.400000000000006</v>
      </c>
      <c r="BS4461" s="151">
        <f t="shared" si="73"/>
        <v>81.15371900826446</v>
      </c>
    </row>
    <row r="4462" spans="68:71">
      <c r="BP4462">
        <v>4461</v>
      </c>
      <c r="BQ4462" s="145">
        <v>38795</v>
      </c>
      <c r="BR4462">
        <v>75.2</v>
      </c>
      <c r="BS4462" s="151">
        <f t="shared" si="73"/>
        <v>81.068595041322311</v>
      </c>
    </row>
    <row r="4463" spans="68:71">
      <c r="BP4463">
        <v>4462</v>
      </c>
      <c r="BQ4463" s="145">
        <v>38796</v>
      </c>
      <c r="BR4463">
        <v>76.900000000000006</v>
      </c>
      <c r="BS4463" s="151">
        <f t="shared" si="73"/>
        <v>80.966115702479343</v>
      </c>
    </row>
    <row r="4464" spans="68:71">
      <c r="BP4464">
        <v>4463</v>
      </c>
      <c r="BQ4464" s="145">
        <v>38797</v>
      </c>
      <c r="BR4464">
        <v>76.7</v>
      </c>
      <c r="BS4464" s="151">
        <f t="shared" si="73"/>
        <v>80.857024793388419</v>
      </c>
    </row>
    <row r="4465" spans="68:71">
      <c r="BP4465">
        <v>4464</v>
      </c>
      <c r="BQ4465" s="145">
        <v>38798</v>
      </c>
      <c r="BR4465">
        <v>75.900000000000006</v>
      </c>
      <c r="BS4465" s="151">
        <f t="shared" si="73"/>
        <v>80.7685950413223</v>
      </c>
    </row>
    <row r="4466" spans="68:71">
      <c r="BP4466">
        <v>4465</v>
      </c>
      <c r="BQ4466" s="145">
        <v>38799</v>
      </c>
      <c r="BR4466">
        <v>76.599999999999994</v>
      </c>
      <c r="BS4466" s="151">
        <f t="shared" si="73"/>
        <v>80.697520661157043</v>
      </c>
    </row>
    <row r="4467" spans="68:71">
      <c r="BP4467">
        <v>4466</v>
      </c>
      <c r="BQ4467" s="145">
        <v>38800</v>
      </c>
      <c r="BR4467">
        <v>75.8</v>
      </c>
      <c r="BS4467" s="151">
        <f t="shared" si="73"/>
        <v>80.625619834710761</v>
      </c>
    </row>
    <row r="4468" spans="68:71">
      <c r="BP4468">
        <v>4467</v>
      </c>
      <c r="BQ4468" s="145">
        <v>38801</v>
      </c>
      <c r="BR4468">
        <v>75.599999999999994</v>
      </c>
      <c r="BS4468" s="151">
        <f t="shared" si="73"/>
        <v>80.552066115702502</v>
      </c>
    </row>
    <row r="4469" spans="68:71">
      <c r="BP4469">
        <v>4468</v>
      </c>
      <c r="BQ4469" s="145">
        <v>38802</v>
      </c>
      <c r="BR4469">
        <v>73.599999999999994</v>
      </c>
      <c r="BS4469" s="151">
        <f t="shared" si="73"/>
        <v>80.490909090909113</v>
      </c>
    </row>
    <row r="4470" spans="68:71">
      <c r="BP4470">
        <v>4469</v>
      </c>
      <c r="BQ4470" s="145">
        <v>38803</v>
      </c>
      <c r="BR4470">
        <v>74.3</v>
      </c>
      <c r="BS4470" s="151">
        <f t="shared" si="73"/>
        <v>80.458677685950434</v>
      </c>
    </row>
    <row r="4471" spans="68:71">
      <c r="BP4471">
        <v>4470</v>
      </c>
      <c r="BQ4471" s="145">
        <v>38804</v>
      </c>
      <c r="BR4471">
        <v>79.3</v>
      </c>
      <c r="BS4471" s="151">
        <f t="shared" si="73"/>
        <v>80.468595041322331</v>
      </c>
    </row>
    <row r="4472" spans="68:71">
      <c r="BP4472">
        <v>4471</v>
      </c>
      <c r="BQ4472" s="145">
        <v>38805</v>
      </c>
      <c r="BR4472">
        <v>81.7</v>
      </c>
      <c r="BS4472" s="151">
        <f t="shared" si="73"/>
        <v>80.477685950413232</v>
      </c>
    </row>
    <row r="4473" spans="68:71">
      <c r="BP4473">
        <v>4472</v>
      </c>
      <c r="BQ4473" s="145">
        <v>38806</v>
      </c>
      <c r="BR4473">
        <v>83.9</v>
      </c>
      <c r="BS4473" s="151">
        <f t="shared" si="73"/>
        <v>80.481818181818184</v>
      </c>
    </row>
    <row r="4474" spans="68:71">
      <c r="BP4474">
        <v>4473</v>
      </c>
      <c r="BQ4474" s="145">
        <v>38807</v>
      </c>
      <c r="BR4474">
        <v>86.3</v>
      </c>
      <c r="BS4474" s="151">
        <f t="shared" si="73"/>
        <v>80.478512396694228</v>
      </c>
    </row>
    <row r="4475" spans="68:71">
      <c r="BP4475">
        <v>4474</v>
      </c>
      <c r="BQ4475" s="145">
        <v>38808</v>
      </c>
      <c r="BR4475">
        <v>87</v>
      </c>
      <c r="BS4475" s="151">
        <f t="shared" si="73"/>
        <v>80.475206611570243</v>
      </c>
    </row>
    <row r="4476" spans="68:71">
      <c r="BP4476">
        <v>4475</v>
      </c>
      <c r="BQ4476" s="145">
        <v>38809</v>
      </c>
      <c r="BR4476">
        <v>91.1</v>
      </c>
      <c r="BS4476" s="151">
        <f t="shared" si="73"/>
        <v>80.456198347107446</v>
      </c>
    </row>
    <row r="4477" spans="68:71">
      <c r="BP4477">
        <v>4476</v>
      </c>
      <c r="BQ4477" s="145">
        <v>38810</v>
      </c>
      <c r="BR4477">
        <v>100.4</v>
      </c>
      <c r="BS4477" s="151">
        <f t="shared" si="73"/>
        <v>80.444628099173542</v>
      </c>
    </row>
    <row r="4478" spans="68:71">
      <c r="BP4478">
        <v>4477</v>
      </c>
      <c r="BQ4478" s="145">
        <v>38811</v>
      </c>
      <c r="BR4478">
        <v>99.5</v>
      </c>
      <c r="BS4478" s="151">
        <f t="shared" ref="BS4478:BS4541" si="74">AVERAGE(BR4419:BR4539)</f>
        <v>80.419008264462803</v>
      </c>
    </row>
    <row r="4479" spans="68:71">
      <c r="BP4479">
        <v>4478</v>
      </c>
      <c r="BQ4479" s="145">
        <v>38812</v>
      </c>
      <c r="BR4479">
        <v>99</v>
      </c>
      <c r="BS4479" s="151">
        <f t="shared" si="74"/>
        <v>80.426446280991726</v>
      </c>
    </row>
    <row r="4480" spans="68:71">
      <c r="BP4480">
        <v>4479</v>
      </c>
      <c r="BQ4480" s="145">
        <v>38813</v>
      </c>
      <c r="BR4480">
        <v>98.9</v>
      </c>
      <c r="BS4480" s="151">
        <f t="shared" si="74"/>
        <v>80.44049586776859</v>
      </c>
    </row>
    <row r="4481" spans="68:71">
      <c r="BP4481">
        <v>4480</v>
      </c>
      <c r="BQ4481" s="145">
        <v>38814</v>
      </c>
      <c r="BR4481">
        <v>94.5</v>
      </c>
      <c r="BS4481" s="151">
        <f t="shared" si="74"/>
        <v>80.504958677685948</v>
      </c>
    </row>
    <row r="4482" spans="68:71">
      <c r="BP4482">
        <v>4481</v>
      </c>
      <c r="BQ4482" s="145">
        <v>38815</v>
      </c>
      <c r="BR4482">
        <v>91</v>
      </c>
      <c r="BS4482" s="151">
        <f t="shared" si="74"/>
        <v>80.554545454545462</v>
      </c>
    </row>
    <row r="4483" spans="68:71">
      <c r="BP4483">
        <v>4482</v>
      </c>
      <c r="BQ4483" s="145">
        <v>38816</v>
      </c>
      <c r="BR4483">
        <v>89.2</v>
      </c>
      <c r="BS4483" s="151">
        <f t="shared" si="74"/>
        <v>80.584297520661167</v>
      </c>
    </row>
    <row r="4484" spans="68:71">
      <c r="BP4484">
        <v>4483</v>
      </c>
      <c r="BQ4484" s="145">
        <v>38817</v>
      </c>
      <c r="BR4484">
        <v>88.7</v>
      </c>
      <c r="BS4484" s="151">
        <f t="shared" si="74"/>
        <v>80.59504132231406</v>
      </c>
    </row>
    <row r="4485" spans="68:71">
      <c r="BP4485">
        <v>4484</v>
      </c>
      <c r="BQ4485" s="145">
        <v>38818</v>
      </c>
      <c r="BR4485">
        <v>89.7</v>
      </c>
      <c r="BS4485" s="151">
        <f t="shared" si="74"/>
        <v>80.588429752066119</v>
      </c>
    </row>
    <row r="4486" spans="68:71">
      <c r="BP4486">
        <v>4485</v>
      </c>
      <c r="BQ4486" s="145">
        <v>38819</v>
      </c>
      <c r="BR4486">
        <v>81.099999999999994</v>
      </c>
      <c r="BS4486" s="151">
        <f t="shared" si="74"/>
        <v>80.57355371900826</v>
      </c>
    </row>
    <row r="4487" spans="68:71">
      <c r="BP4487">
        <v>4486</v>
      </c>
      <c r="BQ4487" s="145">
        <v>38820</v>
      </c>
      <c r="BR4487">
        <v>80</v>
      </c>
      <c r="BS4487" s="151">
        <f t="shared" si="74"/>
        <v>80.582644628099175</v>
      </c>
    </row>
    <row r="4488" spans="68:71">
      <c r="BP4488">
        <v>4487</v>
      </c>
      <c r="BQ4488" s="145">
        <v>38821</v>
      </c>
      <c r="BR4488">
        <v>78.900000000000006</v>
      </c>
      <c r="BS4488" s="151">
        <f t="shared" si="74"/>
        <v>80.574380165289256</v>
      </c>
    </row>
    <row r="4489" spans="68:71">
      <c r="BP4489">
        <v>4488</v>
      </c>
      <c r="BQ4489" s="145">
        <v>38822</v>
      </c>
      <c r="BR4489">
        <v>78.400000000000006</v>
      </c>
      <c r="BS4489" s="151">
        <f t="shared" si="74"/>
        <v>80.566942148760319</v>
      </c>
    </row>
    <row r="4490" spans="68:71">
      <c r="BP4490">
        <v>4489</v>
      </c>
      <c r="BQ4490" s="145">
        <v>38823</v>
      </c>
      <c r="BR4490">
        <v>76.5</v>
      </c>
      <c r="BS4490" s="151">
        <f t="shared" si="74"/>
        <v>80.540495867768584</v>
      </c>
    </row>
    <row r="4491" spans="68:71">
      <c r="BP4491">
        <v>4490</v>
      </c>
      <c r="BQ4491" s="145">
        <v>38824</v>
      </c>
      <c r="BR4491">
        <v>77.900000000000006</v>
      </c>
      <c r="BS4491" s="151">
        <f t="shared" si="74"/>
        <v>80.490909090909085</v>
      </c>
    </row>
    <row r="4492" spans="68:71">
      <c r="BP4492">
        <v>4491</v>
      </c>
      <c r="BQ4492" s="145">
        <v>38825</v>
      </c>
      <c r="BR4492">
        <v>75.8</v>
      </c>
      <c r="BS4492" s="151">
        <f t="shared" si="74"/>
        <v>80.442148760330568</v>
      </c>
    </row>
    <row r="4493" spans="68:71">
      <c r="BP4493">
        <v>4492</v>
      </c>
      <c r="BQ4493" s="145">
        <v>38826</v>
      </c>
      <c r="BR4493">
        <v>75.8</v>
      </c>
      <c r="BS4493" s="151">
        <f t="shared" si="74"/>
        <v>80.399173553718981</v>
      </c>
    </row>
    <row r="4494" spans="68:71">
      <c r="BP4494">
        <v>4493</v>
      </c>
      <c r="BQ4494" s="145">
        <v>38827</v>
      </c>
      <c r="BR4494">
        <v>78.599999999999994</v>
      </c>
      <c r="BS4494" s="151">
        <f t="shared" si="74"/>
        <v>80.369421487603276</v>
      </c>
    </row>
    <row r="4495" spans="68:71">
      <c r="BP4495">
        <v>4494</v>
      </c>
      <c r="BQ4495" s="145">
        <v>38828</v>
      </c>
      <c r="BR4495">
        <v>79.2</v>
      </c>
      <c r="BS4495" s="151">
        <f t="shared" si="74"/>
        <v>80.340495867768567</v>
      </c>
    </row>
    <row r="4496" spans="68:71">
      <c r="BP4496">
        <v>4495</v>
      </c>
      <c r="BQ4496" s="145">
        <v>38829</v>
      </c>
      <c r="BR4496">
        <v>82.4</v>
      </c>
      <c r="BS4496" s="151">
        <f t="shared" si="74"/>
        <v>80.309090909090898</v>
      </c>
    </row>
    <row r="4497" spans="68:71">
      <c r="BP4497">
        <v>4496</v>
      </c>
      <c r="BQ4497" s="145">
        <v>38830</v>
      </c>
      <c r="BR4497">
        <v>86.7</v>
      </c>
      <c r="BS4497" s="151">
        <f t="shared" si="74"/>
        <v>80.274380165289244</v>
      </c>
    </row>
    <row r="4498" spans="68:71">
      <c r="BP4498">
        <v>4497</v>
      </c>
      <c r="BQ4498" s="145">
        <v>38831</v>
      </c>
      <c r="BR4498">
        <v>92.8</v>
      </c>
      <c r="BS4498" s="151">
        <f t="shared" si="74"/>
        <v>80.261983471074359</v>
      </c>
    </row>
    <row r="4499" spans="68:71">
      <c r="BP4499">
        <v>4498</v>
      </c>
      <c r="BQ4499" s="145">
        <v>38832</v>
      </c>
      <c r="BR4499">
        <v>95.1</v>
      </c>
      <c r="BS4499" s="151">
        <f t="shared" si="74"/>
        <v>80.245454545454535</v>
      </c>
    </row>
    <row r="4500" spans="68:71">
      <c r="BP4500">
        <v>4499</v>
      </c>
      <c r="BQ4500" s="145">
        <v>38833</v>
      </c>
      <c r="BR4500">
        <v>100</v>
      </c>
      <c r="BS4500" s="151">
        <f t="shared" si="74"/>
        <v>80.248760330578506</v>
      </c>
    </row>
    <row r="4501" spans="68:71">
      <c r="BP4501">
        <v>4500</v>
      </c>
      <c r="BQ4501" s="145">
        <v>38834</v>
      </c>
      <c r="BR4501">
        <v>100.7</v>
      </c>
      <c r="BS4501" s="151">
        <f t="shared" si="74"/>
        <v>80.265289256198315</v>
      </c>
    </row>
    <row r="4502" spans="68:71">
      <c r="BP4502">
        <v>4501</v>
      </c>
      <c r="BQ4502" s="145">
        <v>38835</v>
      </c>
      <c r="BR4502">
        <v>100.1</v>
      </c>
      <c r="BS4502" s="151">
        <f t="shared" si="74"/>
        <v>80.319008264462781</v>
      </c>
    </row>
    <row r="4503" spans="68:71">
      <c r="BP4503">
        <v>4502</v>
      </c>
      <c r="BQ4503" s="145">
        <v>38836</v>
      </c>
      <c r="BR4503">
        <v>101.2</v>
      </c>
      <c r="BS4503" s="151">
        <f t="shared" si="74"/>
        <v>80.388429752066088</v>
      </c>
    </row>
    <row r="4504" spans="68:71">
      <c r="BP4504">
        <v>4503</v>
      </c>
      <c r="BQ4504" s="145">
        <v>38837</v>
      </c>
      <c r="BR4504">
        <v>99.9</v>
      </c>
      <c r="BS4504" s="151">
        <f t="shared" si="74"/>
        <v>80.46363636363634</v>
      </c>
    </row>
    <row r="4505" spans="68:71">
      <c r="BP4505">
        <v>4504</v>
      </c>
      <c r="BQ4505" s="145">
        <v>38838</v>
      </c>
      <c r="BR4505">
        <v>93.4</v>
      </c>
      <c r="BS4505" s="151">
        <f t="shared" si="74"/>
        <v>80.541322314049566</v>
      </c>
    </row>
    <row r="4506" spans="68:71">
      <c r="BP4506">
        <v>4505</v>
      </c>
      <c r="BQ4506" s="145">
        <v>38839</v>
      </c>
      <c r="BR4506">
        <v>89.4</v>
      </c>
      <c r="BS4506" s="151">
        <f t="shared" si="74"/>
        <v>80.637190082644608</v>
      </c>
    </row>
    <row r="4507" spans="68:71">
      <c r="BP4507">
        <v>4506</v>
      </c>
      <c r="BQ4507" s="145">
        <v>38840</v>
      </c>
      <c r="BR4507">
        <v>89</v>
      </c>
      <c r="BS4507" s="151">
        <f t="shared" si="74"/>
        <v>80.727272727272691</v>
      </c>
    </row>
    <row r="4508" spans="68:71">
      <c r="BP4508">
        <v>4507</v>
      </c>
      <c r="BQ4508" s="145">
        <v>38841</v>
      </c>
      <c r="BR4508">
        <v>91.8</v>
      </c>
      <c r="BS4508" s="151">
        <f t="shared" si="74"/>
        <v>80.874380165289224</v>
      </c>
    </row>
    <row r="4509" spans="68:71">
      <c r="BP4509">
        <v>4508</v>
      </c>
      <c r="BQ4509" s="145">
        <v>38842</v>
      </c>
      <c r="BR4509">
        <v>86.7</v>
      </c>
      <c r="BS4509" s="151">
        <f t="shared" si="74"/>
        <v>80.966115702479314</v>
      </c>
    </row>
    <row r="4510" spans="68:71">
      <c r="BP4510">
        <v>4509</v>
      </c>
      <c r="BQ4510" s="145">
        <v>38843</v>
      </c>
      <c r="BR4510">
        <v>87</v>
      </c>
      <c r="BS4510" s="151">
        <f t="shared" si="74"/>
        <v>81.053719008264451</v>
      </c>
    </row>
    <row r="4511" spans="68:71">
      <c r="BP4511">
        <v>4510</v>
      </c>
      <c r="BQ4511" s="145">
        <v>38844</v>
      </c>
      <c r="BR4511">
        <v>86.2</v>
      </c>
      <c r="BS4511" s="151">
        <f t="shared" si="74"/>
        <v>81.115702479338822</v>
      </c>
    </row>
    <row r="4512" spans="68:71">
      <c r="BP4512">
        <v>4511</v>
      </c>
      <c r="BQ4512" s="145">
        <v>38845</v>
      </c>
      <c r="BR4512">
        <v>84.7</v>
      </c>
      <c r="BS4512" s="151">
        <f t="shared" si="74"/>
        <v>81.152892561983435</v>
      </c>
    </row>
    <row r="4513" spans="68:71">
      <c r="BP4513">
        <v>4512</v>
      </c>
      <c r="BQ4513" s="145">
        <v>38846</v>
      </c>
      <c r="BR4513">
        <v>82.6</v>
      </c>
      <c r="BS4513" s="151">
        <f t="shared" si="74"/>
        <v>81.172727272727258</v>
      </c>
    </row>
    <row r="4514" spans="68:71">
      <c r="BP4514">
        <v>4513</v>
      </c>
      <c r="BQ4514" s="145">
        <v>38847</v>
      </c>
      <c r="BR4514">
        <v>78.2</v>
      </c>
      <c r="BS4514" s="151">
        <f t="shared" si="74"/>
        <v>81.162809917355361</v>
      </c>
    </row>
    <row r="4515" spans="68:71">
      <c r="BP4515">
        <v>4514</v>
      </c>
      <c r="BQ4515" s="145">
        <v>38848</v>
      </c>
      <c r="BR4515">
        <v>76.400000000000006</v>
      </c>
      <c r="BS4515" s="151">
        <f t="shared" si="74"/>
        <v>81.146280991735523</v>
      </c>
    </row>
    <row r="4516" spans="68:71">
      <c r="BP4516">
        <v>4515</v>
      </c>
      <c r="BQ4516" s="145">
        <v>38849</v>
      </c>
      <c r="BR4516">
        <v>75.7</v>
      </c>
      <c r="BS4516" s="151">
        <f t="shared" si="74"/>
        <v>81.129752066115699</v>
      </c>
    </row>
    <row r="4517" spans="68:71">
      <c r="BP4517">
        <v>4516</v>
      </c>
      <c r="BQ4517" s="145">
        <v>38850</v>
      </c>
      <c r="BR4517">
        <v>73.5</v>
      </c>
      <c r="BS4517" s="151">
        <f t="shared" si="74"/>
        <v>81.099173553719012</v>
      </c>
    </row>
    <row r="4518" spans="68:71">
      <c r="BP4518">
        <v>4517</v>
      </c>
      <c r="BQ4518" s="145">
        <v>38851</v>
      </c>
      <c r="BR4518">
        <v>72</v>
      </c>
      <c r="BS4518" s="151">
        <f t="shared" si="74"/>
        <v>81.071900826446267</v>
      </c>
    </row>
    <row r="4519" spans="68:71">
      <c r="BP4519">
        <v>4518</v>
      </c>
      <c r="BQ4519" s="145">
        <v>38852</v>
      </c>
      <c r="BR4519">
        <v>71.7</v>
      </c>
      <c r="BS4519" s="151">
        <f t="shared" si="74"/>
        <v>81.053719008264466</v>
      </c>
    </row>
    <row r="4520" spans="68:71">
      <c r="BP4520">
        <v>4519</v>
      </c>
      <c r="BQ4520" s="145">
        <v>38853</v>
      </c>
      <c r="BR4520">
        <v>71.5</v>
      </c>
      <c r="BS4520" s="151">
        <f t="shared" si="74"/>
        <v>81.043801652892569</v>
      </c>
    </row>
    <row r="4521" spans="68:71">
      <c r="BP4521">
        <v>4520</v>
      </c>
      <c r="BQ4521" s="145">
        <v>38854</v>
      </c>
      <c r="BR4521">
        <v>72</v>
      </c>
      <c r="BS4521" s="151">
        <f t="shared" si="74"/>
        <v>81.032231404958679</v>
      </c>
    </row>
    <row r="4522" spans="68:71">
      <c r="BP4522">
        <v>4521</v>
      </c>
      <c r="BQ4522" s="145">
        <v>38855</v>
      </c>
      <c r="BR4522">
        <v>73.3</v>
      </c>
      <c r="BS4522" s="151">
        <f t="shared" si="74"/>
        <v>80.999173553719004</v>
      </c>
    </row>
    <row r="4523" spans="68:71">
      <c r="BP4523">
        <v>4522</v>
      </c>
      <c r="BQ4523" s="145">
        <v>38856</v>
      </c>
      <c r="BR4523">
        <v>75.3</v>
      </c>
      <c r="BS4523" s="151">
        <f t="shared" si="74"/>
        <v>80.951239669421511</v>
      </c>
    </row>
    <row r="4524" spans="68:71">
      <c r="BP4524">
        <v>4523</v>
      </c>
      <c r="BQ4524" s="145">
        <v>38857</v>
      </c>
      <c r="BR4524">
        <v>76.2</v>
      </c>
      <c r="BS4524" s="151">
        <f t="shared" si="74"/>
        <v>80.914049586776883</v>
      </c>
    </row>
    <row r="4525" spans="68:71">
      <c r="BP4525">
        <v>4524</v>
      </c>
      <c r="BQ4525" s="145">
        <v>38858</v>
      </c>
      <c r="BR4525">
        <v>77.5</v>
      </c>
      <c r="BS4525" s="151">
        <f t="shared" si="74"/>
        <v>80.886776859504153</v>
      </c>
    </row>
    <row r="4526" spans="68:71">
      <c r="BP4526">
        <v>4525</v>
      </c>
      <c r="BQ4526" s="145">
        <v>38859</v>
      </c>
      <c r="BR4526">
        <v>83.1</v>
      </c>
      <c r="BS4526" s="151">
        <f t="shared" si="74"/>
        <v>80.86198347107441</v>
      </c>
    </row>
    <row r="4527" spans="68:71">
      <c r="BP4527">
        <v>4526</v>
      </c>
      <c r="BQ4527" s="145">
        <v>38860</v>
      </c>
      <c r="BR4527">
        <v>84.2</v>
      </c>
      <c r="BS4527" s="151">
        <f t="shared" si="74"/>
        <v>80.867768595041341</v>
      </c>
    </row>
    <row r="4528" spans="68:71">
      <c r="BP4528">
        <v>4527</v>
      </c>
      <c r="BQ4528" s="145">
        <v>38861</v>
      </c>
      <c r="BR4528">
        <v>83.7</v>
      </c>
      <c r="BS4528" s="151">
        <f t="shared" si="74"/>
        <v>80.87933884297523</v>
      </c>
    </row>
    <row r="4529" spans="68:71">
      <c r="BP4529">
        <v>4528</v>
      </c>
      <c r="BQ4529" s="145">
        <v>38862</v>
      </c>
      <c r="BR4529">
        <v>83.7</v>
      </c>
      <c r="BS4529" s="151">
        <f t="shared" si="74"/>
        <v>80.895041322314071</v>
      </c>
    </row>
    <row r="4530" spans="68:71">
      <c r="BP4530">
        <v>4529</v>
      </c>
      <c r="BQ4530" s="145">
        <v>38863</v>
      </c>
      <c r="BR4530">
        <v>81.599999999999994</v>
      </c>
      <c r="BS4530" s="151">
        <f t="shared" si="74"/>
        <v>80.898347107438042</v>
      </c>
    </row>
    <row r="4531" spans="68:71">
      <c r="BP4531">
        <v>4530</v>
      </c>
      <c r="BQ4531" s="145">
        <v>38864</v>
      </c>
      <c r="BR4531">
        <v>83</v>
      </c>
      <c r="BS4531" s="151">
        <f t="shared" si="74"/>
        <v>80.857851239669444</v>
      </c>
    </row>
    <row r="4532" spans="68:71">
      <c r="BP4532">
        <v>4531</v>
      </c>
      <c r="BQ4532" s="145">
        <v>38865</v>
      </c>
      <c r="BR4532">
        <v>84.7</v>
      </c>
      <c r="BS4532" s="151">
        <f t="shared" si="74"/>
        <v>80.782644628099192</v>
      </c>
    </row>
    <row r="4533" spans="68:71">
      <c r="BP4533">
        <v>4532</v>
      </c>
      <c r="BQ4533" s="145">
        <v>38866</v>
      </c>
      <c r="BR4533">
        <v>81.099999999999994</v>
      </c>
      <c r="BS4533" s="151">
        <f t="shared" si="74"/>
        <v>80.692561983471094</v>
      </c>
    </row>
    <row r="4534" spans="68:71">
      <c r="BP4534">
        <v>4533</v>
      </c>
      <c r="BQ4534" s="145">
        <v>38867</v>
      </c>
      <c r="BR4534">
        <v>80</v>
      </c>
      <c r="BS4534" s="151">
        <f t="shared" si="74"/>
        <v>80.590082644628112</v>
      </c>
    </row>
    <row r="4535" spans="68:71">
      <c r="BP4535">
        <v>4534</v>
      </c>
      <c r="BQ4535" s="145">
        <v>38868</v>
      </c>
      <c r="BR4535">
        <v>78.400000000000006</v>
      </c>
      <c r="BS4535" s="151">
        <f t="shared" si="74"/>
        <v>80.469421487603313</v>
      </c>
    </row>
    <row r="4536" spans="68:71">
      <c r="BP4536">
        <v>4535</v>
      </c>
      <c r="BQ4536" s="145">
        <v>38869</v>
      </c>
      <c r="BR4536">
        <v>77.2</v>
      </c>
      <c r="BS4536" s="151">
        <f t="shared" si="74"/>
        <v>80.318181818181813</v>
      </c>
    </row>
    <row r="4537" spans="68:71">
      <c r="BP4537">
        <v>4536</v>
      </c>
      <c r="BQ4537" s="145">
        <v>38870</v>
      </c>
      <c r="BR4537">
        <v>75.3</v>
      </c>
      <c r="BS4537" s="151">
        <f t="shared" si="74"/>
        <v>80.084297520661167</v>
      </c>
    </row>
    <row r="4538" spans="68:71">
      <c r="BP4538">
        <v>4537</v>
      </c>
      <c r="BQ4538" s="145">
        <v>38871</v>
      </c>
      <c r="BR4538">
        <v>75.900000000000006</v>
      </c>
      <c r="BS4538" s="151">
        <f t="shared" si="74"/>
        <v>79.851239669421489</v>
      </c>
    </row>
    <row r="4539" spans="68:71">
      <c r="BP4539">
        <v>4538</v>
      </c>
      <c r="BQ4539" s="145">
        <v>38872</v>
      </c>
      <c r="BR4539">
        <v>75.599999999999994</v>
      </c>
      <c r="BS4539" s="151">
        <f t="shared" si="74"/>
        <v>79.608264462809927</v>
      </c>
    </row>
    <row r="4540" spans="68:71">
      <c r="BP4540">
        <v>4539</v>
      </c>
      <c r="BQ4540" s="145">
        <v>38873</v>
      </c>
      <c r="BR4540">
        <v>77.900000000000006</v>
      </c>
      <c r="BS4540" s="151">
        <f t="shared" si="74"/>
        <v>79.365289256198352</v>
      </c>
    </row>
    <row r="4541" spans="68:71">
      <c r="BP4541">
        <v>4540</v>
      </c>
      <c r="BQ4541" s="145">
        <v>38874</v>
      </c>
      <c r="BR4541">
        <v>78</v>
      </c>
      <c r="BS4541" s="151">
        <f t="shared" si="74"/>
        <v>79.158677685950408</v>
      </c>
    </row>
    <row r="4542" spans="68:71">
      <c r="BP4542">
        <v>4541</v>
      </c>
      <c r="BQ4542" s="145">
        <v>38875</v>
      </c>
      <c r="BR4542">
        <v>82.7</v>
      </c>
      <c r="BS4542" s="151">
        <f t="shared" ref="BS4542:BS4605" si="75">AVERAGE(BR4483:BR4603)</f>
        <v>78.983471074380148</v>
      </c>
    </row>
    <row r="4543" spans="68:71">
      <c r="BP4543">
        <v>4542</v>
      </c>
      <c r="BQ4543" s="145">
        <v>38876</v>
      </c>
      <c r="BR4543">
        <v>80</v>
      </c>
      <c r="BS4543" s="151">
        <f t="shared" si="75"/>
        <v>78.836363636363615</v>
      </c>
    </row>
    <row r="4544" spans="68:71">
      <c r="BP4544">
        <v>4543</v>
      </c>
      <c r="BQ4544" s="145">
        <v>38877</v>
      </c>
      <c r="BR4544">
        <v>77.599999999999994</v>
      </c>
      <c r="BS4544" s="151">
        <f t="shared" si="75"/>
        <v>78.715702479338816</v>
      </c>
    </row>
    <row r="4545" spans="68:71">
      <c r="BP4545">
        <v>4544</v>
      </c>
      <c r="BQ4545" s="145">
        <v>38878</v>
      </c>
      <c r="BR4545">
        <v>76.099999999999994</v>
      </c>
      <c r="BS4545" s="151">
        <f t="shared" si="75"/>
        <v>78.63801652892559</v>
      </c>
    </row>
    <row r="4546" spans="68:71">
      <c r="BP4546">
        <v>4545</v>
      </c>
      <c r="BQ4546" s="145">
        <v>38879</v>
      </c>
      <c r="BR4546">
        <v>74.400000000000006</v>
      </c>
      <c r="BS4546" s="151">
        <f t="shared" si="75"/>
        <v>78.661157024793354</v>
      </c>
    </row>
    <row r="4547" spans="68:71">
      <c r="BP4547">
        <v>4546</v>
      </c>
      <c r="BQ4547" s="145">
        <v>38880</v>
      </c>
      <c r="BR4547">
        <v>74.2</v>
      </c>
      <c r="BS4547" s="151">
        <f t="shared" si="75"/>
        <v>78.699999999999974</v>
      </c>
    </row>
    <row r="4548" spans="68:71">
      <c r="BP4548">
        <v>4547</v>
      </c>
      <c r="BQ4548" s="145">
        <v>38881</v>
      </c>
      <c r="BR4548">
        <v>77.099999999999994</v>
      </c>
      <c r="BS4548" s="151">
        <f t="shared" si="75"/>
        <v>78.757851239669392</v>
      </c>
    </row>
    <row r="4549" spans="68:71">
      <c r="BP4549">
        <v>4548</v>
      </c>
      <c r="BQ4549" s="145">
        <v>38882</v>
      </c>
      <c r="BR4549">
        <v>75.3</v>
      </c>
      <c r="BS4549" s="151">
        <f t="shared" si="75"/>
        <v>78.823966942148715</v>
      </c>
    </row>
    <row r="4550" spans="68:71">
      <c r="BP4550">
        <v>4549</v>
      </c>
      <c r="BQ4550" s="145">
        <v>38883</v>
      </c>
      <c r="BR4550">
        <v>76.400000000000006</v>
      </c>
      <c r="BS4550" s="151">
        <f t="shared" si="75"/>
        <v>78.899173553718967</v>
      </c>
    </row>
    <row r="4551" spans="68:71">
      <c r="BP4551">
        <v>4550</v>
      </c>
      <c r="BQ4551" s="145">
        <v>38884</v>
      </c>
      <c r="BR4551">
        <v>75.3</v>
      </c>
      <c r="BS4551" s="151">
        <f t="shared" si="75"/>
        <v>79.086776859504113</v>
      </c>
    </row>
    <row r="4552" spans="68:71">
      <c r="BP4552">
        <v>4551</v>
      </c>
      <c r="BQ4552" s="145">
        <v>38885</v>
      </c>
      <c r="BR4552">
        <v>73.2</v>
      </c>
      <c r="BS4552" s="151">
        <f t="shared" si="75"/>
        <v>79.169421487603287</v>
      </c>
    </row>
    <row r="4553" spans="68:71">
      <c r="BP4553">
        <v>4552</v>
      </c>
      <c r="BQ4553" s="145">
        <v>38886</v>
      </c>
      <c r="BR4553">
        <v>73.3</v>
      </c>
      <c r="BS4553" s="151">
        <f t="shared" si="75"/>
        <v>79.27438016528923</v>
      </c>
    </row>
    <row r="4554" spans="68:71">
      <c r="BP4554">
        <v>4553</v>
      </c>
      <c r="BQ4554" s="145">
        <v>38887</v>
      </c>
      <c r="BR4554">
        <v>73.3</v>
      </c>
      <c r="BS4554" s="151">
        <f t="shared" si="75"/>
        <v>79.358677685950383</v>
      </c>
    </row>
    <row r="4555" spans="68:71">
      <c r="BP4555">
        <v>4554</v>
      </c>
      <c r="BQ4555" s="145">
        <v>38888</v>
      </c>
      <c r="BR4555">
        <v>72.900000000000006</v>
      </c>
      <c r="BS4555" s="151">
        <f t="shared" si="75"/>
        <v>79.432231404958657</v>
      </c>
    </row>
    <row r="4556" spans="68:71">
      <c r="BP4556">
        <v>4555</v>
      </c>
      <c r="BQ4556" s="145">
        <v>38889</v>
      </c>
      <c r="BR4556">
        <v>72.7</v>
      </c>
      <c r="BS4556" s="151">
        <f t="shared" si="75"/>
        <v>79.476859504132207</v>
      </c>
    </row>
    <row r="4557" spans="68:71">
      <c r="BP4557">
        <v>4556</v>
      </c>
      <c r="BQ4557" s="145">
        <v>38890</v>
      </c>
      <c r="BR4557">
        <v>72.099999999999994</v>
      </c>
      <c r="BS4557" s="151">
        <f t="shared" si="75"/>
        <v>79.428099173553676</v>
      </c>
    </row>
    <row r="4558" spans="68:71">
      <c r="BP4558">
        <v>4557</v>
      </c>
      <c r="BQ4558" s="145">
        <v>38891</v>
      </c>
      <c r="BR4558">
        <v>71.8</v>
      </c>
      <c r="BS4558" s="151">
        <f t="shared" si="75"/>
        <v>79.308264462809888</v>
      </c>
    </row>
    <row r="4559" spans="68:71">
      <c r="BP4559">
        <v>4558</v>
      </c>
      <c r="BQ4559" s="145">
        <v>38892</v>
      </c>
      <c r="BR4559">
        <v>73.599999999999994</v>
      </c>
      <c r="BS4559" s="151">
        <f t="shared" si="75"/>
        <v>79.168595041322291</v>
      </c>
    </row>
    <row r="4560" spans="68:71">
      <c r="BP4560">
        <v>4559</v>
      </c>
      <c r="BQ4560" s="145">
        <v>38893</v>
      </c>
      <c r="BR4560">
        <v>74</v>
      </c>
      <c r="BS4560" s="151">
        <f t="shared" si="75"/>
        <v>78.980165289256178</v>
      </c>
    </row>
    <row r="4561" spans="68:71">
      <c r="BP4561">
        <v>4560</v>
      </c>
      <c r="BQ4561" s="145">
        <v>38894</v>
      </c>
      <c r="BR4561">
        <v>76.400000000000006</v>
      </c>
      <c r="BS4561" s="151">
        <f t="shared" si="75"/>
        <v>78.773553719008262</v>
      </c>
    </row>
    <row r="4562" spans="68:71">
      <c r="BP4562">
        <v>4561</v>
      </c>
      <c r="BQ4562" s="145">
        <v>38895</v>
      </c>
      <c r="BR4562">
        <v>78.5</v>
      </c>
      <c r="BS4562" s="151">
        <f t="shared" si="75"/>
        <v>78.595867768595028</v>
      </c>
    </row>
    <row r="4563" spans="68:71">
      <c r="BP4563">
        <v>4562</v>
      </c>
      <c r="BQ4563" s="145">
        <v>38896</v>
      </c>
      <c r="BR4563">
        <v>83.5</v>
      </c>
      <c r="BS4563" s="151">
        <f t="shared" si="75"/>
        <v>78.390909090909091</v>
      </c>
    </row>
    <row r="4564" spans="68:71">
      <c r="BP4564">
        <v>4563</v>
      </c>
      <c r="BQ4564" s="145">
        <v>38897</v>
      </c>
      <c r="BR4564">
        <v>85.5</v>
      </c>
      <c r="BS4564" s="151">
        <f t="shared" si="75"/>
        <v>78.168595041322305</v>
      </c>
    </row>
    <row r="4565" spans="68:71">
      <c r="BP4565">
        <v>4564</v>
      </c>
      <c r="BQ4565" s="145">
        <v>38898</v>
      </c>
      <c r="BR4565">
        <v>86.1</v>
      </c>
      <c r="BS4565" s="151">
        <f t="shared" si="75"/>
        <v>78.009917355371897</v>
      </c>
    </row>
    <row r="4566" spans="68:71">
      <c r="BP4566">
        <v>4565</v>
      </c>
      <c r="BQ4566" s="145">
        <v>38899</v>
      </c>
      <c r="BR4566">
        <v>85.5</v>
      </c>
      <c r="BS4566" s="151">
        <f t="shared" si="75"/>
        <v>77.95867768595042</v>
      </c>
    </row>
    <row r="4567" spans="68:71">
      <c r="BP4567">
        <v>4566</v>
      </c>
      <c r="BQ4567" s="145">
        <v>38900</v>
      </c>
      <c r="BR4567">
        <v>87.1</v>
      </c>
      <c r="BS4567" s="151">
        <f t="shared" si="75"/>
        <v>77.858677685950425</v>
      </c>
    </row>
    <row r="4568" spans="68:71">
      <c r="BP4568">
        <v>4567</v>
      </c>
      <c r="BQ4568" s="145">
        <v>38901</v>
      </c>
      <c r="BR4568">
        <v>85.9</v>
      </c>
      <c r="BS4568" s="151">
        <f t="shared" si="75"/>
        <v>77.724793388429774</v>
      </c>
    </row>
    <row r="4569" spans="68:71">
      <c r="BP4569">
        <v>4568</v>
      </c>
      <c r="BQ4569" s="145">
        <v>38902</v>
      </c>
      <c r="BR4569">
        <v>92</v>
      </c>
      <c r="BS4569" s="151">
        <f t="shared" si="75"/>
        <v>77.640495867768607</v>
      </c>
    </row>
    <row r="4570" spans="68:71">
      <c r="BP4570">
        <v>4569</v>
      </c>
      <c r="BQ4570" s="145">
        <v>38903</v>
      </c>
      <c r="BR4570">
        <v>84.7</v>
      </c>
      <c r="BS4570" s="151">
        <f t="shared" si="75"/>
        <v>77.57438016528927</v>
      </c>
    </row>
    <row r="4571" spans="68:71">
      <c r="BP4571">
        <v>4570</v>
      </c>
      <c r="BQ4571" s="145">
        <v>38904</v>
      </c>
      <c r="BR4571">
        <v>85</v>
      </c>
      <c r="BS4571" s="151">
        <f t="shared" si="75"/>
        <v>77.526446280991763</v>
      </c>
    </row>
    <row r="4572" spans="68:71">
      <c r="BP4572">
        <v>4571</v>
      </c>
      <c r="BQ4572" s="145">
        <v>38905</v>
      </c>
      <c r="BR4572">
        <v>79.900000000000006</v>
      </c>
      <c r="BS4572" s="151">
        <f t="shared" si="75"/>
        <v>77.520661157024819</v>
      </c>
    </row>
    <row r="4573" spans="68:71">
      <c r="BP4573">
        <v>4572</v>
      </c>
      <c r="BQ4573" s="145">
        <v>38906</v>
      </c>
      <c r="BR4573">
        <v>77.400000000000006</v>
      </c>
      <c r="BS4573" s="151">
        <f t="shared" si="75"/>
        <v>77.55454545454549</v>
      </c>
    </row>
    <row r="4574" spans="68:71">
      <c r="BP4574">
        <v>4573</v>
      </c>
      <c r="BQ4574" s="145">
        <v>38907</v>
      </c>
      <c r="BR4574">
        <v>74.599999999999994</v>
      </c>
      <c r="BS4574" s="151">
        <f t="shared" si="75"/>
        <v>77.62892561983476</v>
      </c>
    </row>
    <row r="4575" spans="68:71">
      <c r="BP4575">
        <v>4574</v>
      </c>
      <c r="BQ4575" s="145">
        <v>38908</v>
      </c>
      <c r="BR4575">
        <v>72.8</v>
      </c>
      <c r="BS4575" s="151">
        <f t="shared" si="75"/>
        <v>77.704132231404998</v>
      </c>
    </row>
    <row r="4576" spans="68:71">
      <c r="BP4576">
        <v>4575</v>
      </c>
      <c r="BQ4576" s="145">
        <v>38909</v>
      </c>
      <c r="BR4576">
        <v>71.2</v>
      </c>
      <c r="BS4576" s="151">
        <f t="shared" si="75"/>
        <v>77.800000000000026</v>
      </c>
    </row>
    <row r="4577" spans="68:71">
      <c r="BP4577">
        <v>4576</v>
      </c>
      <c r="BQ4577" s="145">
        <v>38910</v>
      </c>
      <c r="BR4577">
        <v>70.599999999999994</v>
      </c>
      <c r="BS4577" s="151">
        <f t="shared" si="75"/>
        <v>77.891735537190115</v>
      </c>
    </row>
    <row r="4578" spans="68:71">
      <c r="BP4578">
        <v>4577</v>
      </c>
      <c r="BQ4578" s="145">
        <v>38911</v>
      </c>
      <c r="BR4578">
        <v>69.900000000000006</v>
      </c>
      <c r="BS4578" s="151">
        <f t="shared" si="75"/>
        <v>77.99173553719011</v>
      </c>
    </row>
    <row r="4579" spans="68:71">
      <c r="BP4579">
        <v>4578</v>
      </c>
      <c r="BQ4579" s="145">
        <v>38912</v>
      </c>
      <c r="BR4579">
        <v>70.900000000000006</v>
      </c>
      <c r="BS4579" s="151">
        <f t="shared" si="75"/>
        <v>78.084297520661195</v>
      </c>
    </row>
    <row r="4580" spans="68:71">
      <c r="BP4580">
        <v>4579</v>
      </c>
      <c r="BQ4580" s="145">
        <v>38913</v>
      </c>
      <c r="BR4580">
        <v>70.2</v>
      </c>
      <c r="BS4580" s="151">
        <f t="shared" si="75"/>
        <v>78.177685950413235</v>
      </c>
    </row>
    <row r="4581" spans="68:71">
      <c r="BP4581">
        <v>4580</v>
      </c>
      <c r="BQ4581" s="145">
        <v>38914</v>
      </c>
      <c r="BR4581">
        <v>70.8</v>
      </c>
      <c r="BS4581" s="151">
        <f t="shared" si="75"/>
        <v>78.244628099173568</v>
      </c>
    </row>
    <row r="4582" spans="68:71">
      <c r="BP4582">
        <v>4581</v>
      </c>
      <c r="BQ4582" s="145">
        <v>38915</v>
      </c>
      <c r="BR4582">
        <v>71</v>
      </c>
      <c r="BS4582" s="151">
        <f t="shared" si="75"/>
        <v>78.293388429752099</v>
      </c>
    </row>
    <row r="4583" spans="68:71">
      <c r="BP4583">
        <v>4582</v>
      </c>
      <c r="BQ4583" s="145">
        <v>38916</v>
      </c>
      <c r="BR4583">
        <v>71.2</v>
      </c>
      <c r="BS4583" s="151">
        <f t="shared" si="75"/>
        <v>78.315702479338853</v>
      </c>
    </row>
    <row r="4584" spans="68:71">
      <c r="BP4584">
        <v>4583</v>
      </c>
      <c r="BQ4584" s="145">
        <v>38917</v>
      </c>
      <c r="BR4584">
        <v>71.099999999999994</v>
      </c>
      <c r="BS4584" s="151">
        <f t="shared" si="75"/>
        <v>78.300826446281008</v>
      </c>
    </row>
    <row r="4585" spans="68:71">
      <c r="BP4585">
        <v>4584</v>
      </c>
      <c r="BQ4585" s="145">
        <v>38918</v>
      </c>
      <c r="BR4585">
        <v>72.2</v>
      </c>
      <c r="BS4585" s="151">
        <f t="shared" si="75"/>
        <v>78.266942148760336</v>
      </c>
    </row>
    <row r="4586" spans="68:71">
      <c r="BP4586">
        <v>4585</v>
      </c>
      <c r="BQ4586" s="145">
        <v>38919</v>
      </c>
      <c r="BR4586">
        <v>72.599999999999994</v>
      </c>
      <c r="BS4586" s="151">
        <f t="shared" si="75"/>
        <v>78.16611570247936</v>
      </c>
    </row>
    <row r="4587" spans="68:71">
      <c r="BP4587">
        <v>4586</v>
      </c>
      <c r="BQ4587" s="145">
        <v>38920</v>
      </c>
      <c r="BR4587">
        <v>73.599999999999994</v>
      </c>
      <c r="BS4587" s="151">
        <f t="shared" si="75"/>
        <v>78.060330578512406</v>
      </c>
    </row>
    <row r="4588" spans="68:71">
      <c r="BP4588">
        <v>4587</v>
      </c>
      <c r="BQ4588" s="145">
        <v>38921</v>
      </c>
      <c r="BR4588">
        <v>76.5</v>
      </c>
      <c r="BS4588" s="151">
        <f t="shared" si="75"/>
        <v>77.966115702479343</v>
      </c>
    </row>
    <row r="4589" spans="68:71">
      <c r="BP4589">
        <v>4588</v>
      </c>
      <c r="BQ4589" s="145">
        <v>38922</v>
      </c>
      <c r="BR4589">
        <v>77</v>
      </c>
      <c r="BS4589" s="151">
        <f t="shared" si="75"/>
        <v>77.856198347107423</v>
      </c>
    </row>
    <row r="4590" spans="68:71">
      <c r="BP4590">
        <v>4589</v>
      </c>
      <c r="BQ4590" s="145">
        <v>38923</v>
      </c>
      <c r="BR4590">
        <v>75.5</v>
      </c>
      <c r="BS4590" s="151">
        <f t="shared" si="75"/>
        <v>77.758677685950389</v>
      </c>
    </row>
    <row r="4591" spans="68:71">
      <c r="BP4591">
        <v>4590</v>
      </c>
      <c r="BQ4591" s="145">
        <v>38924</v>
      </c>
      <c r="BR4591">
        <v>74.7</v>
      </c>
      <c r="BS4591" s="151">
        <f t="shared" si="75"/>
        <v>77.65289256198345</v>
      </c>
    </row>
    <row r="4592" spans="68:71">
      <c r="BP4592">
        <v>4591</v>
      </c>
      <c r="BQ4592" s="145">
        <v>38925</v>
      </c>
      <c r="BR4592">
        <v>74.400000000000006</v>
      </c>
      <c r="BS4592" s="151">
        <f t="shared" si="75"/>
        <v>77.537190082644614</v>
      </c>
    </row>
    <row r="4593" spans="68:71">
      <c r="BP4593">
        <v>4592</v>
      </c>
      <c r="BQ4593" s="145">
        <v>38926</v>
      </c>
      <c r="BR4593">
        <v>72.599999999999994</v>
      </c>
      <c r="BS4593" s="151">
        <f t="shared" si="75"/>
        <v>77.461983471074362</v>
      </c>
    </row>
    <row r="4594" spans="68:71">
      <c r="BP4594">
        <v>4593</v>
      </c>
      <c r="BQ4594" s="145">
        <v>38927</v>
      </c>
      <c r="BR4594">
        <v>73</v>
      </c>
      <c r="BS4594" s="151">
        <f t="shared" si="75"/>
        <v>77.404132231404944</v>
      </c>
    </row>
    <row r="4595" spans="68:71">
      <c r="BP4595">
        <v>4594</v>
      </c>
      <c r="BQ4595" s="145">
        <v>38928</v>
      </c>
      <c r="BR4595">
        <v>73.900000000000006</v>
      </c>
      <c r="BS4595" s="151">
        <f t="shared" si="75"/>
        <v>77.388429752066102</v>
      </c>
    </row>
    <row r="4596" spans="68:71">
      <c r="BP4596">
        <v>4595</v>
      </c>
      <c r="BQ4596" s="145">
        <v>38929</v>
      </c>
      <c r="BR4596">
        <v>72.400000000000006</v>
      </c>
      <c r="BS4596" s="151">
        <f t="shared" si="75"/>
        <v>77.392561983471069</v>
      </c>
    </row>
    <row r="4597" spans="68:71">
      <c r="BP4597">
        <v>4596</v>
      </c>
      <c r="BQ4597" s="145">
        <v>38930</v>
      </c>
      <c r="BR4597">
        <v>72.8</v>
      </c>
      <c r="BS4597" s="151">
        <f t="shared" si="75"/>
        <v>77.418181818181807</v>
      </c>
    </row>
    <row r="4598" spans="68:71">
      <c r="BP4598">
        <v>4597</v>
      </c>
      <c r="BQ4598" s="145">
        <v>38931</v>
      </c>
      <c r="BR4598">
        <v>72.099999999999994</v>
      </c>
      <c r="BS4598" s="151">
        <f t="shared" si="75"/>
        <v>77.434710743801645</v>
      </c>
    </row>
    <row r="4599" spans="68:71">
      <c r="BP4599">
        <v>4598</v>
      </c>
      <c r="BQ4599" s="145">
        <v>38932</v>
      </c>
      <c r="BR4599">
        <v>71.3</v>
      </c>
      <c r="BS4599" s="151">
        <f t="shared" si="75"/>
        <v>77.442975206611564</v>
      </c>
    </row>
    <row r="4600" spans="68:71">
      <c r="BP4600">
        <v>4599</v>
      </c>
      <c r="BQ4600" s="145">
        <v>38933</v>
      </c>
      <c r="BR4600">
        <v>69.599999999999994</v>
      </c>
      <c r="BS4600" s="151">
        <f t="shared" si="75"/>
        <v>77.433057851239667</v>
      </c>
    </row>
    <row r="4601" spans="68:71">
      <c r="BP4601">
        <v>4600</v>
      </c>
      <c r="BQ4601" s="145">
        <v>38934</v>
      </c>
      <c r="BR4601">
        <v>69.5</v>
      </c>
      <c r="BS4601" s="151">
        <f t="shared" si="75"/>
        <v>77.427272727272722</v>
      </c>
    </row>
    <row r="4602" spans="68:71">
      <c r="BP4602">
        <v>4601</v>
      </c>
      <c r="BQ4602" s="145">
        <v>38935</v>
      </c>
      <c r="BR4602">
        <v>69.5</v>
      </c>
      <c r="BS4602" s="151">
        <f t="shared" si="75"/>
        <v>77.375206611570235</v>
      </c>
    </row>
    <row r="4603" spans="68:71">
      <c r="BP4603">
        <v>4602</v>
      </c>
      <c r="BQ4603" s="145">
        <v>38936</v>
      </c>
      <c r="BR4603">
        <v>69.8</v>
      </c>
      <c r="BS4603" s="151">
        <f t="shared" si="75"/>
        <v>77.34628099173554</v>
      </c>
    </row>
    <row r="4604" spans="68:71">
      <c r="BP4604">
        <v>4603</v>
      </c>
      <c r="BQ4604" s="145">
        <v>38937</v>
      </c>
      <c r="BR4604">
        <v>71.400000000000006</v>
      </c>
      <c r="BS4604" s="151">
        <f t="shared" si="75"/>
        <v>77.326446280991732</v>
      </c>
    </row>
    <row r="4605" spans="68:71">
      <c r="BP4605">
        <v>4604</v>
      </c>
      <c r="BQ4605" s="145">
        <v>38938</v>
      </c>
      <c r="BR4605">
        <v>74.099999999999994</v>
      </c>
      <c r="BS4605" s="151">
        <f t="shared" si="75"/>
        <v>77.317355371900817</v>
      </c>
    </row>
    <row r="4606" spans="68:71">
      <c r="BP4606">
        <v>4605</v>
      </c>
      <c r="BQ4606" s="145">
        <v>38939</v>
      </c>
      <c r="BR4606">
        <v>80.3</v>
      </c>
      <c r="BS4606" s="151">
        <f t="shared" ref="BS4606:BS4669" si="76">AVERAGE(BR4547:BR4667)</f>
        <v>77.32479338842974</v>
      </c>
    </row>
    <row r="4607" spans="68:71">
      <c r="BP4607">
        <v>4606</v>
      </c>
      <c r="BQ4607" s="145">
        <v>38940</v>
      </c>
      <c r="BR4607">
        <v>83.9</v>
      </c>
      <c r="BS4607" s="151">
        <f t="shared" si="76"/>
        <v>77.319834710743791</v>
      </c>
    </row>
    <row r="4608" spans="68:71">
      <c r="BP4608">
        <v>4607</v>
      </c>
      <c r="BQ4608" s="145">
        <v>38941</v>
      </c>
      <c r="BR4608">
        <v>84.7</v>
      </c>
      <c r="BS4608" s="151">
        <f t="shared" si="76"/>
        <v>77.290909090909082</v>
      </c>
    </row>
    <row r="4609" spans="68:71">
      <c r="BP4609">
        <v>4608</v>
      </c>
      <c r="BQ4609" s="145">
        <v>38942</v>
      </c>
      <c r="BR4609">
        <v>85.9</v>
      </c>
      <c r="BS4609" s="151">
        <f t="shared" si="76"/>
        <v>77.27438016528923</v>
      </c>
    </row>
    <row r="4610" spans="68:71">
      <c r="BP4610">
        <v>4609</v>
      </c>
      <c r="BQ4610" s="145">
        <v>38943</v>
      </c>
      <c r="BR4610">
        <v>86.4</v>
      </c>
      <c r="BS4610" s="151">
        <f t="shared" si="76"/>
        <v>77.241322314049583</v>
      </c>
    </row>
    <row r="4611" spans="68:71">
      <c r="BP4611">
        <v>4610</v>
      </c>
      <c r="BQ4611" s="145">
        <v>38944</v>
      </c>
      <c r="BR4611">
        <v>85.6</v>
      </c>
      <c r="BS4611" s="151">
        <f t="shared" si="76"/>
        <v>77.206611570247915</v>
      </c>
    </row>
    <row r="4612" spans="68:71">
      <c r="BP4612">
        <v>4611</v>
      </c>
      <c r="BQ4612" s="145">
        <v>38945</v>
      </c>
      <c r="BR4612">
        <v>100.6</v>
      </c>
      <c r="BS4612" s="151">
        <f t="shared" si="76"/>
        <v>77.176033057851214</v>
      </c>
    </row>
    <row r="4613" spans="68:71">
      <c r="BP4613">
        <v>4612</v>
      </c>
      <c r="BQ4613" s="145">
        <v>38946</v>
      </c>
      <c r="BR4613">
        <v>85.8</v>
      </c>
      <c r="BS4613" s="151">
        <f t="shared" si="76"/>
        <v>77.145454545454527</v>
      </c>
    </row>
    <row r="4614" spans="68:71">
      <c r="BP4614">
        <v>4613</v>
      </c>
      <c r="BQ4614" s="145">
        <v>38947</v>
      </c>
      <c r="BR4614">
        <v>88.5</v>
      </c>
      <c r="BS4614" s="151">
        <f t="shared" si="76"/>
        <v>77.114049586776844</v>
      </c>
    </row>
    <row r="4615" spans="68:71">
      <c r="BP4615">
        <v>4614</v>
      </c>
      <c r="BQ4615" s="145">
        <v>38948</v>
      </c>
      <c r="BR4615">
        <v>88.8</v>
      </c>
      <c r="BS4615" s="151">
        <f t="shared" si="76"/>
        <v>77.086776859504113</v>
      </c>
    </row>
    <row r="4616" spans="68:71">
      <c r="BP4616">
        <v>4615</v>
      </c>
      <c r="BQ4616" s="145">
        <v>38949</v>
      </c>
      <c r="BR4616">
        <v>88.1</v>
      </c>
      <c r="BS4616" s="151">
        <f t="shared" si="76"/>
        <v>77.07355371900826</v>
      </c>
    </row>
    <row r="4617" spans="68:71">
      <c r="BP4617">
        <v>4616</v>
      </c>
      <c r="BQ4617" s="145">
        <v>38950</v>
      </c>
      <c r="BR4617">
        <v>87.8</v>
      </c>
      <c r="BS4617" s="151">
        <f t="shared" si="76"/>
        <v>77.09504132231406</v>
      </c>
    </row>
    <row r="4618" spans="68:71">
      <c r="BP4618">
        <v>4617</v>
      </c>
      <c r="BQ4618" s="145">
        <v>38951</v>
      </c>
      <c r="BR4618">
        <v>80.8</v>
      </c>
      <c r="BS4618" s="151">
        <f t="shared" si="76"/>
        <v>77.128099173553721</v>
      </c>
    </row>
    <row r="4619" spans="68:71">
      <c r="BP4619">
        <v>4618</v>
      </c>
      <c r="BQ4619" s="145">
        <v>38952</v>
      </c>
      <c r="BR4619">
        <v>78.3</v>
      </c>
      <c r="BS4619" s="151">
        <f t="shared" si="76"/>
        <v>77.151239669421486</v>
      </c>
    </row>
    <row r="4620" spans="68:71">
      <c r="BP4620">
        <v>4619</v>
      </c>
      <c r="BQ4620" s="145">
        <v>38953</v>
      </c>
      <c r="BR4620">
        <v>78.2</v>
      </c>
      <c r="BS4620" s="151">
        <f t="shared" si="76"/>
        <v>77.157851239669398</v>
      </c>
    </row>
    <row r="4621" spans="68:71">
      <c r="BP4621">
        <v>4620</v>
      </c>
      <c r="BQ4621" s="145">
        <v>38954</v>
      </c>
      <c r="BR4621">
        <v>77.2</v>
      </c>
      <c r="BS4621" s="151">
        <f t="shared" si="76"/>
        <v>77.143801652892549</v>
      </c>
    </row>
    <row r="4622" spans="68:71">
      <c r="BP4622">
        <v>4621</v>
      </c>
      <c r="BQ4622" s="145">
        <v>38955</v>
      </c>
      <c r="BR4622">
        <v>75.7</v>
      </c>
      <c r="BS4622" s="151">
        <f t="shared" si="76"/>
        <v>77.089256198347087</v>
      </c>
    </row>
    <row r="4623" spans="68:71">
      <c r="BP4623">
        <v>4622</v>
      </c>
      <c r="BQ4623" s="145">
        <v>38956</v>
      </c>
      <c r="BR4623">
        <v>78.599999999999994</v>
      </c>
      <c r="BS4623" s="151">
        <f t="shared" si="76"/>
        <v>76.994214876033041</v>
      </c>
    </row>
    <row r="4624" spans="68:71">
      <c r="BP4624">
        <v>4623</v>
      </c>
      <c r="BQ4624" s="145">
        <v>38957</v>
      </c>
      <c r="BR4624">
        <v>76.400000000000006</v>
      </c>
      <c r="BS4624" s="151">
        <f t="shared" si="76"/>
        <v>76.904958677685954</v>
      </c>
    </row>
    <row r="4625" spans="68:71">
      <c r="BP4625">
        <v>4624</v>
      </c>
      <c r="BQ4625" s="145">
        <v>38958</v>
      </c>
      <c r="BR4625">
        <v>73</v>
      </c>
      <c r="BS4625" s="151">
        <f t="shared" si="76"/>
        <v>76.799173553719001</v>
      </c>
    </row>
    <row r="4626" spans="68:71">
      <c r="BP4626">
        <v>4625</v>
      </c>
      <c r="BQ4626" s="145">
        <v>38959</v>
      </c>
      <c r="BR4626">
        <v>74.2</v>
      </c>
      <c r="BS4626" s="151">
        <f t="shared" si="76"/>
        <v>76.718181818181819</v>
      </c>
    </row>
    <row r="4627" spans="68:71">
      <c r="BP4627">
        <v>4626</v>
      </c>
      <c r="BQ4627" s="145">
        <v>38960</v>
      </c>
      <c r="BR4627">
        <v>83.2</v>
      </c>
      <c r="BS4627" s="151">
        <f t="shared" si="76"/>
        <v>76.660330578512401</v>
      </c>
    </row>
    <row r="4628" spans="68:71">
      <c r="BP4628">
        <v>4627</v>
      </c>
      <c r="BQ4628" s="145">
        <v>38961</v>
      </c>
      <c r="BR4628">
        <v>76.900000000000006</v>
      </c>
      <c r="BS4628" s="151">
        <f t="shared" si="76"/>
        <v>76.666942148760342</v>
      </c>
    </row>
    <row r="4629" spans="68:71">
      <c r="BP4629">
        <v>4628</v>
      </c>
      <c r="BQ4629" s="145">
        <v>38962</v>
      </c>
      <c r="BR4629">
        <v>75.599999999999994</v>
      </c>
      <c r="BS4629" s="151">
        <f t="shared" si="76"/>
        <v>76.635537190082658</v>
      </c>
    </row>
    <row r="4630" spans="68:71">
      <c r="BP4630">
        <v>4629</v>
      </c>
      <c r="BQ4630" s="145">
        <v>38963</v>
      </c>
      <c r="BR4630">
        <v>76.5</v>
      </c>
      <c r="BS4630" s="151">
        <f t="shared" si="76"/>
        <v>76.657851239669426</v>
      </c>
    </row>
    <row r="4631" spans="68:71">
      <c r="BP4631">
        <v>4630</v>
      </c>
      <c r="BQ4631" s="145">
        <v>38964</v>
      </c>
      <c r="BR4631">
        <v>79</v>
      </c>
      <c r="BS4631" s="151">
        <f t="shared" si="76"/>
        <v>76.661983471074379</v>
      </c>
    </row>
    <row r="4632" spans="68:71">
      <c r="BP4632">
        <v>4631</v>
      </c>
      <c r="BQ4632" s="145">
        <v>38965</v>
      </c>
      <c r="BR4632">
        <v>80.400000000000006</v>
      </c>
      <c r="BS4632" s="151">
        <f t="shared" si="76"/>
        <v>76.701652892562009</v>
      </c>
    </row>
    <row r="4633" spans="68:71">
      <c r="BP4633">
        <v>4632</v>
      </c>
      <c r="BQ4633" s="145">
        <v>38966</v>
      </c>
      <c r="BR4633">
        <v>84</v>
      </c>
      <c r="BS4633" s="151">
        <f t="shared" si="76"/>
        <v>76.75206611570249</v>
      </c>
    </row>
    <row r="4634" spans="68:71">
      <c r="BP4634">
        <v>4633</v>
      </c>
      <c r="BQ4634" s="145">
        <v>38967</v>
      </c>
      <c r="BR4634">
        <v>86.7</v>
      </c>
      <c r="BS4634" s="151">
        <f t="shared" si="76"/>
        <v>76.855371900826469</v>
      </c>
    </row>
    <row r="4635" spans="68:71">
      <c r="BP4635">
        <v>4634</v>
      </c>
      <c r="BQ4635" s="145">
        <v>38968</v>
      </c>
      <c r="BR4635">
        <v>87.2</v>
      </c>
      <c r="BS4635" s="151">
        <f t="shared" si="76"/>
        <v>76.967768595041335</v>
      </c>
    </row>
    <row r="4636" spans="68:71">
      <c r="BP4636">
        <v>4635</v>
      </c>
      <c r="BQ4636" s="145">
        <v>38969</v>
      </c>
      <c r="BR4636">
        <v>85.5</v>
      </c>
      <c r="BS4636" s="151">
        <f t="shared" si="76"/>
        <v>77.118181818181824</v>
      </c>
    </row>
    <row r="4637" spans="68:71">
      <c r="BP4637">
        <v>4636</v>
      </c>
      <c r="BQ4637" s="145">
        <v>38970</v>
      </c>
      <c r="BR4637">
        <v>87.3</v>
      </c>
      <c r="BS4637" s="151">
        <f t="shared" si="76"/>
        <v>77.287603305785126</v>
      </c>
    </row>
    <row r="4638" spans="68:71">
      <c r="BP4638">
        <v>4637</v>
      </c>
      <c r="BQ4638" s="145">
        <v>38971</v>
      </c>
      <c r="BR4638">
        <v>84.6</v>
      </c>
      <c r="BS4638" s="151">
        <f t="shared" si="76"/>
        <v>77.511570247933889</v>
      </c>
    </row>
    <row r="4639" spans="68:71">
      <c r="BP4639">
        <v>4638</v>
      </c>
      <c r="BQ4639" s="145">
        <v>38972</v>
      </c>
      <c r="BR4639">
        <v>84.1</v>
      </c>
      <c r="BS4639" s="151">
        <f t="shared" si="76"/>
        <v>77.724793388429774</v>
      </c>
    </row>
    <row r="4640" spans="68:71">
      <c r="BP4640">
        <v>4639</v>
      </c>
      <c r="BQ4640" s="145">
        <v>38973</v>
      </c>
      <c r="BR4640">
        <v>82.9</v>
      </c>
      <c r="BS4640" s="151">
        <f t="shared" si="76"/>
        <v>77.931404958677703</v>
      </c>
    </row>
    <row r="4641" spans="68:71">
      <c r="BP4641">
        <v>4640</v>
      </c>
      <c r="BQ4641" s="145">
        <v>38974</v>
      </c>
      <c r="BR4641">
        <v>82.8</v>
      </c>
      <c r="BS4641" s="151">
        <f t="shared" si="76"/>
        <v>78.127272727272739</v>
      </c>
    </row>
    <row r="4642" spans="68:71">
      <c r="BP4642">
        <v>4641</v>
      </c>
      <c r="BQ4642" s="145">
        <v>38975</v>
      </c>
      <c r="BR4642">
        <v>80.099999999999994</v>
      </c>
      <c r="BS4642" s="151">
        <f t="shared" si="76"/>
        <v>78.334710743801665</v>
      </c>
    </row>
    <row r="4643" spans="68:71">
      <c r="BP4643">
        <v>4642</v>
      </c>
      <c r="BQ4643" s="145">
        <v>38976</v>
      </c>
      <c r="BR4643">
        <v>79.2</v>
      </c>
      <c r="BS4643" s="151">
        <f t="shared" si="76"/>
        <v>78.523966942148775</v>
      </c>
    </row>
    <row r="4644" spans="68:71">
      <c r="BP4644">
        <v>4643</v>
      </c>
      <c r="BQ4644" s="145">
        <v>38977</v>
      </c>
      <c r="BR4644">
        <v>78</v>
      </c>
      <c r="BS4644" s="151">
        <f t="shared" si="76"/>
        <v>78.676033057851242</v>
      </c>
    </row>
    <row r="4645" spans="68:71">
      <c r="BP4645">
        <v>4644</v>
      </c>
      <c r="BQ4645" s="145">
        <v>38978</v>
      </c>
      <c r="BR4645">
        <v>74.400000000000006</v>
      </c>
      <c r="BS4645" s="151">
        <f t="shared" si="76"/>
        <v>78.813223140495879</v>
      </c>
    </row>
    <row r="4646" spans="68:71">
      <c r="BP4646">
        <v>4645</v>
      </c>
      <c r="BQ4646" s="145">
        <v>38979</v>
      </c>
      <c r="BR4646">
        <v>73.400000000000006</v>
      </c>
      <c r="BS4646" s="151">
        <f t="shared" si="76"/>
        <v>78.914876033057837</v>
      </c>
    </row>
    <row r="4647" spans="68:71">
      <c r="BP4647">
        <v>4646</v>
      </c>
      <c r="BQ4647" s="145">
        <v>38980</v>
      </c>
      <c r="BR4647">
        <v>70.900000000000006</v>
      </c>
      <c r="BS4647" s="151">
        <f t="shared" si="76"/>
        <v>78.971900826446273</v>
      </c>
    </row>
    <row r="4648" spans="68:71">
      <c r="BP4648">
        <v>4647</v>
      </c>
      <c r="BQ4648" s="145">
        <v>38981</v>
      </c>
      <c r="BR4648">
        <v>71.400000000000006</v>
      </c>
      <c r="BS4648" s="151">
        <f t="shared" si="76"/>
        <v>78.980165289256192</v>
      </c>
    </row>
    <row r="4649" spans="68:71">
      <c r="BP4649">
        <v>4648</v>
      </c>
      <c r="BQ4649" s="145">
        <v>38982</v>
      </c>
      <c r="BR4649">
        <v>72.3</v>
      </c>
      <c r="BS4649" s="151">
        <f t="shared" si="76"/>
        <v>78.976033057851225</v>
      </c>
    </row>
    <row r="4650" spans="68:71">
      <c r="BP4650">
        <v>4649</v>
      </c>
      <c r="BQ4650" s="145">
        <v>38983</v>
      </c>
      <c r="BR4650">
        <v>70.400000000000006</v>
      </c>
      <c r="BS4650" s="151">
        <f t="shared" si="76"/>
        <v>78.986776859504118</v>
      </c>
    </row>
    <row r="4651" spans="68:71">
      <c r="BP4651">
        <v>4650</v>
      </c>
      <c r="BQ4651" s="145">
        <v>38984</v>
      </c>
      <c r="BR4651">
        <v>69.8</v>
      </c>
      <c r="BS4651" s="151">
        <f t="shared" si="76"/>
        <v>79.009090909090887</v>
      </c>
    </row>
    <row r="4652" spans="68:71">
      <c r="BP4652">
        <v>4651</v>
      </c>
      <c r="BQ4652" s="145">
        <v>38985</v>
      </c>
      <c r="BR4652">
        <v>70.2</v>
      </c>
      <c r="BS4652" s="151">
        <f t="shared" si="76"/>
        <v>79.04380165289254</v>
      </c>
    </row>
    <row r="4653" spans="68:71">
      <c r="BP4653">
        <v>4652</v>
      </c>
      <c r="BQ4653" s="145">
        <v>38986</v>
      </c>
      <c r="BR4653">
        <v>70.7</v>
      </c>
      <c r="BS4653" s="151">
        <f t="shared" si="76"/>
        <v>79.090082644628083</v>
      </c>
    </row>
    <row r="4654" spans="68:71">
      <c r="BP4654">
        <v>4653</v>
      </c>
      <c r="BQ4654" s="145">
        <v>38987</v>
      </c>
      <c r="BR4654">
        <v>72</v>
      </c>
      <c r="BS4654" s="151">
        <f t="shared" si="76"/>
        <v>79.167768595041295</v>
      </c>
    </row>
    <row r="4655" spans="68:71">
      <c r="BP4655">
        <v>4654</v>
      </c>
      <c r="BQ4655" s="145">
        <v>38988</v>
      </c>
      <c r="BR4655">
        <v>73</v>
      </c>
      <c r="BS4655" s="151">
        <f t="shared" si="76"/>
        <v>79.263636363636351</v>
      </c>
    </row>
    <row r="4656" spans="68:71">
      <c r="BP4656">
        <v>4655</v>
      </c>
      <c r="BQ4656" s="145">
        <v>38989</v>
      </c>
      <c r="BR4656">
        <v>76.5</v>
      </c>
      <c r="BS4656" s="151">
        <f t="shared" si="76"/>
        <v>79.367768595041312</v>
      </c>
    </row>
    <row r="4657" spans="68:71">
      <c r="BP4657">
        <v>4656</v>
      </c>
      <c r="BQ4657" s="145">
        <v>38990</v>
      </c>
      <c r="BR4657">
        <v>77.7</v>
      </c>
      <c r="BS4657" s="151">
        <f t="shared" si="76"/>
        <v>79.461157024793366</v>
      </c>
    </row>
    <row r="4658" spans="68:71">
      <c r="BP4658">
        <v>4657</v>
      </c>
      <c r="BQ4658" s="145">
        <v>38991</v>
      </c>
      <c r="BR4658">
        <v>78.400000000000006</v>
      </c>
      <c r="BS4658" s="151">
        <f t="shared" si="76"/>
        <v>79.561157024793388</v>
      </c>
    </row>
    <row r="4659" spans="68:71">
      <c r="BP4659">
        <v>4658</v>
      </c>
      <c r="BQ4659" s="145">
        <v>38992</v>
      </c>
      <c r="BR4659">
        <v>77.900000000000006</v>
      </c>
      <c r="BS4659" s="151">
        <f t="shared" si="76"/>
        <v>79.693388429752048</v>
      </c>
    </row>
    <row r="4660" spans="68:71">
      <c r="BP4660">
        <v>4659</v>
      </c>
      <c r="BQ4660" s="145">
        <v>38993</v>
      </c>
      <c r="BR4660">
        <v>76.599999999999994</v>
      </c>
      <c r="BS4660" s="151">
        <f t="shared" si="76"/>
        <v>79.838016528925621</v>
      </c>
    </row>
    <row r="4661" spans="68:71">
      <c r="BP4661">
        <v>4660</v>
      </c>
      <c r="BQ4661" s="145">
        <v>38994</v>
      </c>
      <c r="BR4661">
        <v>76.7</v>
      </c>
      <c r="BS4661" s="151">
        <f t="shared" si="76"/>
        <v>80.059504132231396</v>
      </c>
    </row>
    <row r="4662" spans="68:71">
      <c r="BP4662">
        <v>4661</v>
      </c>
      <c r="BQ4662" s="145">
        <v>38995</v>
      </c>
      <c r="BR4662">
        <v>77.3</v>
      </c>
      <c r="BS4662" s="151">
        <f t="shared" si="76"/>
        <v>80.33140495867768</v>
      </c>
    </row>
    <row r="4663" spans="68:71">
      <c r="BP4663">
        <v>4662</v>
      </c>
      <c r="BQ4663" s="145">
        <v>38996</v>
      </c>
      <c r="BR4663">
        <v>76.400000000000006</v>
      </c>
      <c r="BS4663" s="151">
        <f t="shared" si="76"/>
        <v>80.603305785123965</v>
      </c>
    </row>
    <row r="4664" spans="68:71">
      <c r="BP4664">
        <v>4663</v>
      </c>
      <c r="BQ4664" s="145">
        <v>38997</v>
      </c>
      <c r="BR4664">
        <v>76.5</v>
      </c>
      <c r="BS4664" s="151">
        <f t="shared" si="76"/>
        <v>80.804958677685946</v>
      </c>
    </row>
    <row r="4665" spans="68:71">
      <c r="BP4665">
        <v>4664</v>
      </c>
      <c r="BQ4665" s="145">
        <v>38998</v>
      </c>
      <c r="BR4665">
        <v>75.2</v>
      </c>
      <c r="BS4665" s="151">
        <f t="shared" si="76"/>
        <v>80.985950413223136</v>
      </c>
    </row>
    <row r="4666" spans="68:71">
      <c r="BP4666">
        <v>4665</v>
      </c>
      <c r="BQ4666" s="145">
        <v>38999</v>
      </c>
      <c r="BR4666">
        <v>75</v>
      </c>
      <c r="BS4666" s="151">
        <f t="shared" si="76"/>
        <v>81.085950413223131</v>
      </c>
    </row>
    <row r="4667" spans="68:71">
      <c r="BP4667">
        <v>4666</v>
      </c>
      <c r="BQ4667" s="145">
        <v>39000</v>
      </c>
      <c r="BR4667">
        <v>75.3</v>
      </c>
      <c r="BS4667" s="151">
        <f t="shared" si="76"/>
        <v>81.13636363636364</v>
      </c>
    </row>
    <row r="4668" spans="68:71">
      <c r="BP4668">
        <v>4667</v>
      </c>
      <c r="BQ4668" s="145">
        <v>39001</v>
      </c>
      <c r="BR4668">
        <v>73.599999999999994</v>
      </c>
      <c r="BS4668" s="151">
        <f t="shared" si="76"/>
        <v>81.198347107438011</v>
      </c>
    </row>
    <row r="4669" spans="68:71">
      <c r="BP4669">
        <v>4668</v>
      </c>
      <c r="BQ4669" s="145">
        <v>39002</v>
      </c>
      <c r="BR4669">
        <v>73.599999999999994</v>
      </c>
      <c r="BS4669" s="151">
        <f t="shared" si="76"/>
        <v>81.331404958677709</v>
      </c>
    </row>
    <row r="4670" spans="68:71">
      <c r="BP4670">
        <v>4669</v>
      </c>
      <c r="BQ4670" s="145">
        <v>39003</v>
      </c>
      <c r="BR4670">
        <v>73.3</v>
      </c>
      <c r="BS4670" s="151">
        <f t="shared" ref="BS4670:BS4733" si="77">AVERAGE(BR4611:BR4731)</f>
        <v>81.390909090909105</v>
      </c>
    </row>
    <row r="4671" spans="68:71">
      <c r="BP4671">
        <v>4670</v>
      </c>
      <c r="BQ4671" s="145">
        <v>39004</v>
      </c>
      <c r="BR4671">
        <v>72.400000000000006</v>
      </c>
      <c r="BS4671" s="151">
        <f t="shared" si="77"/>
        <v>81.455371900826449</v>
      </c>
    </row>
    <row r="4672" spans="68:71">
      <c r="BP4672">
        <v>4671</v>
      </c>
      <c r="BQ4672" s="145">
        <v>39005</v>
      </c>
      <c r="BR4672">
        <v>71.099999999999994</v>
      </c>
      <c r="BS4672" s="151">
        <f t="shared" si="77"/>
        <v>81.34380165289258</v>
      </c>
    </row>
    <row r="4673" spans="68:71">
      <c r="BP4673">
        <v>4672</v>
      </c>
      <c r="BQ4673" s="145">
        <v>39006</v>
      </c>
      <c r="BR4673">
        <v>69.5</v>
      </c>
      <c r="BS4673" s="151">
        <f t="shared" si="77"/>
        <v>81.314876033057857</v>
      </c>
    </row>
    <row r="4674" spans="68:71">
      <c r="BP4674">
        <v>4673</v>
      </c>
      <c r="BQ4674" s="145">
        <v>39007</v>
      </c>
      <c r="BR4674">
        <v>69.599999999999994</v>
      </c>
      <c r="BS4674" s="151">
        <f t="shared" si="77"/>
        <v>81.255371900826447</v>
      </c>
    </row>
    <row r="4675" spans="68:71">
      <c r="BP4675">
        <v>4674</v>
      </c>
      <c r="BQ4675" s="145">
        <v>39008</v>
      </c>
      <c r="BR4675">
        <v>69.5</v>
      </c>
      <c r="BS4675" s="151">
        <f t="shared" si="77"/>
        <v>81.1388429752066</v>
      </c>
    </row>
    <row r="4676" spans="68:71">
      <c r="BP4676">
        <v>4675</v>
      </c>
      <c r="BQ4676" s="145">
        <v>39009</v>
      </c>
      <c r="BR4676">
        <v>69.599999999999994</v>
      </c>
      <c r="BS4676" s="151">
        <f t="shared" si="77"/>
        <v>81.013223140495853</v>
      </c>
    </row>
    <row r="4677" spans="68:71">
      <c r="BP4677">
        <v>4676</v>
      </c>
      <c r="BQ4677" s="145">
        <v>39010</v>
      </c>
      <c r="BR4677">
        <v>71.099999999999994</v>
      </c>
      <c r="BS4677" s="151">
        <f t="shared" si="77"/>
        <v>80.878512396694205</v>
      </c>
    </row>
    <row r="4678" spans="68:71">
      <c r="BP4678">
        <v>4677</v>
      </c>
      <c r="BQ4678" s="145">
        <v>39011</v>
      </c>
      <c r="BR4678">
        <v>74.7</v>
      </c>
      <c r="BS4678" s="151">
        <f t="shared" si="77"/>
        <v>80.808264462809916</v>
      </c>
    </row>
    <row r="4679" spans="68:71">
      <c r="BP4679">
        <v>4678</v>
      </c>
      <c r="BQ4679" s="145">
        <v>39012</v>
      </c>
      <c r="BR4679">
        <v>75.8</v>
      </c>
      <c r="BS4679" s="151">
        <f t="shared" si="77"/>
        <v>80.766115702479325</v>
      </c>
    </row>
    <row r="4680" spans="68:71">
      <c r="BP4680">
        <v>4679</v>
      </c>
      <c r="BQ4680" s="145">
        <v>39013</v>
      </c>
      <c r="BR4680">
        <v>76.400000000000006</v>
      </c>
      <c r="BS4680" s="151">
        <f t="shared" si="77"/>
        <v>80.720661157024793</v>
      </c>
    </row>
    <row r="4681" spans="68:71">
      <c r="BP4681">
        <v>4680</v>
      </c>
      <c r="BQ4681" s="145">
        <v>39014</v>
      </c>
      <c r="BR4681">
        <v>74.8</v>
      </c>
      <c r="BS4681" s="151">
        <f t="shared" si="77"/>
        <v>80.690082644628106</v>
      </c>
    </row>
    <row r="4682" spans="68:71">
      <c r="BP4682">
        <v>4681</v>
      </c>
      <c r="BQ4682" s="145">
        <v>39015</v>
      </c>
      <c r="BR4682">
        <v>74.7</v>
      </c>
      <c r="BS4682" s="151">
        <f t="shared" si="77"/>
        <v>80.695867768595036</v>
      </c>
    </row>
    <row r="4683" spans="68:71">
      <c r="BP4683">
        <v>4682</v>
      </c>
      <c r="BQ4683" s="145">
        <v>39016</v>
      </c>
      <c r="BR4683">
        <v>71.900000000000006</v>
      </c>
      <c r="BS4683" s="151">
        <f t="shared" si="77"/>
        <v>80.666115702479331</v>
      </c>
    </row>
    <row r="4684" spans="68:71">
      <c r="BP4684">
        <v>4683</v>
      </c>
      <c r="BQ4684" s="145">
        <v>39017</v>
      </c>
      <c r="BR4684">
        <v>72</v>
      </c>
      <c r="BS4684" s="151">
        <f t="shared" si="77"/>
        <v>80.640495867768578</v>
      </c>
    </row>
    <row r="4685" spans="68:71">
      <c r="BP4685">
        <v>4684</v>
      </c>
      <c r="BQ4685" s="145">
        <v>39018</v>
      </c>
      <c r="BR4685">
        <v>74.7</v>
      </c>
      <c r="BS4685" s="151">
        <f t="shared" si="77"/>
        <v>80.667768595041295</v>
      </c>
    </row>
    <row r="4686" spans="68:71">
      <c r="BP4686">
        <v>4685</v>
      </c>
      <c r="BQ4686" s="145">
        <v>39019</v>
      </c>
      <c r="BR4686">
        <v>73.3</v>
      </c>
      <c r="BS4686" s="151">
        <f t="shared" si="77"/>
        <v>80.702479338842949</v>
      </c>
    </row>
    <row r="4687" spans="68:71">
      <c r="BP4687">
        <v>4686</v>
      </c>
      <c r="BQ4687" s="145">
        <v>39020</v>
      </c>
      <c r="BR4687">
        <v>75.7</v>
      </c>
      <c r="BS4687" s="151">
        <f t="shared" si="77"/>
        <v>80.676033057851214</v>
      </c>
    </row>
    <row r="4688" spans="68:71">
      <c r="BP4688">
        <v>4687</v>
      </c>
      <c r="BQ4688" s="145">
        <v>39021</v>
      </c>
      <c r="BR4688">
        <v>80.099999999999994</v>
      </c>
      <c r="BS4688" s="151">
        <f t="shared" si="77"/>
        <v>80.728925619834683</v>
      </c>
    </row>
    <row r="4689" spans="68:71">
      <c r="BP4689">
        <v>4688</v>
      </c>
      <c r="BQ4689" s="145">
        <v>39022</v>
      </c>
      <c r="BR4689">
        <v>86.7</v>
      </c>
      <c r="BS4689" s="151">
        <f t="shared" si="77"/>
        <v>80.822314049586737</v>
      </c>
    </row>
    <row r="4690" spans="68:71">
      <c r="BP4690">
        <v>4689</v>
      </c>
      <c r="BQ4690" s="145">
        <v>39023</v>
      </c>
      <c r="BR4690">
        <v>88.2</v>
      </c>
      <c r="BS4690" s="151">
        <f t="shared" si="77"/>
        <v>80.933884297520635</v>
      </c>
    </row>
    <row r="4691" spans="68:71">
      <c r="BP4691">
        <v>4690</v>
      </c>
      <c r="BQ4691" s="145">
        <v>39024</v>
      </c>
      <c r="BR4691">
        <v>87.4</v>
      </c>
      <c r="BS4691" s="151">
        <f t="shared" si="77"/>
        <v>81.005785123966916</v>
      </c>
    </row>
    <row r="4692" spans="68:71">
      <c r="BP4692">
        <v>4691</v>
      </c>
      <c r="BQ4692" s="145">
        <v>39025</v>
      </c>
      <c r="BR4692">
        <v>85.5</v>
      </c>
      <c r="BS4692" s="151">
        <f t="shared" si="77"/>
        <v>81.080165289256172</v>
      </c>
    </row>
    <row r="4693" spans="68:71">
      <c r="BP4693">
        <v>4692</v>
      </c>
      <c r="BQ4693" s="145">
        <v>39026</v>
      </c>
      <c r="BR4693">
        <v>84.7</v>
      </c>
      <c r="BS4693" s="151">
        <f t="shared" si="77"/>
        <v>81.124793388429723</v>
      </c>
    </row>
    <row r="4694" spans="68:71">
      <c r="BP4694">
        <v>4693</v>
      </c>
      <c r="BQ4694" s="145">
        <v>39027</v>
      </c>
      <c r="BR4694">
        <v>83.5</v>
      </c>
      <c r="BS4694" s="151">
        <f t="shared" si="77"/>
        <v>81.129752066115685</v>
      </c>
    </row>
    <row r="4695" spans="68:71">
      <c r="BP4695">
        <v>4694</v>
      </c>
      <c r="BQ4695" s="145">
        <v>39028</v>
      </c>
      <c r="BR4695">
        <v>87.1</v>
      </c>
      <c r="BS4695" s="151">
        <f t="shared" si="77"/>
        <v>81.125619834710719</v>
      </c>
    </row>
    <row r="4696" spans="68:71">
      <c r="BP4696">
        <v>4695</v>
      </c>
      <c r="BQ4696" s="145">
        <v>39029</v>
      </c>
      <c r="BR4696">
        <v>86.4</v>
      </c>
      <c r="BS4696" s="151">
        <f t="shared" si="77"/>
        <v>81.146280991735509</v>
      </c>
    </row>
    <row r="4697" spans="68:71">
      <c r="BP4697">
        <v>4696</v>
      </c>
      <c r="BQ4697" s="145">
        <v>39030</v>
      </c>
      <c r="BR4697">
        <v>89.4</v>
      </c>
      <c r="BS4697" s="151">
        <f t="shared" si="77"/>
        <v>81.186776859504121</v>
      </c>
    </row>
    <row r="4698" spans="68:71">
      <c r="BP4698">
        <v>4697</v>
      </c>
      <c r="BQ4698" s="145">
        <v>39031</v>
      </c>
      <c r="BR4698">
        <v>91.1</v>
      </c>
      <c r="BS4698" s="151">
        <f t="shared" si="77"/>
        <v>81.199999999999989</v>
      </c>
    </row>
    <row r="4699" spans="68:71">
      <c r="BP4699">
        <v>4698</v>
      </c>
      <c r="BQ4699" s="145">
        <v>39032</v>
      </c>
      <c r="BR4699">
        <v>97</v>
      </c>
      <c r="BS4699" s="151">
        <f t="shared" si="77"/>
        <v>81.198347107437996</v>
      </c>
    </row>
    <row r="4700" spans="68:71">
      <c r="BP4700">
        <v>4699</v>
      </c>
      <c r="BQ4700" s="145">
        <v>39033</v>
      </c>
      <c r="BR4700">
        <v>96.7</v>
      </c>
      <c r="BS4700" s="151">
        <f t="shared" si="77"/>
        <v>81.205785123966905</v>
      </c>
    </row>
    <row r="4701" spans="68:71">
      <c r="BP4701">
        <v>4700</v>
      </c>
      <c r="BQ4701" s="145">
        <v>39034</v>
      </c>
      <c r="BR4701">
        <v>95.2</v>
      </c>
      <c r="BS4701" s="151">
        <f t="shared" si="77"/>
        <v>81.19421487603303</v>
      </c>
    </row>
    <row r="4702" spans="68:71">
      <c r="BP4702">
        <v>4701</v>
      </c>
      <c r="BQ4702" s="145">
        <v>39035</v>
      </c>
      <c r="BR4702">
        <v>94.5</v>
      </c>
      <c r="BS4702" s="151">
        <f t="shared" si="77"/>
        <v>81.210743801652868</v>
      </c>
    </row>
    <row r="4703" spans="68:71">
      <c r="BP4703">
        <v>4702</v>
      </c>
      <c r="BQ4703" s="145">
        <v>39036</v>
      </c>
      <c r="BR4703">
        <v>96.1</v>
      </c>
      <c r="BS4703" s="151">
        <f t="shared" si="77"/>
        <v>81.233884297520646</v>
      </c>
    </row>
    <row r="4704" spans="68:71">
      <c r="BP4704">
        <v>4703</v>
      </c>
      <c r="BQ4704" s="145">
        <v>39037</v>
      </c>
      <c r="BR4704">
        <v>94.1</v>
      </c>
      <c r="BS4704" s="151">
        <f t="shared" si="77"/>
        <v>81.239669421487591</v>
      </c>
    </row>
    <row r="4705" spans="68:71">
      <c r="BP4705">
        <v>4704</v>
      </c>
      <c r="BQ4705" s="145">
        <v>39038</v>
      </c>
      <c r="BR4705">
        <v>89.5</v>
      </c>
      <c r="BS4705" s="151">
        <f t="shared" si="77"/>
        <v>81.270247933884292</v>
      </c>
    </row>
    <row r="4706" spans="68:71">
      <c r="BP4706">
        <v>4705</v>
      </c>
      <c r="BQ4706" s="145">
        <v>39039</v>
      </c>
      <c r="BR4706">
        <v>88.8</v>
      </c>
      <c r="BS4706" s="151">
        <f t="shared" si="77"/>
        <v>81.298347107438005</v>
      </c>
    </row>
    <row r="4707" spans="68:71">
      <c r="BP4707">
        <v>4706</v>
      </c>
      <c r="BQ4707" s="145">
        <v>39040</v>
      </c>
      <c r="BR4707">
        <v>84.9</v>
      </c>
      <c r="BS4707" s="151">
        <f t="shared" si="77"/>
        <v>81.342975206611555</v>
      </c>
    </row>
    <row r="4708" spans="68:71">
      <c r="BP4708">
        <v>4707</v>
      </c>
      <c r="BQ4708" s="145">
        <v>39041</v>
      </c>
      <c r="BR4708">
        <v>80.5</v>
      </c>
      <c r="BS4708" s="151">
        <f t="shared" si="77"/>
        <v>81.404132231404944</v>
      </c>
    </row>
    <row r="4709" spans="68:71">
      <c r="BP4709">
        <v>4708</v>
      </c>
      <c r="BQ4709" s="145">
        <v>39042</v>
      </c>
      <c r="BR4709">
        <v>77.5</v>
      </c>
      <c r="BS4709" s="151">
        <f t="shared" si="77"/>
        <v>81.456198347107431</v>
      </c>
    </row>
    <row r="4710" spans="68:71">
      <c r="BP4710">
        <v>4709</v>
      </c>
      <c r="BQ4710" s="145">
        <v>39043</v>
      </c>
      <c r="BR4710">
        <v>76.5</v>
      </c>
      <c r="BS4710" s="151">
        <f t="shared" si="77"/>
        <v>81.52314049586775</v>
      </c>
    </row>
    <row r="4711" spans="68:71">
      <c r="BP4711">
        <v>4710</v>
      </c>
      <c r="BQ4711" s="145">
        <v>39044</v>
      </c>
      <c r="BR4711">
        <v>76.8</v>
      </c>
      <c r="BS4711" s="151">
        <f t="shared" si="77"/>
        <v>81.601652892561944</v>
      </c>
    </row>
    <row r="4712" spans="68:71">
      <c r="BP4712">
        <v>4711</v>
      </c>
      <c r="BQ4712" s="145">
        <v>39045</v>
      </c>
      <c r="BR4712">
        <v>77.400000000000006</v>
      </c>
      <c r="BS4712" s="151">
        <f t="shared" si="77"/>
        <v>81.685950413223111</v>
      </c>
    </row>
    <row r="4713" spans="68:71">
      <c r="BP4713">
        <v>4712</v>
      </c>
      <c r="BQ4713" s="145">
        <v>39046</v>
      </c>
      <c r="BR4713">
        <v>78.599999999999994</v>
      </c>
      <c r="BS4713" s="151">
        <f t="shared" si="77"/>
        <v>81.761983471074345</v>
      </c>
    </row>
    <row r="4714" spans="68:71">
      <c r="BP4714">
        <v>4713</v>
      </c>
      <c r="BQ4714" s="145">
        <v>39047</v>
      </c>
      <c r="BR4714">
        <v>78.2</v>
      </c>
      <c r="BS4714" s="151">
        <f t="shared" si="77"/>
        <v>81.825619834710707</v>
      </c>
    </row>
    <row r="4715" spans="68:71">
      <c r="BP4715">
        <v>4714</v>
      </c>
      <c r="BQ4715" s="145">
        <v>39048</v>
      </c>
      <c r="BR4715">
        <v>82.4</v>
      </c>
      <c r="BS4715" s="151">
        <f t="shared" si="77"/>
        <v>81.887603305785092</v>
      </c>
    </row>
    <row r="4716" spans="68:71">
      <c r="BP4716">
        <v>4715</v>
      </c>
      <c r="BQ4716" s="145">
        <v>39049</v>
      </c>
      <c r="BR4716">
        <v>85.5</v>
      </c>
      <c r="BS4716" s="151">
        <f t="shared" si="77"/>
        <v>81.930578512396664</v>
      </c>
    </row>
    <row r="4717" spans="68:71">
      <c r="BP4717">
        <v>4716</v>
      </c>
      <c r="BQ4717" s="145">
        <v>39050</v>
      </c>
      <c r="BR4717">
        <v>85</v>
      </c>
      <c r="BS4717" s="151">
        <f t="shared" si="77"/>
        <v>82.00495867768592</v>
      </c>
    </row>
    <row r="4718" spans="68:71">
      <c r="BP4718">
        <v>4717</v>
      </c>
      <c r="BQ4718" s="145">
        <v>39051</v>
      </c>
      <c r="BR4718">
        <v>84.1</v>
      </c>
      <c r="BS4718" s="151">
        <f t="shared" si="77"/>
        <v>82.080165289256172</v>
      </c>
    </row>
    <row r="4719" spans="68:71">
      <c r="BP4719">
        <v>4718</v>
      </c>
      <c r="BQ4719" s="145">
        <v>39052</v>
      </c>
      <c r="BR4719">
        <v>84.2</v>
      </c>
      <c r="BS4719" s="151">
        <f t="shared" si="77"/>
        <v>82.17355371900824</v>
      </c>
    </row>
    <row r="4720" spans="68:71">
      <c r="BP4720">
        <v>4719</v>
      </c>
      <c r="BQ4720" s="145">
        <v>39053</v>
      </c>
      <c r="BR4720">
        <v>87.3</v>
      </c>
      <c r="BS4720" s="151">
        <f t="shared" si="77"/>
        <v>82.283471074380145</v>
      </c>
    </row>
    <row r="4721" spans="68:71">
      <c r="BP4721">
        <v>4720</v>
      </c>
      <c r="BQ4721" s="145">
        <v>39054</v>
      </c>
      <c r="BR4721">
        <v>87.1</v>
      </c>
      <c r="BS4721" s="151">
        <f t="shared" si="77"/>
        <v>82.395867768595011</v>
      </c>
    </row>
    <row r="4722" spans="68:71">
      <c r="BP4722">
        <v>4721</v>
      </c>
      <c r="BQ4722" s="145">
        <v>39055</v>
      </c>
      <c r="BR4722">
        <v>96.3</v>
      </c>
      <c r="BS4722" s="151">
        <f t="shared" si="77"/>
        <v>82.4785123966942</v>
      </c>
    </row>
    <row r="4723" spans="68:71">
      <c r="BP4723">
        <v>4722</v>
      </c>
      <c r="BQ4723" s="145">
        <v>39056</v>
      </c>
      <c r="BR4723">
        <v>102.4</v>
      </c>
      <c r="BS4723" s="151">
        <f t="shared" si="77"/>
        <v>82.538842975206592</v>
      </c>
    </row>
    <row r="4724" spans="68:71">
      <c r="BP4724">
        <v>4723</v>
      </c>
      <c r="BQ4724" s="145">
        <v>39057</v>
      </c>
      <c r="BR4724">
        <v>102.7</v>
      </c>
      <c r="BS4724" s="151">
        <f t="shared" si="77"/>
        <v>82.592561983471072</v>
      </c>
    </row>
    <row r="4725" spans="68:71">
      <c r="BP4725">
        <v>4724</v>
      </c>
      <c r="BQ4725" s="145">
        <v>39058</v>
      </c>
      <c r="BR4725">
        <v>95.8</v>
      </c>
      <c r="BS4725" s="151">
        <f t="shared" si="77"/>
        <v>82.647933884297501</v>
      </c>
    </row>
    <row r="4726" spans="68:71">
      <c r="BP4726">
        <v>4725</v>
      </c>
      <c r="BQ4726" s="145">
        <v>39059</v>
      </c>
      <c r="BR4726">
        <v>96</v>
      </c>
      <c r="BS4726" s="151">
        <f t="shared" si="77"/>
        <v>82.705785123966905</v>
      </c>
    </row>
    <row r="4727" spans="68:71">
      <c r="BP4727">
        <v>4726</v>
      </c>
      <c r="BQ4727" s="145">
        <v>39060</v>
      </c>
      <c r="BR4727">
        <v>92.4</v>
      </c>
      <c r="BS4727" s="151">
        <f t="shared" si="77"/>
        <v>82.731404958677658</v>
      </c>
    </row>
    <row r="4728" spans="68:71">
      <c r="BP4728">
        <v>4727</v>
      </c>
      <c r="BQ4728" s="145">
        <v>39061</v>
      </c>
      <c r="BR4728">
        <v>90</v>
      </c>
      <c r="BS4728" s="151">
        <f t="shared" si="77"/>
        <v>82.757024793388396</v>
      </c>
    </row>
    <row r="4729" spans="68:71">
      <c r="BP4729">
        <v>4728</v>
      </c>
      <c r="BQ4729" s="145">
        <v>39062</v>
      </c>
      <c r="BR4729">
        <v>92.2</v>
      </c>
      <c r="BS4729" s="151">
        <f t="shared" si="77"/>
        <v>82.776033057851222</v>
      </c>
    </row>
    <row r="4730" spans="68:71">
      <c r="BP4730">
        <v>4729</v>
      </c>
      <c r="BQ4730" s="145">
        <v>39063</v>
      </c>
      <c r="BR4730">
        <v>102</v>
      </c>
      <c r="BS4730" s="151">
        <f t="shared" si="77"/>
        <v>82.787603305785112</v>
      </c>
    </row>
    <row r="4731" spans="68:71">
      <c r="BP4731">
        <v>4730</v>
      </c>
      <c r="BQ4731" s="145">
        <v>39064</v>
      </c>
      <c r="BR4731">
        <v>93.6</v>
      </c>
      <c r="BS4731" s="151">
        <f t="shared" si="77"/>
        <v>82.797520661157009</v>
      </c>
    </row>
    <row r="4732" spans="68:71">
      <c r="BP4732">
        <v>4731</v>
      </c>
      <c r="BQ4732" s="145">
        <v>39065</v>
      </c>
      <c r="BR4732">
        <v>93.4</v>
      </c>
      <c r="BS4732" s="151">
        <f t="shared" si="77"/>
        <v>82.81074380165289</v>
      </c>
    </row>
    <row r="4733" spans="68:71">
      <c r="BP4733">
        <v>4732</v>
      </c>
      <c r="BQ4733" s="145">
        <v>39066</v>
      </c>
      <c r="BR4733">
        <v>87.1</v>
      </c>
      <c r="BS4733" s="151">
        <f t="shared" si="77"/>
        <v>82.837190082644639</v>
      </c>
    </row>
    <row r="4734" spans="68:71">
      <c r="BP4734">
        <v>4733</v>
      </c>
      <c r="BQ4734" s="145">
        <v>39067</v>
      </c>
      <c r="BR4734">
        <v>82.3</v>
      </c>
      <c r="BS4734" s="151">
        <f t="shared" ref="BS4734:BS4797" si="78">AVERAGE(BR4675:BR4795)</f>
        <v>82.870247933884315</v>
      </c>
    </row>
    <row r="4735" spans="68:71">
      <c r="BP4735">
        <v>4734</v>
      </c>
      <c r="BQ4735" s="145">
        <v>39068</v>
      </c>
      <c r="BR4735">
        <v>81.3</v>
      </c>
      <c r="BS4735" s="151">
        <f t="shared" si="78"/>
        <v>82.913223140495901</v>
      </c>
    </row>
    <row r="4736" spans="68:71">
      <c r="BP4736">
        <v>4735</v>
      </c>
      <c r="BQ4736" s="145">
        <v>39069</v>
      </c>
      <c r="BR4736">
        <v>74.7</v>
      </c>
      <c r="BS4736" s="151">
        <f t="shared" si="78"/>
        <v>82.960330578512412</v>
      </c>
    </row>
    <row r="4737" spans="68:71">
      <c r="BP4737">
        <v>4736</v>
      </c>
      <c r="BQ4737" s="145">
        <v>39070</v>
      </c>
      <c r="BR4737">
        <v>72.900000000000006</v>
      </c>
      <c r="BS4737" s="151">
        <f t="shared" si="78"/>
        <v>82.999173553719018</v>
      </c>
    </row>
    <row r="4738" spans="68:71">
      <c r="BP4738">
        <v>4737</v>
      </c>
      <c r="BQ4738" s="145">
        <v>39071</v>
      </c>
      <c r="BR4738">
        <v>71.5</v>
      </c>
      <c r="BS4738" s="151">
        <f t="shared" si="78"/>
        <v>83.000826446280996</v>
      </c>
    </row>
    <row r="4739" spans="68:71">
      <c r="BP4739">
        <v>4738</v>
      </c>
      <c r="BQ4739" s="145">
        <v>39072</v>
      </c>
      <c r="BR4739">
        <v>72.3</v>
      </c>
      <c r="BS4739" s="151">
        <f t="shared" si="78"/>
        <v>82.991735537190095</v>
      </c>
    </row>
    <row r="4740" spans="68:71">
      <c r="BP4740">
        <v>4739</v>
      </c>
      <c r="BQ4740" s="145">
        <v>39073</v>
      </c>
      <c r="BR4740">
        <v>73.2</v>
      </c>
      <c r="BS4740" s="151">
        <f t="shared" si="78"/>
        <v>82.978512396694214</v>
      </c>
    </row>
    <row r="4741" spans="68:71">
      <c r="BP4741">
        <v>4740</v>
      </c>
      <c r="BQ4741" s="145">
        <v>39074</v>
      </c>
      <c r="BR4741">
        <v>72.7</v>
      </c>
      <c r="BS4741" s="151">
        <f t="shared" si="78"/>
        <v>82.984297520661158</v>
      </c>
    </row>
    <row r="4742" spans="68:71">
      <c r="BP4742">
        <v>4741</v>
      </c>
      <c r="BQ4742" s="145">
        <v>39075</v>
      </c>
      <c r="BR4742">
        <v>73.5</v>
      </c>
      <c r="BS4742" s="151">
        <f t="shared" si="78"/>
        <v>82.987603305785129</v>
      </c>
    </row>
    <row r="4743" spans="68:71">
      <c r="BP4743">
        <v>4742</v>
      </c>
      <c r="BQ4743" s="145">
        <v>39076</v>
      </c>
      <c r="BR4743">
        <v>76.400000000000006</v>
      </c>
      <c r="BS4743" s="151">
        <f t="shared" si="78"/>
        <v>83.01735537190082</v>
      </c>
    </row>
    <row r="4744" spans="68:71">
      <c r="BP4744">
        <v>4743</v>
      </c>
      <c r="BQ4744" s="145">
        <v>39077</v>
      </c>
      <c r="BR4744">
        <v>75</v>
      </c>
      <c r="BS4744" s="151">
        <f t="shared" si="78"/>
        <v>83.055371900826444</v>
      </c>
    </row>
    <row r="4745" spans="68:71">
      <c r="BP4745">
        <v>4744</v>
      </c>
      <c r="BQ4745" s="145">
        <v>39078</v>
      </c>
      <c r="BR4745">
        <v>73.3</v>
      </c>
      <c r="BS4745" s="151">
        <f t="shared" si="78"/>
        <v>83.061157024793374</v>
      </c>
    </row>
    <row r="4746" spans="68:71">
      <c r="BP4746">
        <v>4745</v>
      </c>
      <c r="BQ4746" s="145">
        <v>39079</v>
      </c>
      <c r="BR4746">
        <v>76.3</v>
      </c>
      <c r="BS4746" s="151">
        <f t="shared" si="78"/>
        <v>83.07355371900826</v>
      </c>
    </row>
    <row r="4747" spans="68:71">
      <c r="BP4747">
        <v>4746</v>
      </c>
      <c r="BQ4747" s="145">
        <v>39080</v>
      </c>
      <c r="BR4747">
        <v>78.400000000000006</v>
      </c>
      <c r="BS4747" s="151">
        <f t="shared" si="78"/>
        <v>83.074380165289242</v>
      </c>
    </row>
    <row r="4748" spans="68:71">
      <c r="BP4748">
        <v>4747</v>
      </c>
      <c r="BQ4748" s="145">
        <v>39081</v>
      </c>
      <c r="BR4748">
        <v>80</v>
      </c>
      <c r="BS4748" s="151">
        <f t="shared" si="78"/>
        <v>83.030578512396659</v>
      </c>
    </row>
    <row r="4749" spans="68:71">
      <c r="BP4749">
        <v>4748</v>
      </c>
      <c r="BQ4749" s="145">
        <v>39082</v>
      </c>
      <c r="BR4749">
        <v>83.3</v>
      </c>
      <c r="BS4749" s="151">
        <f t="shared" si="78"/>
        <v>82.938016528925601</v>
      </c>
    </row>
    <row r="4750" spans="68:71">
      <c r="BP4750">
        <v>4749</v>
      </c>
      <c r="BQ4750" s="145">
        <v>39083</v>
      </c>
      <c r="BR4750">
        <v>86.9</v>
      </c>
      <c r="BS4750" s="151">
        <f t="shared" si="78"/>
        <v>82.814876033057814</v>
      </c>
    </row>
    <row r="4751" spans="68:71">
      <c r="BP4751">
        <v>4750</v>
      </c>
      <c r="BQ4751" s="145">
        <v>39084</v>
      </c>
      <c r="BR4751">
        <v>90</v>
      </c>
      <c r="BS4751" s="151">
        <f t="shared" si="78"/>
        <v>82.691735537190056</v>
      </c>
    </row>
    <row r="4752" spans="68:71">
      <c r="BP4752">
        <v>4751</v>
      </c>
      <c r="BQ4752" s="145">
        <v>39085</v>
      </c>
      <c r="BR4752">
        <v>87.7</v>
      </c>
      <c r="BS4752" s="151">
        <f t="shared" si="78"/>
        <v>82.579338842975176</v>
      </c>
    </row>
    <row r="4753" spans="68:71">
      <c r="BP4753">
        <v>4752</v>
      </c>
      <c r="BQ4753" s="145">
        <v>39086</v>
      </c>
      <c r="BR4753">
        <v>89.4</v>
      </c>
      <c r="BS4753" s="151">
        <f t="shared" si="78"/>
        <v>82.473553719008223</v>
      </c>
    </row>
    <row r="4754" spans="68:71">
      <c r="BP4754">
        <v>4753</v>
      </c>
      <c r="BQ4754" s="145">
        <v>39087</v>
      </c>
      <c r="BR4754">
        <v>89.4</v>
      </c>
      <c r="BS4754" s="151">
        <f t="shared" si="78"/>
        <v>82.385950413223085</v>
      </c>
    </row>
    <row r="4755" spans="68:71">
      <c r="BP4755">
        <v>4754</v>
      </c>
      <c r="BQ4755" s="145">
        <v>39088</v>
      </c>
      <c r="BR4755">
        <v>87.3</v>
      </c>
      <c r="BS4755" s="151">
        <f t="shared" si="78"/>
        <v>82.265289256198287</v>
      </c>
    </row>
    <row r="4756" spans="68:71">
      <c r="BP4756">
        <v>4755</v>
      </c>
      <c r="BQ4756" s="145">
        <v>39089</v>
      </c>
      <c r="BR4756">
        <v>86.7</v>
      </c>
      <c r="BS4756" s="151">
        <f t="shared" si="78"/>
        <v>82.142975206611524</v>
      </c>
    </row>
    <row r="4757" spans="68:71">
      <c r="BP4757">
        <v>4756</v>
      </c>
      <c r="BQ4757" s="145">
        <v>39090</v>
      </c>
      <c r="BR4757">
        <v>88</v>
      </c>
      <c r="BS4757" s="151">
        <f t="shared" si="78"/>
        <v>81.99256198347102</v>
      </c>
    </row>
    <row r="4758" spans="68:71">
      <c r="BP4758">
        <v>4757</v>
      </c>
      <c r="BQ4758" s="145">
        <v>39091</v>
      </c>
      <c r="BR4758">
        <v>92.2</v>
      </c>
      <c r="BS4758" s="151">
        <f t="shared" si="78"/>
        <v>81.826446280991675</v>
      </c>
    </row>
    <row r="4759" spans="68:71">
      <c r="BP4759">
        <v>4758</v>
      </c>
      <c r="BQ4759" s="145">
        <v>39092</v>
      </c>
      <c r="BR4759">
        <v>86.2</v>
      </c>
      <c r="BS4759" s="151">
        <f t="shared" si="78"/>
        <v>81.613223140495833</v>
      </c>
    </row>
    <row r="4760" spans="68:71">
      <c r="BP4760">
        <v>4759</v>
      </c>
      <c r="BQ4760" s="145">
        <v>39093</v>
      </c>
      <c r="BR4760">
        <v>83.9</v>
      </c>
      <c r="BS4760" s="151">
        <f t="shared" si="78"/>
        <v>81.40413223140493</v>
      </c>
    </row>
    <row r="4761" spans="68:71">
      <c r="BP4761">
        <v>4760</v>
      </c>
      <c r="BQ4761" s="145">
        <v>39094</v>
      </c>
      <c r="BR4761">
        <v>83.8</v>
      </c>
      <c r="BS4761" s="151">
        <f t="shared" si="78"/>
        <v>81.195867768595008</v>
      </c>
    </row>
    <row r="4762" spans="68:71">
      <c r="BP4762">
        <v>4761</v>
      </c>
      <c r="BQ4762" s="145">
        <v>39095</v>
      </c>
      <c r="BR4762">
        <v>81.400000000000006</v>
      </c>
      <c r="BS4762" s="151">
        <f t="shared" si="78"/>
        <v>80.986776859504104</v>
      </c>
    </row>
    <row r="4763" spans="68:71">
      <c r="BP4763">
        <v>4762</v>
      </c>
      <c r="BQ4763" s="145">
        <v>39096</v>
      </c>
      <c r="BR4763">
        <v>82.1</v>
      </c>
      <c r="BS4763" s="151">
        <f t="shared" si="78"/>
        <v>80.760330578512367</v>
      </c>
    </row>
    <row r="4764" spans="68:71">
      <c r="BP4764">
        <v>4763</v>
      </c>
      <c r="BQ4764" s="145">
        <v>39097</v>
      </c>
      <c r="BR4764">
        <v>82</v>
      </c>
      <c r="BS4764" s="151">
        <f t="shared" si="78"/>
        <v>80.555371900826401</v>
      </c>
    </row>
    <row r="4765" spans="68:71">
      <c r="BP4765">
        <v>4764</v>
      </c>
      <c r="BQ4765" s="145">
        <v>39098</v>
      </c>
      <c r="BR4765">
        <v>78.7</v>
      </c>
      <c r="BS4765" s="151">
        <f t="shared" si="78"/>
        <v>80.398347107437999</v>
      </c>
    </row>
    <row r="4766" spans="68:71">
      <c r="BP4766">
        <v>4765</v>
      </c>
      <c r="BQ4766" s="145">
        <v>39099</v>
      </c>
      <c r="BR4766">
        <v>78.099999999999994</v>
      </c>
      <c r="BS4766" s="151">
        <f t="shared" si="78"/>
        <v>80.243801652892543</v>
      </c>
    </row>
    <row r="4767" spans="68:71">
      <c r="BP4767">
        <v>4766</v>
      </c>
      <c r="BQ4767" s="145">
        <v>39100</v>
      </c>
      <c r="BR4767">
        <v>76.8</v>
      </c>
      <c r="BS4767" s="151">
        <f t="shared" si="78"/>
        <v>80.142148760330585</v>
      </c>
    </row>
    <row r="4768" spans="68:71">
      <c r="BP4768">
        <v>4767</v>
      </c>
      <c r="BQ4768" s="145">
        <v>39101</v>
      </c>
      <c r="BR4768">
        <v>76.3</v>
      </c>
      <c r="BS4768" s="151">
        <f t="shared" si="78"/>
        <v>80.078512396694208</v>
      </c>
    </row>
    <row r="4769" spans="68:71">
      <c r="BP4769">
        <v>4768</v>
      </c>
      <c r="BQ4769" s="145">
        <v>39102</v>
      </c>
      <c r="BR4769">
        <v>78.8</v>
      </c>
      <c r="BS4769" s="151">
        <f t="shared" si="78"/>
        <v>80.037190082644642</v>
      </c>
    </row>
    <row r="4770" spans="68:71">
      <c r="BP4770">
        <v>4769</v>
      </c>
      <c r="BQ4770" s="145">
        <v>39103</v>
      </c>
      <c r="BR4770">
        <v>78.599999999999994</v>
      </c>
      <c r="BS4770" s="151">
        <f t="shared" si="78"/>
        <v>80.004132231404952</v>
      </c>
    </row>
    <row r="4771" spans="68:71">
      <c r="BP4771">
        <v>4770</v>
      </c>
      <c r="BQ4771" s="145">
        <v>39104</v>
      </c>
      <c r="BR4771">
        <v>78.5</v>
      </c>
      <c r="BS4771" s="151">
        <f t="shared" si="78"/>
        <v>79.971074380165291</v>
      </c>
    </row>
    <row r="4772" spans="68:71">
      <c r="BP4772">
        <v>4771</v>
      </c>
      <c r="BQ4772" s="145">
        <v>39105</v>
      </c>
      <c r="BR4772">
        <v>79.3</v>
      </c>
      <c r="BS4772" s="151">
        <f t="shared" si="78"/>
        <v>79.940495867768604</v>
      </c>
    </row>
    <row r="4773" spans="68:71">
      <c r="BP4773">
        <v>4772</v>
      </c>
      <c r="BQ4773" s="145">
        <v>39106</v>
      </c>
      <c r="BR4773">
        <v>80.400000000000006</v>
      </c>
      <c r="BS4773" s="151">
        <f t="shared" si="78"/>
        <v>79.900826446281002</v>
      </c>
    </row>
    <row r="4774" spans="68:71">
      <c r="BP4774">
        <v>4773</v>
      </c>
      <c r="BQ4774" s="145">
        <v>39107</v>
      </c>
      <c r="BR4774">
        <v>79.900000000000006</v>
      </c>
      <c r="BS4774" s="151">
        <f t="shared" si="78"/>
        <v>79.860330578512404</v>
      </c>
    </row>
    <row r="4775" spans="68:71">
      <c r="BP4775">
        <v>4774</v>
      </c>
      <c r="BQ4775" s="145">
        <v>39108</v>
      </c>
      <c r="BR4775">
        <v>79.7</v>
      </c>
      <c r="BS4775" s="151">
        <f t="shared" si="78"/>
        <v>79.795867768595045</v>
      </c>
    </row>
    <row r="4776" spans="68:71">
      <c r="BP4776">
        <v>4775</v>
      </c>
      <c r="BQ4776" s="145">
        <v>39109</v>
      </c>
      <c r="BR4776">
        <v>80.5</v>
      </c>
      <c r="BS4776" s="151">
        <f t="shared" si="78"/>
        <v>79.699173553718992</v>
      </c>
    </row>
    <row r="4777" spans="68:71">
      <c r="BP4777">
        <v>4776</v>
      </c>
      <c r="BQ4777" s="145">
        <v>39110</v>
      </c>
      <c r="BR4777">
        <v>81.7</v>
      </c>
      <c r="BS4777" s="151">
        <f t="shared" si="78"/>
        <v>79.609090909090895</v>
      </c>
    </row>
    <row r="4778" spans="68:71">
      <c r="BP4778">
        <v>4777</v>
      </c>
      <c r="BQ4778" s="145">
        <v>39111</v>
      </c>
      <c r="BR4778">
        <v>86.7</v>
      </c>
      <c r="BS4778" s="151">
        <f t="shared" si="78"/>
        <v>79.519008264462798</v>
      </c>
    </row>
    <row r="4779" spans="68:71">
      <c r="BP4779">
        <v>4778</v>
      </c>
      <c r="BQ4779" s="145">
        <v>39112</v>
      </c>
      <c r="BR4779">
        <v>87.5</v>
      </c>
      <c r="BS4779" s="151">
        <f t="shared" si="78"/>
        <v>79.415702479338833</v>
      </c>
    </row>
    <row r="4780" spans="68:71">
      <c r="BP4780">
        <v>4779</v>
      </c>
      <c r="BQ4780" s="145">
        <v>39113</v>
      </c>
      <c r="BR4780">
        <v>89.2</v>
      </c>
      <c r="BS4780" s="151">
        <f t="shared" si="78"/>
        <v>79.282644628099177</v>
      </c>
    </row>
    <row r="4781" spans="68:71">
      <c r="BP4781">
        <v>4780</v>
      </c>
      <c r="BQ4781" s="145">
        <v>39114</v>
      </c>
      <c r="BR4781">
        <v>89.9</v>
      </c>
      <c r="BS4781" s="151">
        <f t="shared" si="78"/>
        <v>79.147933884297501</v>
      </c>
    </row>
    <row r="4782" spans="68:71">
      <c r="BP4782">
        <v>4781</v>
      </c>
      <c r="BQ4782" s="145">
        <v>39115</v>
      </c>
      <c r="BR4782">
        <v>90.3</v>
      </c>
      <c r="BS4782" s="151">
        <f t="shared" si="78"/>
        <v>78.936363636363609</v>
      </c>
    </row>
    <row r="4783" spans="68:71">
      <c r="BP4783">
        <v>4782</v>
      </c>
      <c r="BQ4783" s="145">
        <v>39116</v>
      </c>
      <c r="BR4783">
        <v>87.3</v>
      </c>
      <c r="BS4783" s="151">
        <f t="shared" si="78"/>
        <v>78.676033057851214</v>
      </c>
    </row>
    <row r="4784" spans="68:71">
      <c r="BP4784">
        <v>4783</v>
      </c>
      <c r="BQ4784" s="145">
        <v>39117</v>
      </c>
      <c r="BR4784">
        <v>83.7</v>
      </c>
      <c r="BS4784" s="151">
        <f t="shared" si="78"/>
        <v>78.414049586776841</v>
      </c>
    </row>
    <row r="4785" spans="68:71">
      <c r="BP4785">
        <v>4784</v>
      </c>
      <c r="BQ4785" s="145">
        <v>39118</v>
      </c>
      <c r="BR4785">
        <v>83</v>
      </c>
      <c r="BS4785" s="151">
        <f t="shared" si="78"/>
        <v>78.210743801652896</v>
      </c>
    </row>
    <row r="4786" spans="68:71">
      <c r="BP4786">
        <v>4785</v>
      </c>
      <c r="BQ4786" s="145">
        <v>39119</v>
      </c>
      <c r="BR4786">
        <v>81.900000000000006</v>
      </c>
      <c r="BS4786" s="151">
        <f t="shared" si="78"/>
        <v>78.004958677685948</v>
      </c>
    </row>
    <row r="4787" spans="68:71">
      <c r="BP4787">
        <v>4786</v>
      </c>
      <c r="BQ4787" s="145">
        <v>39120</v>
      </c>
      <c r="BR4787">
        <v>82</v>
      </c>
      <c r="BS4787" s="151">
        <f t="shared" si="78"/>
        <v>77.819008264462809</v>
      </c>
    </row>
    <row r="4788" spans="68:71">
      <c r="BP4788">
        <v>4787</v>
      </c>
      <c r="BQ4788" s="145">
        <v>39121</v>
      </c>
      <c r="BR4788">
        <v>78.400000000000006</v>
      </c>
      <c r="BS4788" s="151">
        <f t="shared" si="78"/>
        <v>77.648760330578511</v>
      </c>
    </row>
    <row r="4789" spans="68:71">
      <c r="BP4789">
        <v>4788</v>
      </c>
      <c r="BQ4789" s="145">
        <v>39122</v>
      </c>
      <c r="BR4789">
        <v>76.7</v>
      </c>
      <c r="BS4789" s="151">
        <f t="shared" si="78"/>
        <v>77.457851239669438</v>
      </c>
    </row>
    <row r="4790" spans="68:71">
      <c r="BP4790">
        <v>4789</v>
      </c>
      <c r="BQ4790" s="145">
        <v>39123</v>
      </c>
      <c r="BR4790">
        <v>75.900000000000006</v>
      </c>
      <c r="BS4790" s="151">
        <f t="shared" si="78"/>
        <v>77.179338842975213</v>
      </c>
    </row>
    <row r="4791" spans="68:71">
      <c r="BP4791">
        <v>4790</v>
      </c>
      <c r="BQ4791" s="145">
        <v>39124</v>
      </c>
      <c r="BR4791">
        <v>74.7</v>
      </c>
      <c r="BS4791" s="151">
        <f t="shared" si="78"/>
        <v>76.970247933884309</v>
      </c>
    </row>
    <row r="4792" spans="68:71">
      <c r="BP4792">
        <v>4791</v>
      </c>
      <c r="BQ4792" s="145">
        <v>39125</v>
      </c>
      <c r="BR4792">
        <v>73.599999999999994</v>
      </c>
      <c r="BS4792" s="151">
        <f t="shared" si="78"/>
        <v>76.761983471074402</v>
      </c>
    </row>
    <row r="4793" spans="68:71">
      <c r="BP4793">
        <v>4792</v>
      </c>
      <c r="BQ4793" s="145">
        <v>39126</v>
      </c>
      <c r="BR4793">
        <v>72.7</v>
      </c>
      <c r="BS4793" s="151">
        <f t="shared" si="78"/>
        <v>76.614876033057868</v>
      </c>
    </row>
    <row r="4794" spans="68:71">
      <c r="BP4794">
        <v>4793</v>
      </c>
      <c r="BQ4794" s="145">
        <v>39127</v>
      </c>
      <c r="BR4794">
        <v>72.7</v>
      </c>
      <c r="BS4794" s="151">
        <f t="shared" si="78"/>
        <v>76.507438016528923</v>
      </c>
    </row>
    <row r="4795" spans="68:71">
      <c r="BP4795">
        <v>4794</v>
      </c>
      <c r="BQ4795" s="145">
        <v>39128</v>
      </c>
      <c r="BR4795">
        <v>73.599999999999994</v>
      </c>
      <c r="BS4795" s="151">
        <f t="shared" si="78"/>
        <v>76.407438016528914</v>
      </c>
    </row>
    <row r="4796" spans="68:71">
      <c r="BP4796">
        <v>4795</v>
      </c>
      <c r="BQ4796" s="145">
        <v>39129</v>
      </c>
      <c r="BR4796">
        <v>74.7</v>
      </c>
      <c r="BS4796" s="151">
        <f t="shared" si="78"/>
        <v>76.358677685950411</v>
      </c>
    </row>
    <row r="4797" spans="68:71">
      <c r="BP4797">
        <v>4796</v>
      </c>
      <c r="BQ4797" s="145">
        <v>39130</v>
      </c>
      <c r="BR4797">
        <v>75.3</v>
      </c>
      <c r="BS4797" s="151">
        <f t="shared" si="78"/>
        <v>76.320661157024787</v>
      </c>
    </row>
    <row r="4798" spans="68:71">
      <c r="BP4798">
        <v>4797</v>
      </c>
      <c r="BQ4798" s="145">
        <v>39131</v>
      </c>
      <c r="BR4798">
        <v>75.8</v>
      </c>
      <c r="BS4798" s="151">
        <f t="shared" ref="BS4798:BS4861" si="79">AVERAGE(BR4739:BR4859)</f>
        <v>76.295867768595031</v>
      </c>
    </row>
    <row r="4799" spans="68:71">
      <c r="BP4799">
        <v>4798</v>
      </c>
      <c r="BQ4799" s="145">
        <v>39132</v>
      </c>
      <c r="BR4799">
        <v>74.900000000000006</v>
      </c>
      <c r="BS4799" s="151">
        <f t="shared" si="79"/>
        <v>76.266115702479325</v>
      </c>
    </row>
    <row r="4800" spans="68:71">
      <c r="BP4800">
        <v>4799</v>
      </c>
      <c r="BQ4800" s="145">
        <v>39133</v>
      </c>
      <c r="BR4800">
        <v>74.7</v>
      </c>
      <c r="BS4800" s="151">
        <f t="shared" si="79"/>
        <v>76.230578512396676</v>
      </c>
    </row>
    <row r="4801" spans="68:71">
      <c r="BP4801">
        <v>4800</v>
      </c>
      <c r="BQ4801" s="145">
        <v>39134</v>
      </c>
      <c r="BR4801">
        <v>74.8</v>
      </c>
      <c r="BS4801" s="151">
        <f t="shared" si="79"/>
        <v>76.200826446280985</v>
      </c>
    </row>
    <row r="4802" spans="68:71">
      <c r="BP4802">
        <v>4801</v>
      </c>
      <c r="BQ4802" s="145">
        <v>39135</v>
      </c>
      <c r="BR4802">
        <v>75.5</v>
      </c>
      <c r="BS4802" s="151">
        <f t="shared" si="79"/>
        <v>76.198347107438011</v>
      </c>
    </row>
    <row r="4803" spans="68:71">
      <c r="BP4803">
        <v>4802</v>
      </c>
      <c r="BQ4803" s="145">
        <v>39136</v>
      </c>
      <c r="BR4803">
        <v>75.099999999999994</v>
      </c>
      <c r="BS4803" s="151">
        <f t="shared" si="79"/>
        <v>76.199173553718992</v>
      </c>
    </row>
    <row r="4804" spans="68:71">
      <c r="BP4804">
        <v>4803</v>
      </c>
      <c r="BQ4804" s="145">
        <v>39137</v>
      </c>
      <c r="BR4804">
        <v>75.5</v>
      </c>
      <c r="BS4804" s="151">
        <f t="shared" si="79"/>
        <v>76.244628099173539</v>
      </c>
    </row>
    <row r="4805" spans="68:71">
      <c r="BP4805">
        <v>4804</v>
      </c>
      <c r="BQ4805" s="145">
        <v>39138</v>
      </c>
      <c r="BR4805">
        <v>76.599999999999994</v>
      </c>
      <c r="BS4805" s="151">
        <f t="shared" si="79"/>
        <v>76.32231404958678</v>
      </c>
    </row>
    <row r="4806" spans="68:71">
      <c r="BP4806">
        <v>4805</v>
      </c>
      <c r="BQ4806" s="145">
        <v>39139</v>
      </c>
      <c r="BR4806">
        <v>75.400000000000006</v>
      </c>
      <c r="BS4806" s="151">
        <f t="shared" si="79"/>
        <v>76.393388429752065</v>
      </c>
    </row>
    <row r="4807" spans="68:71">
      <c r="BP4807">
        <v>4806</v>
      </c>
      <c r="BQ4807" s="145">
        <v>39140</v>
      </c>
      <c r="BR4807">
        <v>74.8</v>
      </c>
      <c r="BS4807" s="151">
        <f t="shared" si="79"/>
        <v>76.44628099173552</v>
      </c>
    </row>
    <row r="4808" spans="68:71">
      <c r="BP4808">
        <v>4807</v>
      </c>
      <c r="BQ4808" s="145">
        <v>39141</v>
      </c>
      <c r="BR4808">
        <v>75.8</v>
      </c>
      <c r="BS4808" s="151">
        <f t="shared" si="79"/>
        <v>76.504132231404952</v>
      </c>
    </row>
    <row r="4809" spans="68:71">
      <c r="BP4809">
        <v>4808</v>
      </c>
      <c r="BQ4809" s="145">
        <v>39142</v>
      </c>
      <c r="BR4809">
        <v>74.8</v>
      </c>
      <c r="BS4809" s="151">
        <f t="shared" si="79"/>
        <v>76.528925619834709</v>
      </c>
    </row>
    <row r="4810" spans="68:71">
      <c r="BP4810">
        <v>4809</v>
      </c>
      <c r="BQ4810" s="145">
        <v>39143</v>
      </c>
      <c r="BR4810">
        <v>75.5</v>
      </c>
      <c r="BS4810" s="151">
        <f t="shared" si="79"/>
        <v>76.533057851239676</v>
      </c>
    </row>
    <row r="4811" spans="68:71">
      <c r="BP4811">
        <v>4810</v>
      </c>
      <c r="BQ4811" s="145">
        <v>39144</v>
      </c>
      <c r="BR4811">
        <v>73.3</v>
      </c>
      <c r="BS4811" s="151">
        <f t="shared" si="79"/>
        <v>76.47603305785124</v>
      </c>
    </row>
    <row r="4812" spans="68:71">
      <c r="BP4812">
        <v>4811</v>
      </c>
      <c r="BQ4812" s="145">
        <v>39145</v>
      </c>
      <c r="BR4812">
        <v>72.5</v>
      </c>
      <c r="BS4812" s="151">
        <f t="shared" si="79"/>
        <v>76.433057851239667</v>
      </c>
    </row>
    <row r="4813" spans="68:71">
      <c r="BP4813">
        <v>4812</v>
      </c>
      <c r="BQ4813" s="145">
        <v>39146</v>
      </c>
      <c r="BR4813">
        <v>71.900000000000006</v>
      </c>
      <c r="BS4813" s="151">
        <f t="shared" si="79"/>
        <v>76.36363636363636</v>
      </c>
    </row>
    <row r="4814" spans="68:71">
      <c r="BP4814">
        <v>4813</v>
      </c>
      <c r="BQ4814" s="145">
        <v>39147</v>
      </c>
      <c r="BR4814">
        <v>71.900000000000006</v>
      </c>
      <c r="BS4814" s="151">
        <f t="shared" si="79"/>
        <v>76.270247933884306</v>
      </c>
    </row>
    <row r="4815" spans="68:71">
      <c r="BP4815">
        <v>4814</v>
      </c>
      <c r="BQ4815" s="145">
        <v>39148</v>
      </c>
      <c r="BR4815">
        <v>72.900000000000006</v>
      </c>
      <c r="BS4815" s="151">
        <f t="shared" si="79"/>
        <v>76.174380165289264</v>
      </c>
    </row>
    <row r="4816" spans="68:71">
      <c r="BP4816">
        <v>4815</v>
      </c>
      <c r="BQ4816" s="145">
        <v>39149</v>
      </c>
      <c r="BR4816">
        <v>72.5</v>
      </c>
      <c r="BS4816" s="151">
        <f t="shared" si="79"/>
        <v>76.064462809917359</v>
      </c>
    </row>
    <row r="4817" spans="68:71">
      <c r="BP4817">
        <v>4816</v>
      </c>
      <c r="BQ4817" s="145">
        <v>39150</v>
      </c>
      <c r="BR4817">
        <v>71.599999999999994</v>
      </c>
      <c r="BS4817" s="151">
        <f t="shared" si="79"/>
        <v>75.933057851239667</v>
      </c>
    </row>
    <row r="4818" spans="68:71">
      <c r="BP4818">
        <v>4817</v>
      </c>
      <c r="BQ4818" s="145">
        <v>39151</v>
      </c>
      <c r="BR4818">
        <v>71.2</v>
      </c>
      <c r="BS4818" s="151">
        <f t="shared" si="79"/>
        <v>75.759504132231413</v>
      </c>
    </row>
    <row r="4819" spans="68:71">
      <c r="BP4819">
        <v>4818</v>
      </c>
      <c r="BQ4819" s="145">
        <v>39152</v>
      </c>
      <c r="BR4819">
        <v>71</v>
      </c>
      <c r="BS4819" s="151">
        <f t="shared" si="79"/>
        <v>75.638016528925633</v>
      </c>
    </row>
    <row r="4820" spans="68:71">
      <c r="BP4820">
        <v>4819</v>
      </c>
      <c r="BQ4820" s="145">
        <v>39153</v>
      </c>
      <c r="BR4820">
        <v>71.2</v>
      </c>
      <c r="BS4820" s="151">
        <f t="shared" si="79"/>
        <v>75.534710743801654</v>
      </c>
    </row>
    <row r="4821" spans="68:71">
      <c r="BP4821">
        <v>4820</v>
      </c>
      <c r="BQ4821" s="145">
        <v>39154</v>
      </c>
      <c r="BR4821">
        <v>71.400000000000006</v>
      </c>
      <c r="BS4821" s="151">
        <f t="shared" si="79"/>
        <v>75.449586776859519</v>
      </c>
    </row>
    <row r="4822" spans="68:71">
      <c r="BP4822">
        <v>4821</v>
      </c>
      <c r="BQ4822" s="145">
        <v>39155</v>
      </c>
      <c r="BR4822">
        <v>70</v>
      </c>
      <c r="BS4822" s="151">
        <f t="shared" si="79"/>
        <v>75.37933884297523</v>
      </c>
    </row>
    <row r="4823" spans="68:71">
      <c r="BP4823">
        <v>4822</v>
      </c>
      <c r="BQ4823" s="145">
        <v>39156</v>
      </c>
      <c r="BR4823">
        <v>69.2</v>
      </c>
      <c r="BS4823" s="151">
        <f t="shared" si="79"/>
        <v>75.336363636363657</v>
      </c>
    </row>
    <row r="4824" spans="68:71">
      <c r="BP4824">
        <v>4823</v>
      </c>
      <c r="BQ4824" s="145">
        <v>39157</v>
      </c>
      <c r="BR4824">
        <v>68.7</v>
      </c>
      <c r="BS4824" s="151">
        <f t="shared" si="79"/>
        <v>75.295867768595045</v>
      </c>
    </row>
    <row r="4825" spans="68:71">
      <c r="BP4825">
        <v>4824</v>
      </c>
      <c r="BQ4825" s="145">
        <v>39158</v>
      </c>
      <c r="BR4825">
        <v>69.3</v>
      </c>
      <c r="BS4825" s="151">
        <f t="shared" si="79"/>
        <v>75.277685950413243</v>
      </c>
    </row>
    <row r="4826" spans="68:71">
      <c r="BP4826">
        <v>4825</v>
      </c>
      <c r="BQ4826" s="145">
        <v>39159</v>
      </c>
      <c r="BR4826">
        <v>70.5</v>
      </c>
      <c r="BS4826" s="151">
        <f t="shared" si="79"/>
        <v>75.258677685950417</v>
      </c>
    </row>
    <row r="4827" spans="68:71">
      <c r="BP4827">
        <v>4826</v>
      </c>
      <c r="BQ4827" s="145">
        <v>39160</v>
      </c>
      <c r="BR4827">
        <v>70.099999999999994</v>
      </c>
      <c r="BS4827" s="151">
        <f t="shared" si="79"/>
        <v>75.242148760330593</v>
      </c>
    </row>
    <row r="4828" spans="68:71">
      <c r="BP4828">
        <v>4827</v>
      </c>
      <c r="BQ4828" s="145">
        <v>39161</v>
      </c>
      <c r="BR4828">
        <v>72.599999999999994</v>
      </c>
      <c r="BS4828" s="151">
        <f t="shared" si="79"/>
        <v>75.223966942148778</v>
      </c>
    </row>
    <row r="4829" spans="68:71">
      <c r="BP4829">
        <v>4828</v>
      </c>
      <c r="BQ4829" s="145">
        <v>39162</v>
      </c>
      <c r="BR4829">
        <v>72.8</v>
      </c>
      <c r="BS4829" s="151">
        <f t="shared" si="79"/>
        <v>75.177685950413235</v>
      </c>
    </row>
    <row r="4830" spans="68:71">
      <c r="BP4830">
        <v>4829</v>
      </c>
      <c r="BQ4830" s="145">
        <v>39163</v>
      </c>
      <c r="BR4830">
        <v>72.5</v>
      </c>
      <c r="BS4830" s="151">
        <f t="shared" si="79"/>
        <v>75.123140495867787</v>
      </c>
    </row>
    <row r="4831" spans="68:71">
      <c r="BP4831">
        <v>4830</v>
      </c>
      <c r="BQ4831" s="145">
        <v>39164</v>
      </c>
      <c r="BR4831">
        <v>72.5</v>
      </c>
      <c r="BS4831" s="151">
        <f t="shared" si="79"/>
        <v>75.053719008264466</v>
      </c>
    </row>
    <row r="4832" spans="68:71">
      <c r="BP4832">
        <v>4831</v>
      </c>
      <c r="BQ4832" s="145">
        <v>39165</v>
      </c>
      <c r="BR4832">
        <v>72.8</v>
      </c>
      <c r="BS4832" s="151">
        <f t="shared" si="79"/>
        <v>74.976033057851254</v>
      </c>
    </row>
    <row r="4833" spans="68:71">
      <c r="BP4833">
        <v>4832</v>
      </c>
      <c r="BQ4833" s="145">
        <v>39166</v>
      </c>
      <c r="BR4833">
        <v>73.7</v>
      </c>
      <c r="BS4833" s="151">
        <f t="shared" si="79"/>
        <v>74.874380165289267</v>
      </c>
    </row>
    <row r="4834" spans="68:71">
      <c r="BP4834">
        <v>4833</v>
      </c>
      <c r="BQ4834" s="145">
        <v>39167</v>
      </c>
      <c r="BR4834">
        <v>73.8</v>
      </c>
      <c r="BS4834" s="151">
        <f t="shared" si="79"/>
        <v>74.773553719008277</v>
      </c>
    </row>
    <row r="4835" spans="68:71">
      <c r="BP4835">
        <v>4834</v>
      </c>
      <c r="BQ4835" s="145">
        <v>39168</v>
      </c>
      <c r="BR4835">
        <v>73.3</v>
      </c>
      <c r="BS4835" s="151">
        <f t="shared" si="79"/>
        <v>74.668595041322305</v>
      </c>
    </row>
    <row r="4836" spans="68:71">
      <c r="BP4836">
        <v>4835</v>
      </c>
      <c r="BQ4836" s="145">
        <v>39169</v>
      </c>
      <c r="BR4836">
        <v>74.599999999999994</v>
      </c>
      <c r="BS4836" s="151">
        <f t="shared" si="79"/>
        <v>74.571074380165314</v>
      </c>
    </row>
    <row r="4837" spans="68:71">
      <c r="BP4837">
        <v>4836</v>
      </c>
      <c r="BQ4837" s="145">
        <v>39170</v>
      </c>
      <c r="BR4837">
        <v>73.8</v>
      </c>
      <c r="BS4837" s="151">
        <f t="shared" si="79"/>
        <v>74.471074380165305</v>
      </c>
    </row>
    <row r="4838" spans="68:71">
      <c r="BP4838">
        <v>4837</v>
      </c>
      <c r="BQ4838" s="145">
        <v>39171</v>
      </c>
      <c r="BR4838">
        <v>74.099999999999994</v>
      </c>
      <c r="BS4838" s="151">
        <f t="shared" si="79"/>
        <v>74.338842975206646</v>
      </c>
    </row>
    <row r="4839" spans="68:71">
      <c r="BP4839">
        <v>4838</v>
      </c>
      <c r="BQ4839" s="145">
        <v>39172</v>
      </c>
      <c r="BR4839">
        <v>73.2</v>
      </c>
      <c r="BS4839" s="151">
        <f t="shared" si="79"/>
        <v>74.232231404958711</v>
      </c>
    </row>
    <row r="4840" spans="68:71">
      <c r="BP4840">
        <v>4839</v>
      </c>
      <c r="BQ4840" s="145">
        <v>39173</v>
      </c>
      <c r="BR4840">
        <v>71.7</v>
      </c>
      <c r="BS4840" s="151">
        <f t="shared" si="79"/>
        <v>74.151239669421514</v>
      </c>
    </row>
    <row r="4841" spans="68:71">
      <c r="BP4841">
        <v>4840</v>
      </c>
      <c r="BQ4841" s="145">
        <v>39174</v>
      </c>
      <c r="BR4841">
        <v>71.2</v>
      </c>
      <c r="BS4841" s="151">
        <f t="shared" si="79"/>
        <v>74.09586776859507</v>
      </c>
    </row>
    <row r="4842" spans="68:71">
      <c r="BP4842">
        <v>4841</v>
      </c>
      <c r="BQ4842" s="145">
        <v>39175</v>
      </c>
      <c r="BR4842">
        <v>70.8</v>
      </c>
      <c r="BS4842" s="151">
        <f t="shared" si="79"/>
        <v>74.06859504132234</v>
      </c>
    </row>
    <row r="4843" spans="68:71">
      <c r="BP4843">
        <v>4842</v>
      </c>
      <c r="BQ4843" s="145">
        <v>39176</v>
      </c>
      <c r="BR4843">
        <v>70.7</v>
      </c>
      <c r="BS4843" s="151">
        <f t="shared" si="79"/>
        <v>74.055371900826486</v>
      </c>
    </row>
    <row r="4844" spans="68:71">
      <c r="BP4844">
        <v>4843</v>
      </c>
      <c r="BQ4844" s="145">
        <v>39177</v>
      </c>
      <c r="BR4844">
        <v>70.900000000000006</v>
      </c>
      <c r="BS4844" s="151">
        <f t="shared" si="79"/>
        <v>74.034710743801668</v>
      </c>
    </row>
    <row r="4845" spans="68:71">
      <c r="BP4845">
        <v>4844</v>
      </c>
      <c r="BQ4845" s="145">
        <v>39178</v>
      </c>
      <c r="BR4845">
        <v>71</v>
      </c>
      <c r="BS4845" s="151">
        <f t="shared" si="79"/>
        <v>74.047933884297549</v>
      </c>
    </row>
    <row r="4846" spans="68:71">
      <c r="BP4846">
        <v>4845</v>
      </c>
      <c r="BQ4846" s="145">
        <v>39179</v>
      </c>
      <c r="BR4846">
        <v>71.2</v>
      </c>
      <c r="BS4846" s="151">
        <f t="shared" si="79"/>
        <v>74.07768595041324</v>
      </c>
    </row>
    <row r="4847" spans="68:71">
      <c r="BP4847">
        <v>4846</v>
      </c>
      <c r="BQ4847" s="145">
        <v>39180</v>
      </c>
      <c r="BR4847">
        <v>71.099999999999994</v>
      </c>
      <c r="BS4847" s="151">
        <f t="shared" si="79"/>
        <v>74.096694214876038</v>
      </c>
    </row>
    <row r="4848" spans="68:71">
      <c r="BP4848">
        <v>4847</v>
      </c>
      <c r="BQ4848" s="145">
        <v>39181</v>
      </c>
      <c r="BR4848">
        <v>69.900000000000006</v>
      </c>
      <c r="BS4848" s="151">
        <f t="shared" si="79"/>
        <v>74.09834710743803</v>
      </c>
    </row>
    <row r="4849" spans="68:71">
      <c r="BP4849">
        <v>4848</v>
      </c>
      <c r="BQ4849" s="145">
        <v>39182</v>
      </c>
      <c r="BR4849">
        <v>69.400000000000006</v>
      </c>
      <c r="BS4849" s="151">
        <f t="shared" si="79"/>
        <v>74.091735537190104</v>
      </c>
    </row>
    <row r="4850" spans="68:71">
      <c r="BP4850">
        <v>4849</v>
      </c>
      <c r="BQ4850" s="145">
        <v>39183</v>
      </c>
      <c r="BR4850">
        <v>69.099999999999994</v>
      </c>
      <c r="BS4850" s="151">
        <f t="shared" si="79"/>
        <v>74.070247933884303</v>
      </c>
    </row>
    <row r="4851" spans="68:71">
      <c r="BP4851">
        <v>4850</v>
      </c>
      <c r="BQ4851" s="145">
        <v>39184</v>
      </c>
      <c r="BR4851">
        <v>68.3</v>
      </c>
      <c r="BS4851" s="151">
        <f t="shared" si="79"/>
        <v>74.034710743801654</v>
      </c>
    </row>
    <row r="4852" spans="68:71">
      <c r="BP4852">
        <v>4851</v>
      </c>
      <c r="BQ4852" s="145">
        <v>39185</v>
      </c>
      <c r="BR4852">
        <v>68.3</v>
      </c>
      <c r="BS4852" s="151">
        <f t="shared" si="79"/>
        <v>74.012396694214871</v>
      </c>
    </row>
    <row r="4853" spans="68:71">
      <c r="BP4853">
        <v>4852</v>
      </c>
      <c r="BQ4853" s="145">
        <v>39186</v>
      </c>
      <c r="BR4853">
        <v>68.2</v>
      </c>
      <c r="BS4853" s="151">
        <f t="shared" si="79"/>
        <v>73.977685950413203</v>
      </c>
    </row>
    <row r="4854" spans="68:71">
      <c r="BP4854">
        <v>4853</v>
      </c>
      <c r="BQ4854" s="145">
        <v>39187</v>
      </c>
      <c r="BR4854">
        <v>69.3</v>
      </c>
      <c r="BS4854" s="151">
        <f t="shared" si="79"/>
        <v>73.947933884297498</v>
      </c>
    </row>
    <row r="4855" spans="68:71">
      <c r="BP4855">
        <v>4854</v>
      </c>
      <c r="BQ4855" s="145">
        <v>39188</v>
      </c>
      <c r="BR4855">
        <v>69.3</v>
      </c>
      <c r="BS4855" s="151">
        <f t="shared" si="79"/>
        <v>73.901652892561955</v>
      </c>
    </row>
    <row r="4856" spans="68:71">
      <c r="BP4856">
        <v>4855</v>
      </c>
      <c r="BQ4856" s="145">
        <v>39189</v>
      </c>
      <c r="BR4856">
        <v>69.2</v>
      </c>
      <c r="BS4856" s="151">
        <f t="shared" si="79"/>
        <v>73.835537190082647</v>
      </c>
    </row>
    <row r="4857" spans="68:71">
      <c r="BP4857">
        <v>4856</v>
      </c>
      <c r="BQ4857" s="145">
        <v>39190</v>
      </c>
      <c r="BR4857">
        <v>68.8</v>
      </c>
      <c r="BS4857" s="151">
        <f t="shared" si="79"/>
        <v>73.763636363636365</v>
      </c>
    </row>
    <row r="4858" spans="68:71">
      <c r="BP4858">
        <v>4857</v>
      </c>
      <c r="BQ4858" s="145">
        <v>39191</v>
      </c>
      <c r="BR4858">
        <v>68.3</v>
      </c>
      <c r="BS4858" s="151">
        <f t="shared" si="79"/>
        <v>73.685950413223139</v>
      </c>
    </row>
    <row r="4859" spans="68:71">
      <c r="BP4859">
        <v>4858</v>
      </c>
      <c r="BQ4859" s="145">
        <v>39192</v>
      </c>
      <c r="BR4859">
        <v>68.5</v>
      </c>
      <c r="BS4859" s="151">
        <f t="shared" si="79"/>
        <v>73.609917355371906</v>
      </c>
    </row>
    <row r="4860" spans="68:71">
      <c r="BP4860">
        <v>4859</v>
      </c>
      <c r="BQ4860" s="145">
        <v>39193</v>
      </c>
      <c r="BR4860">
        <v>68.7</v>
      </c>
      <c r="BS4860" s="151">
        <f t="shared" si="79"/>
        <v>73.533884297520657</v>
      </c>
    </row>
    <row r="4861" spans="68:71">
      <c r="BP4861">
        <v>4860</v>
      </c>
      <c r="BQ4861" s="145">
        <v>39194</v>
      </c>
      <c r="BR4861">
        <v>68.900000000000006</v>
      </c>
      <c r="BS4861" s="151">
        <f t="shared" si="79"/>
        <v>73.455371900826449</v>
      </c>
    </row>
    <row r="4862" spans="68:71">
      <c r="BP4862">
        <v>4861</v>
      </c>
      <c r="BQ4862" s="145">
        <v>39195</v>
      </c>
      <c r="BR4862">
        <v>69.099999999999994</v>
      </c>
      <c r="BS4862" s="151">
        <f t="shared" ref="BS4862:BS4925" si="80">AVERAGE(BR4803:BR4923)</f>
        <v>73.376033057851245</v>
      </c>
    </row>
    <row r="4863" spans="68:71">
      <c r="BP4863">
        <v>4862</v>
      </c>
      <c r="BQ4863" s="145">
        <v>39196</v>
      </c>
      <c r="BR4863">
        <v>73.2</v>
      </c>
      <c r="BS4863" s="151">
        <f t="shared" si="80"/>
        <v>73.30826446280993</v>
      </c>
    </row>
    <row r="4864" spans="68:71">
      <c r="BP4864">
        <v>4863</v>
      </c>
      <c r="BQ4864" s="145">
        <v>39197</v>
      </c>
      <c r="BR4864">
        <v>76.5</v>
      </c>
      <c r="BS4864" s="151">
        <f t="shared" si="80"/>
        <v>73.242975206611561</v>
      </c>
    </row>
    <row r="4865" spans="68:71">
      <c r="BP4865">
        <v>4864</v>
      </c>
      <c r="BQ4865" s="145">
        <v>39198</v>
      </c>
      <c r="BR4865">
        <v>80.5</v>
      </c>
      <c r="BS4865" s="151">
        <f t="shared" si="80"/>
        <v>73.192561983471066</v>
      </c>
    </row>
    <row r="4866" spans="68:71">
      <c r="BP4866">
        <v>4865</v>
      </c>
      <c r="BQ4866" s="145">
        <v>39199</v>
      </c>
      <c r="BR4866">
        <v>82.7</v>
      </c>
      <c r="BS4866" s="151">
        <f t="shared" si="80"/>
        <v>73.17438016528925</v>
      </c>
    </row>
    <row r="4867" spans="68:71">
      <c r="BP4867">
        <v>4866</v>
      </c>
      <c r="BQ4867" s="145">
        <v>39200</v>
      </c>
      <c r="BR4867">
        <v>84.9</v>
      </c>
      <c r="BS4867" s="151">
        <f t="shared" si="80"/>
        <v>73.175206611570232</v>
      </c>
    </row>
    <row r="4868" spans="68:71">
      <c r="BP4868">
        <v>4867</v>
      </c>
      <c r="BQ4868" s="145">
        <v>39201</v>
      </c>
      <c r="BR4868">
        <v>84.8</v>
      </c>
      <c r="BS4868" s="151">
        <f t="shared" si="80"/>
        <v>73.171074380165265</v>
      </c>
    </row>
    <row r="4869" spans="68:71">
      <c r="BP4869">
        <v>4868</v>
      </c>
      <c r="BQ4869" s="145">
        <v>39202</v>
      </c>
      <c r="BR4869">
        <v>87</v>
      </c>
      <c r="BS4869" s="151">
        <f t="shared" si="80"/>
        <v>73.164462809917339</v>
      </c>
    </row>
    <row r="4870" spans="68:71">
      <c r="BP4870">
        <v>4869</v>
      </c>
      <c r="BQ4870" s="145">
        <v>39203</v>
      </c>
      <c r="BR4870">
        <v>86.3</v>
      </c>
      <c r="BS4870" s="151">
        <f t="shared" si="80"/>
        <v>73.154545454545428</v>
      </c>
    </row>
    <row r="4871" spans="68:71">
      <c r="BP4871">
        <v>4870</v>
      </c>
      <c r="BQ4871" s="145">
        <v>39204</v>
      </c>
      <c r="BR4871">
        <v>87.4</v>
      </c>
      <c r="BS4871" s="151">
        <f t="shared" si="80"/>
        <v>73.148760330578497</v>
      </c>
    </row>
    <row r="4872" spans="68:71">
      <c r="BP4872">
        <v>4871</v>
      </c>
      <c r="BQ4872" s="145">
        <v>39205</v>
      </c>
      <c r="BR4872">
        <v>83.1</v>
      </c>
      <c r="BS4872" s="151">
        <f t="shared" si="80"/>
        <v>73.142148760330585</v>
      </c>
    </row>
    <row r="4873" spans="68:71">
      <c r="BP4873">
        <v>4872</v>
      </c>
      <c r="BQ4873" s="145">
        <v>39206</v>
      </c>
      <c r="BR4873">
        <v>82.5</v>
      </c>
      <c r="BS4873" s="151">
        <f t="shared" si="80"/>
        <v>73.146280991735523</v>
      </c>
    </row>
    <row r="4874" spans="68:71">
      <c r="BP4874">
        <v>4873</v>
      </c>
      <c r="BQ4874" s="145">
        <v>39207</v>
      </c>
      <c r="BR4874">
        <v>81</v>
      </c>
      <c r="BS4874" s="151">
        <f t="shared" si="80"/>
        <v>73.142975206611567</v>
      </c>
    </row>
    <row r="4875" spans="68:71">
      <c r="BP4875">
        <v>4874</v>
      </c>
      <c r="BQ4875" s="145">
        <v>39208</v>
      </c>
      <c r="BR4875">
        <v>78.099999999999994</v>
      </c>
      <c r="BS4875" s="151">
        <f t="shared" si="80"/>
        <v>73.128099173553721</v>
      </c>
    </row>
    <row r="4876" spans="68:71">
      <c r="BP4876">
        <v>4875</v>
      </c>
      <c r="BQ4876" s="145">
        <v>39209</v>
      </c>
      <c r="BR4876">
        <v>75.7</v>
      </c>
      <c r="BS4876" s="151">
        <f t="shared" si="80"/>
        <v>73.13305785123967</v>
      </c>
    </row>
    <row r="4877" spans="68:71">
      <c r="BP4877">
        <v>4876</v>
      </c>
      <c r="BQ4877" s="145">
        <v>39210</v>
      </c>
      <c r="BR4877">
        <v>73.400000000000006</v>
      </c>
      <c r="BS4877" s="151">
        <f t="shared" si="80"/>
        <v>73.161983471074379</v>
      </c>
    </row>
    <row r="4878" spans="68:71">
      <c r="BP4878">
        <v>4877</v>
      </c>
      <c r="BQ4878" s="145">
        <v>39211</v>
      </c>
      <c r="BR4878">
        <v>72.099999999999994</v>
      </c>
      <c r="BS4878" s="151">
        <f t="shared" si="80"/>
        <v>73.210743801652896</v>
      </c>
    </row>
    <row r="4879" spans="68:71">
      <c r="BP4879">
        <v>4878</v>
      </c>
      <c r="BQ4879" s="145">
        <v>39212</v>
      </c>
      <c r="BR4879">
        <v>71.2</v>
      </c>
      <c r="BS4879" s="151">
        <f t="shared" si="80"/>
        <v>73.269421487603324</v>
      </c>
    </row>
    <row r="4880" spans="68:71">
      <c r="BP4880">
        <v>4879</v>
      </c>
      <c r="BQ4880" s="145">
        <v>39213</v>
      </c>
      <c r="BR4880">
        <v>71.5</v>
      </c>
      <c r="BS4880" s="151">
        <f t="shared" si="80"/>
        <v>73.329752066115717</v>
      </c>
    </row>
    <row r="4881" spans="68:71">
      <c r="BP4881">
        <v>4880</v>
      </c>
      <c r="BQ4881" s="145">
        <v>39214</v>
      </c>
      <c r="BR4881">
        <v>71.400000000000006</v>
      </c>
      <c r="BS4881" s="151">
        <f t="shared" si="80"/>
        <v>73.375206611570263</v>
      </c>
    </row>
    <row r="4882" spans="68:71">
      <c r="BP4882">
        <v>4881</v>
      </c>
      <c r="BQ4882" s="145">
        <v>39215</v>
      </c>
      <c r="BR4882">
        <v>73.5</v>
      </c>
      <c r="BS4882" s="151">
        <f t="shared" si="80"/>
        <v>73.4413223140496</v>
      </c>
    </row>
    <row r="4883" spans="68:71">
      <c r="BP4883">
        <v>4882</v>
      </c>
      <c r="BQ4883" s="145">
        <v>39216</v>
      </c>
      <c r="BR4883">
        <v>72.900000000000006</v>
      </c>
      <c r="BS4883" s="151">
        <f t="shared" si="80"/>
        <v>73.495041322314066</v>
      </c>
    </row>
    <row r="4884" spans="68:71">
      <c r="BP4884">
        <v>4883</v>
      </c>
      <c r="BQ4884" s="145">
        <v>39217</v>
      </c>
      <c r="BR4884">
        <v>76.900000000000006</v>
      </c>
      <c r="BS4884" s="151">
        <f t="shared" si="80"/>
        <v>73.544628099173565</v>
      </c>
    </row>
    <row r="4885" spans="68:71">
      <c r="BP4885">
        <v>4884</v>
      </c>
      <c r="BQ4885" s="145">
        <v>39218</v>
      </c>
      <c r="BR4885">
        <v>77.099999999999994</v>
      </c>
      <c r="BS4885" s="151">
        <f t="shared" si="80"/>
        <v>73.57438016528927</v>
      </c>
    </row>
    <row r="4886" spans="68:71">
      <c r="BP4886">
        <v>4885</v>
      </c>
      <c r="BQ4886" s="145">
        <v>39219</v>
      </c>
      <c r="BR4886">
        <v>76.5</v>
      </c>
      <c r="BS4886" s="151">
        <f t="shared" si="80"/>
        <v>73.589256198347115</v>
      </c>
    </row>
    <row r="4887" spans="68:71">
      <c r="BP4887">
        <v>4886</v>
      </c>
      <c r="BQ4887" s="145">
        <v>39220</v>
      </c>
      <c r="BR4887">
        <v>75.8</v>
      </c>
      <c r="BS4887" s="151">
        <f t="shared" si="80"/>
        <v>73.585123966942163</v>
      </c>
    </row>
    <row r="4888" spans="68:71">
      <c r="BP4888">
        <v>4887</v>
      </c>
      <c r="BQ4888" s="145">
        <v>39221</v>
      </c>
      <c r="BR4888">
        <v>74.8</v>
      </c>
      <c r="BS4888" s="151">
        <f t="shared" si="80"/>
        <v>73.549586776859499</v>
      </c>
    </row>
    <row r="4889" spans="68:71">
      <c r="BP4889">
        <v>4888</v>
      </c>
      <c r="BQ4889" s="145">
        <v>39222</v>
      </c>
      <c r="BR4889">
        <v>74.099999999999994</v>
      </c>
      <c r="BS4889" s="151">
        <f t="shared" si="80"/>
        <v>73.504132231404952</v>
      </c>
    </row>
    <row r="4890" spans="68:71">
      <c r="BP4890">
        <v>4889</v>
      </c>
      <c r="BQ4890" s="145">
        <v>39223</v>
      </c>
      <c r="BR4890">
        <v>73.2</v>
      </c>
      <c r="BS4890" s="151">
        <f t="shared" si="80"/>
        <v>73.453719008264457</v>
      </c>
    </row>
    <row r="4891" spans="68:71">
      <c r="BP4891">
        <v>4890</v>
      </c>
      <c r="BQ4891" s="145">
        <v>39224</v>
      </c>
      <c r="BR4891">
        <v>72</v>
      </c>
      <c r="BS4891" s="151">
        <f t="shared" si="80"/>
        <v>73.401652892561984</v>
      </c>
    </row>
    <row r="4892" spans="68:71">
      <c r="BP4892">
        <v>4891</v>
      </c>
      <c r="BQ4892" s="145">
        <v>39225</v>
      </c>
      <c r="BR4892">
        <v>70.099999999999994</v>
      </c>
      <c r="BS4892" s="151">
        <f t="shared" si="80"/>
        <v>73.355371900826441</v>
      </c>
    </row>
    <row r="4893" spans="68:71">
      <c r="BP4893">
        <v>4892</v>
      </c>
      <c r="BQ4893" s="145">
        <v>39226</v>
      </c>
      <c r="BR4893">
        <v>69.900000000000006</v>
      </c>
      <c r="BS4893" s="151">
        <f t="shared" si="80"/>
        <v>73.308264462809916</v>
      </c>
    </row>
    <row r="4894" spans="68:71">
      <c r="BP4894">
        <v>4893</v>
      </c>
      <c r="BQ4894" s="145">
        <v>39227</v>
      </c>
      <c r="BR4894">
        <v>68.099999999999994</v>
      </c>
      <c r="BS4894" s="151">
        <f t="shared" si="80"/>
        <v>73.265289256198344</v>
      </c>
    </row>
    <row r="4895" spans="68:71">
      <c r="BP4895">
        <v>4894</v>
      </c>
      <c r="BQ4895" s="145">
        <v>39228</v>
      </c>
      <c r="BR4895">
        <v>67.7</v>
      </c>
      <c r="BS4895" s="151">
        <f t="shared" si="80"/>
        <v>73.224793388429759</v>
      </c>
    </row>
    <row r="4896" spans="68:71">
      <c r="BP4896">
        <v>4895</v>
      </c>
      <c r="BQ4896" s="145">
        <v>39229</v>
      </c>
      <c r="BR4896">
        <v>67</v>
      </c>
      <c r="BS4896" s="151">
        <f t="shared" si="80"/>
        <v>73.176033057851228</v>
      </c>
    </row>
    <row r="4897" spans="68:71">
      <c r="BP4897">
        <v>4896</v>
      </c>
      <c r="BQ4897" s="145">
        <v>39230</v>
      </c>
      <c r="BR4897">
        <v>68.7</v>
      </c>
      <c r="BS4897" s="151">
        <f t="shared" si="80"/>
        <v>73.143801652892577</v>
      </c>
    </row>
    <row r="4898" spans="68:71">
      <c r="BP4898">
        <v>4897</v>
      </c>
      <c r="BQ4898" s="145">
        <v>39231</v>
      </c>
      <c r="BR4898">
        <v>69.599999999999994</v>
      </c>
      <c r="BS4898" s="151">
        <f t="shared" si="80"/>
        <v>73.101652892561987</v>
      </c>
    </row>
    <row r="4899" spans="68:71">
      <c r="BP4899">
        <v>4898</v>
      </c>
      <c r="BQ4899" s="145">
        <v>39232</v>
      </c>
      <c r="BR4899">
        <v>70.7</v>
      </c>
      <c r="BS4899" s="151">
        <f t="shared" si="80"/>
        <v>73.066115702479351</v>
      </c>
    </row>
    <row r="4900" spans="68:71">
      <c r="BP4900">
        <v>4899</v>
      </c>
      <c r="BQ4900" s="145">
        <v>39233</v>
      </c>
      <c r="BR4900">
        <v>74.599999999999994</v>
      </c>
      <c r="BS4900" s="151">
        <f t="shared" si="80"/>
        <v>73.03553719008265</v>
      </c>
    </row>
    <row r="4901" spans="68:71">
      <c r="BP4901">
        <v>4900</v>
      </c>
      <c r="BQ4901" s="145">
        <v>39234</v>
      </c>
      <c r="BR4901">
        <v>79.400000000000006</v>
      </c>
      <c r="BS4901" s="151">
        <f t="shared" si="80"/>
        <v>73.012396694214871</v>
      </c>
    </row>
    <row r="4902" spans="68:71">
      <c r="BP4902">
        <v>4901</v>
      </c>
      <c r="BQ4902" s="145">
        <v>39235</v>
      </c>
      <c r="BR4902">
        <v>83.2</v>
      </c>
      <c r="BS4902" s="151">
        <f t="shared" si="80"/>
        <v>73.000826446280982</v>
      </c>
    </row>
    <row r="4903" spans="68:71">
      <c r="BP4903">
        <v>4902</v>
      </c>
      <c r="BQ4903" s="145">
        <v>39236</v>
      </c>
      <c r="BR4903">
        <v>87</v>
      </c>
      <c r="BS4903" s="151">
        <f t="shared" si="80"/>
        <v>72.998347107437993</v>
      </c>
    </row>
    <row r="4904" spans="68:71">
      <c r="BP4904">
        <v>4903</v>
      </c>
      <c r="BQ4904" s="145">
        <v>39237</v>
      </c>
      <c r="BR4904">
        <v>85.7</v>
      </c>
      <c r="BS4904" s="151">
        <f t="shared" si="80"/>
        <v>72.985950413223122</v>
      </c>
    </row>
    <row r="4905" spans="68:71">
      <c r="BP4905">
        <v>4904</v>
      </c>
      <c r="BQ4905" s="145">
        <v>39238</v>
      </c>
      <c r="BR4905">
        <v>81.2</v>
      </c>
      <c r="BS4905" s="151">
        <f t="shared" si="80"/>
        <v>72.968595041322288</v>
      </c>
    </row>
    <row r="4906" spans="68:71">
      <c r="BP4906">
        <v>4905</v>
      </c>
      <c r="BQ4906" s="145">
        <v>39239</v>
      </c>
      <c r="BR4906">
        <v>84.6</v>
      </c>
      <c r="BS4906" s="151">
        <f t="shared" si="80"/>
        <v>72.958677685950377</v>
      </c>
    </row>
    <row r="4907" spans="68:71">
      <c r="BP4907">
        <v>4906</v>
      </c>
      <c r="BQ4907" s="145">
        <v>39240</v>
      </c>
      <c r="BR4907">
        <v>85.5</v>
      </c>
      <c r="BS4907" s="151">
        <f t="shared" si="80"/>
        <v>72.941322314049572</v>
      </c>
    </row>
    <row r="4908" spans="68:71">
      <c r="BP4908">
        <v>4907</v>
      </c>
      <c r="BQ4908" s="145">
        <v>39241</v>
      </c>
      <c r="BR4908">
        <v>84.3</v>
      </c>
      <c r="BS4908" s="151">
        <f t="shared" si="80"/>
        <v>72.933884297520635</v>
      </c>
    </row>
    <row r="4909" spans="68:71">
      <c r="BP4909">
        <v>4908</v>
      </c>
      <c r="BQ4909" s="145">
        <v>39242</v>
      </c>
      <c r="BR4909">
        <v>78.599999999999994</v>
      </c>
      <c r="BS4909" s="151">
        <f t="shared" si="80"/>
        <v>72.917355371900797</v>
      </c>
    </row>
    <row r="4910" spans="68:71">
      <c r="BP4910">
        <v>4909</v>
      </c>
      <c r="BQ4910" s="145">
        <v>39243</v>
      </c>
      <c r="BR4910">
        <v>75.900000000000006</v>
      </c>
      <c r="BS4910" s="151">
        <f t="shared" si="80"/>
        <v>72.904132231404944</v>
      </c>
    </row>
    <row r="4911" spans="68:71">
      <c r="BP4911">
        <v>4910</v>
      </c>
      <c r="BQ4911" s="145">
        <v>39244</v>
      </c>
      <c r="BR4911">
        <v>73.3</v>
      </c>
      <c r="BS4911" s="151">
        <f t="shared" si="80"/>
        <v>72.898347107437999</v>
      </c>
    </row>
    <row r="4912" spans="68:71">
      <c r="BP4912">
        <v>4911</v>
      </c>
      <c r="BQ4912" s="145">
        <v>39245</v>
      </c>
      <c r="BR4912">
        <v>70.400000000000006</v>
      </c>
      <c r="BS4912" s="151">
        <f t="shared" si="80"/>
        <v>72.896694214876007</v>
      </c>
    </row>
    <row r="4913" spans="68:71">
      <c r="BP4913">
        <v>4912</v>
      </c>
      <c r="BQ4913" s="145">
        <v>39246</v>
      </c>
      <c r="BR4913">
        <v>70.900000000000006</v>
      </c>
      <c r="BS4913" s="151">
        <f t="shared" si="80"/>
        <v>72.892561983471055</v>
      </c>
    </row>
    <row r="4914" spans="68:71">
      <c r="BP4914">
        <v>4913</v>
      </c>
      <c r="BQ4914" s="145">
        <v>39247</v>
      </c>
      <c r="BR4914">
        <v>68.5</v>
      </c>
      <c r="BS4914" s="151">
        <f t="shared" si="80"/>
        <v>72.885950413223114</v>
      </c>
    </row>
    <row r="4915" spans="68:71">
      <c r="BP4915">
        <v>4914</v>
      </c>
      <c r="BQ4915" s="145">
        <v>39248</v>
      </c>
      <c r="BR4915">
        <v>69.099999999999994</v>
      </c>
      <c r="BS4915" s="151">
        <f t="shared" si="80"/>
        <v>72.87190082644625</v>
      </c>
    </row>
    <row r="4916" spans="68:71">
      <c r="BP4916">
        <v>4915</v>
      </c>
      <c r="BQ4916" s="145">
        <v>39249</v>
      </c>
      <c r="BR4916">
        <v>68</v>
      </c>
      <c r="BS4916" s="151">
        <f t="shared" si="80"/>
        <v>72.856198347107409</v>
      </c>
    </row>
    <row r="4917" spans="68:71">
      <c r="BP4917">
        <v>4916</v>
      </c>
      <c r="BQ4917" s="145">
        <v>39250</v>
      </c>
      <c r="BR4917">
        <v>66.7</v>
      </c>
      <c r="BS4917" s="151">
        <f t="shared" si="80"/>
        <v>72.846280991735497</v>
      </c>
    </row>
    <row r="4918" spans="68:71">
      <c r="BP4918">
        <v>4917</v>
      </c>
      <c r="BQ4918" s="145">
        <v>39251</v>
      </c>
      <c r="BR4918">
        <v>66.599999999999994</v>
      </c>
      <c r="BS4918" s="151">
        <f t="shared" si="80"/>
        <v>72.842975206611555</v>
      </c>
    </row>
    <row r="4919" spans="68:71">
      <c r="BP4919">
        <v>4918</v>
      </c>
      <c r="BQ4919" s="145">
        <v>39252</v>
      </c>
      <c r="BR4919">
        <v>66.400000000000006</v>
      </c>
      <c r="BS4919" s="151">
        <f t="shared" si="80"/>
        <v>72.837190082644611</v>
      </c>
    </row>
    <row r="4920" spans="68:71">
      <c r="BP4920">
        <v>4919</v>
      </c>
      <c r="BQ4920" s="145">
        <v>39253</v>
      </c>
      <c r="BR4920">
        <v>65.7</v>
      </c>
      <c r="BS4920" s="151">
        <f t="shared" si="80"/>
        <v>72.840495867768567</v>
      </c>
    </row>
    <row r="4921" spans="68:71">
      <c r="BP4921">
        <v>4920</v>
      </c>
      <c r="BQ4921" s="145">
        <v>39254</v>
      </c>
      <c r="BR4921">
        <v>65.5</v>
      </c>
      <c r="BS4921" s="151">
        <f t="shared" si="80"/>
        <v>72.843801652892523</v>
      </c>
    </row>
    <row r="4922" spans="68:71">
      <c r="BP4922">
        <v>4921</v>
      </c>
      <c r="BQ4922" s="145">
        <v>39255</v>
      </c>
      <c r="BR4922">
        <v>65.3</v>
      </c>
      <c r="BS4922" s="151">
        <f t="shared" si="80"/>
        <v>72.851239669421446</v>
      </c>
    </row>
    <row r="4923" spans="68:71">
      <c r="BP4923">
        <v>4922</v>
      </c>
      <c r="BQ4923" s="145">
        <v>39256</v>
      </c>
      <c r="BR4923">
        <v>65.900000000000006</v>
      </c>
      <c r="BS4923" s="151">
        <f t="shared" si="80"/>
        <v>72.831404958677638</v>
      </c>
    </row>
    <row r="4924" spans="68:71">
      <c r="BP4924">
        <v>4923</v>
      </c>
      <c r="BQ4924" s="145">
        <v>39257</v>
      </c>
      <c r="BR4924">
        <v>66.900000000000006</v>
      </c>
      <c r="BS4924" s="151">
        <f t="shared" si="80"/>
        <v>72.790909090909054</v>
      </c>
    </row>
    <row r="4925" spans="68:71">
      <c r="BP4925">
        <v>4924</v>
      </c>
      <c r="BQ4925" s="145">
        <v>39258</v>
      </c>
      <c r="BR4925">
        <v>67.599999999999994</v>
      </c>
      <c r="BS4925" s="151">
        <f t="shared" si="80"/>
        <v>72.716528925619798</v>
      </c>
    </row>
    <row r="4926" spans="68:71">
      <c r="BP4926">
        <v>4925</v>
      </c>
      <c r="BQ4926" s="145">
        <v>39259</v>
      </c>
      <c r="BR4926">
        <v>70.5</v>
      </c>
      <c r="BS4926" s="151">
        <f t="shared" ref="BS4926:BS4989" si="81">AVERAGE(BR4867:BR4987)</f>
        <v>72.612396694214851</v>
      </c>
    </row>
    <row r="4927" spans="68:71">
      <c r="BP4927">
        <v>4926</v>
      </c>
      <c r="BQ4927" s="145">
        <v>39260</v>
      </c>
      <c r="BR4927">
        <v>73.2</v>
      </c>
      <c r="BS4927" s="151">
        <f t="shared" si="81"/>
        <v>72.482644628099152</v>
      </c>
    </row>
    <row r="4928" spans="68:71">
      <c r="BP4928">
        <v>4927</v>
      </c>
      <c r="BQ4928" s="145">
        <v>39261</v>
      </c>
      <c r="BR4928">
        <v>74.900000000000006</v>
      </c>
      <c r="BS4928" s="151">
        <f t="shared" si="81"/>
        <v>72.361157024793386</v>
      </c>
    </row>
    <row r="4929" spans="68:71">
      <c r="BP4929">
        <v>4928</v>
      </c>
      <c r="BQ4929" s="145">
        <v>39262</v>
      </c>
      <c r="BR4929">
        <v>75.3</v>
      </c>
      <c r="BS4929" s="151">
        <f t="shared" si="81"/>
        <v>72.217355371900823</v>
      </c>
    </row>
    <row r="4930" spans="68:71">
      <c r="BP4930">
        <v>4929</v>
      </c>
      <c r="BQ4930" s="145">
        <v>39263</v>
      </c>
      <c r="BR4930">
        <v>74</v>
      </c>
      <c r="BS4930" s="151">
        <f t="shared" si="81"/>
        <v>72.095867768595042</v>
      </c>
    </row>
    <row r="4931" spans="68:71">
      <c r="BP4931">
        <v>4930</v>
      </c>
      <c r="BQ4931" s="145">
        <v>39264</v>
      </c>
      <c r="BR4931">
        <v>74.3</v>
      </c>
      <c r="BS4931" s="151">
        <f t="shared" si="81"/>
        <v>71.95867768595042</v>
      </c>
    </row>
    <row r="4932" spans="68:71">
      <c r="BP4932">
        <v>4931</v>
      </c>
      <c r="BQ4932" s="145">
        <v>39265</v>
      </c>
      <c r="BR4932">
        <v>72.599999999999994</v>
      </c>
      <c r="BS4932" s="151">
        <f t="shared" si="81"/>
        <v>71.857024793388433</v>
      </c>
    </row>
    <row r="4933" spans="68:71">
      <c r="BP4933">
        <v>4932</v>
      </c>
      <c r="BQ4933" s="145">
        <v>39266</v>
      </c>
      <c r="BR4933">
        <v>71.7</v>
      </c>
      <c r="BS4933" s="151">
        <f t="shared" si="81"/>
        <v>71.74876033057852</v>
      </c>
    </row>
    <row r="4934" spans="68:71">
      <c r="BP4934">
        <v>4933</v>
      </c>
      <c r="BQ4934" s="145">
        <v>39267</v>
      </c>
      <c r="BR4934">
        <v>72.400000000000006</v>
      </c>
      <c r="BS4934" s="151">
        <f t="shared" si="81"/>
        <v>71.641322314049575</v>
      </c>
    </row>
    <row r="4935" spans="68:71">
      <c r="BP4935">
        <v>4934</v>
      </c>
      <c r="BQ4935" s="145">
        <v>39268</v>
      </c>
      <c r="BR4935">
        <v>71.5</v>
      </c>
      <c r="BS4935" s="151">
        <f t="shared" si="81"/>
        <v>71.559504132231396</v>
      </c>
    </row>
    <row r="4936" spans="68:71">
      <c r="BP4936">
        <v>4935</v>
      </c>
      <c r="BQ4936" s="145">
        <v>39269</v>
      </c>
      <c r="BR4936">
        <v>71.099999999999994</v>
      </c>
      <c r="BS4936" s="151">
        <f t="shared" si="81"/>
        <v>71.492561983471077</v>
      </c>
    </row>
    <row r="4937" spans="68:71">
      <c r="BP4937">
        <v>4936</v>
      </c>
      <c r="BQ4937" s="145">
        <v>39270</v>
      </c>
      <c r="BR4937">
        <v>73.099999999999994</v>
      </c>
      <c r="BS4937" s="151">
        <f t="shared" si="81"/>
        <v>71.437190082644634</v>
      </c>
    </row>
    <row r="4938" spans="68:71">
      <c r="BP4938">
        <v>4937</v>
      </c>
      <c r="BQ4938" s="145">
        <v>39271</v>
      </c>
      <c r="BR4938">
        <v>75.099999999999994</v>
      </c>
      <c r="BS4938" s="151">
        <f t="shared" si="81"/>
        <v>71.395867768595068</v>
      </c>
    </row>
    <row r="4939" spans="68:71">
      <c r="BP4939">
        <v>4938</v>
      </c>
      <c r="BQ4939" s="145">
        <v>39272</v>
      </c>
      <c r="BR4939">
        <v>77.099999999999994</v>
      </c>
      <c r="BS4939" s="151">
        <f t="shared" si="81"/>
        <v>71.357851239669458</v>
      </c>
    </row>
    <row r="4940" spans="68:71">
      <c r="BP4940">
        <v>4939</v>
      </c>
      <c r="BQ4940" s="145">
        <v>39273</v>
      </c>
      <c r="BR4940">
        <v>78.099999999999994</v>
      </c>
      <c r="BS4940" s="151">
        <f t="shared" si="81"/>
        <v>71.31818181818187</v>
      </c>
    </row>
    <row r="4941" spans="68:71">
      <c r="BP4941">
        <v>4940</v>
      </c>
      <c r="BQ4941" s="145">
        <v>39274</v>
      </c>
      <c r="BR4941">
        <v>78.5</v>
      </c>
      <c r="BS4941" s="151">
        <f t="shared" si="81"/>
        <v>71.280991735537214</v>
      </c>
    </row>
    <row r="4942" spans="68:71">
      <c r="BP4942">
        <v>4941</v>
      </c>
      <c r="BQ4942" s="145">
        <v>39275</v>
      </c>
      <c r="BR4942">
        <v>76.900000000000006</v>
      </c>
      <c r="BS4942" s="151">
        <f t="shared" si="81"/>
        <v>71.219834710743825</v>
      </c>
    </row>
    <row r="4943" spans="68:71">
      <c r="BP4943">
        <v>4942</v>
      </c>
      <c r="BQ4943" s="145">
        <v>39276</v>
      </c>
      <c r="BR4943">
        <v>78</v>
      </c>
      <c r="BS4943" s="151">
        <f t="shared" si="81"/>
        <v>71.161983471074393</v>
      </c>
    </row>
    <row r="4944" spans="68:71">
      <c r="BP4944">
        <v>4943</v>
      </c>
      <c r="BQ4944" s="145">
        <v>39277</v>
      </c>
      <c r="BR4944">
        <v>75.7</v>
      </c>
      <c r="BS4944" s="151">
        <f t="shared" si="81"/>
        <v>71.075206611570252</v>
      </c>
    </row>
    <row r="4945" spans="68:71">
      <c r="BP4945">
        <v>4944</v>
      </c>
      <c r="BQ4945" s="145">
        <v>39278</v>
      </c>
      <c r="BR4945">
        <v>74.7</v>
      </c>
      <c r="BS4945" s="151">
        <f t="shared" si="81"/>
        <v>70.990082644628089</v>
      </c>
    </row>
    <row r="4946" spans="68:71">
      <c r="BP4946">
        <v>4945</v>
      </c>
      <c r="BQ4946" s="145">
        <v>39279</v>
      </c>
      <c r="BR4946">
        <v>72.900000000000006</v>
      </c>
      <c r="BS4946" s="151">
        <f t="shared" si="81"/>
        <v>70.917355371900825</v>
      </c>
    </row>
    <row r="4947" spans="68:71">
      <c r="BP4947">
        <v>4946</v>
      </c>
      <c r="BQ4947" s="145">
        <v>39280</v>
      </c>
      <c r="BR4947">
        <v>72.3</v>
      </c>
      <c r="BS4947" s="151">
        <f t="shared" si="81"/>
        <v>70.844628099173548</v>
      </c>
    </row>
    <row r="4948" spans="68:71">
      <c r="BP4948">
        <v>4947</v>
      </c>
      <c r="BQ4948" s="145">
        <v>39281</v>
      </c>
      <c r="BR4948">
        <v>69.599999999999994</v>
      </c>
      <c r="BS4948" s="151">
        <f t="shared" si="81"/>
        <v>70.779338842975207</v>
      </c>
    </row>
    <row r="4949" spans="68:71">
      <c r="BP4949">
        <v>4948</v>
      </c>
      <c r="BQ4949" s="145">
        <v>39282</v>
      </c>
      <c r="BR4949">
        <v>68.3</v>
      </c>
      <c r="BS4949" s="151">
        <f t="shared" si="81"/>
        <v>70.716528925619841</v>
      </c>
    </row>
    <row r="4950" spans="68:71">
      <c r="BP4950">
        <v>4949</v>
      </c>
      <c r="BQ4950" s="145">
        <v>39283</v>
      </c>
      <c r="BR4950">
        <v>67.3</v>
      </c>
      <c r="BS4950" s="151">
        <f t="shared" si="81"/>
        <v>70.663636363636357</v>
      </c>
    </row>
    <row r="4951" spans="68:71">
      <c r="BP4951">
        <v>4950</v>
      </c>
      <c r="BQ4951" s="145">
        <v>39284</v>
      </c>
      <c r="BR4951">
        <v>66.400000000000006</v>
      </c>
      <c r="BS4951" s="151">
        <f t="shared" si="81"/>
        <v>70.620661157024784</v>
      </c>
    </row>
    <row r="4952" spans="68:71">
      <c r="BP4952">
        <v>4951</v>
      </c>
      <c r="BQ4952" s="145">
        <v>39285</v>
      </c>
      <c r="BR4952">
        <v>66.2</v>
      </c>
      <c r="BS4952" s="151">
        <f t="shared" si="81"/>
        <v>70.594214876033035</v>
      </c>
    </row>
    <row r="4953" spans="68:71">
      <c r="BP4953">
        <v>4952</v>
      </c>
      <c r="BQ4953" s="145">
        <v>39286</v>
      </c>
      <c r="BR4953">
        <v>67.2</v>
      </c>
      <c r="BS4953" s="151">
        <f t="shared" si="81"/>
        <v>70.567768595041315</v>
      </c>
    </row>
    <row r="4954" spans="68:71">
      <c r="BP4954">
        <v>4953</v>
      </c>
      <c r="BQ4954" s="145">
        <v>39287</v>
      </c>
      <c r="BR4954">
        <v>68</v>
      </c>
      <c r="BS4954" s="151">
        <f t="shared" si="81"/>
        <v>70.552892561983455</v>
      </c>
    </row>
    <row r="4955" spans="68:71">
      <c r="BP4955">
        <v>4954</v>
      </c>
      <c r="BQ4955" s="145">
        <v>39288</v>
      </c>
      <c r="BR4955">
        <v>68.599999999999994</v>
      </c>
      <c r="BS4955" s="151">
        <f t="shared" si="81"/>
        <v>70.539669421487602</v>
      </c>
    </row>
    <row r="4956" spans="68:71">
      <c r="BP4956">
        <v>4955</v>
      </c>
      <c r="BQ4956" s="145">
        <v>39289</v>
      </c>
      <c r="BR4956">
        <v>68.400000000000006</v>
      </c>
      <c r="BS4956" s="151">
        <f t="shared" si="81"/>
        <v>70.533057851239676</v>
      </c>
    </row>
    <row r="4957" spans="68:71">
      <c r="BP4957">
        <v>4956</v>
      </c>
      <c r="BQ4957" s="145">
        <v>39290</v>
      </c>
      <c r="BR4957">
        <v>68.7</v>
      </c>
      <c r="BS4957" s="151">
        <f t="shared" si="81"/>
        <v>70.51487603305786</v>
      </c>
    </row>
    <row r="4958" spans="68:71">
      <c r="BP4958">
        <v>4957</v>
      </c>
      <c r="BQ4958" s="145">
        <v>39291</v>
      </c>
      <c r="BR4958">
        <v>69.900000000000006</v>
      </c>
      <c r="BS4958" s="151">
        <f t="shared" si="81"/>
        <v>70.49421487603307</v>
      </c>
    </row>
    <row r="4959" spans="68:71">
      <c r="BP4959">
        <v>4958</v>
      </c>
      <c r="BQ4959" s="145">
        <v>39292</v>
      </c>
      <c r="BR4959">
        <v>69</v>
      </c>
      <c r="BS4959" s="151">
        <f t="shared" si="81"/>
        <v>70.465289256198361</v>
      </c>
    </row>
    <row r="4960" spans="68:71">
      <c r="BP4960">
        <v>4959</v>
      </c>
      <c r="BQ4960" s="145">
        <v>39293</v>
      </c>
      <c r="BR4960">
        <v>68.900000000000006</v>
      </c>
      <c r="BS4960" s="151">
        <f t="shared" si="81"/>
        <v>70.407438016528943</v>
      </c>
    </row>
    <row r="4961" spans="68:71">
      <c r="BP4961">
        <v>4960</v>
      </c>
      <c r="BQ4961" s="145">
        <v>39294</v>
      </c>
      <c r="BR4961">
        <v>68</v>
      </c>
      <c r="BS4961" s="151">
        <f t="shared" si="81"/>
        <v>70.288429752066122</v>
      </c>
    </row>
    <row r="4962" spans="68:71">
      <c r="BP4962">
        <v>4961</v>
      </c>
      <c r="BQ4962" s="145">
        <v>39295</v>
      </c>
      <c r="BR4962">
        <v>68.400000000000006</v>
      </c>
      <c r="BS4962" s="151">
        <f t="shared" si="81"/>
        <v>70.160330578512415</v>
      </c>
    </row>
    <row r="4963" spans="68:71">
      <c r="BP4963">
        <v>4962</v>
      </c>
      <c r="BQ4963" s="145">
        <v>39296</v>
      </c>
      <c r="BR4963">
        <v>69.400000000000006</v>
      </c>
      <c r="BS4963" s="151">
        <f t="shared" si="81"/>
        <v>69.990082644628103</v>
      </c>
    </row>
    <row r="4964" spans="68:71">
      <c r="BP4964">
        <v>4963</v>
      </c>
      <c r="BQ4964" s="145">
        <v>39297</v>
      </c>
      <c r="BR4964">
        <v>70.400000000000006</v>
      </c>
      <c r="BS4964" s="151">
        <f t="shared" si="81"/>
        <v>69.838016528925635</v>
      </c>
    </row>
    <row r="4965" spans="68:71">
      <c r="BP4965">
        <v>4964</v>
      </c>
      <c r="BQ4965" s="145">
        <v>39298</v>
      </c>
      <c r="BR4965">
        <v>69.400000000000006</v>
      </c>
      <c r="BS4965" s="151">
        <f t="shared" si="81"/>
        <v>69.723140495867767</v>
      </c>
    </row>
    <row r="4966" spans="68:71">
      <c r="BP4966">
        <v>4965</v>
      </c>
      <c r="BQ4966" s="145">
        <v>39299</v>
      </c>
      <c r="BR4966">
        <v>68.900000000000006</v>
      </c>
      <c r="BS4966" s="151">
        <f t="shared" si="81"/>
        <v>69.584297520661167</v>
      </c>
    </row>
    <row r="4967" spans="68:71">
      <c r="BP4967">
        <v>4966</v>
      </c>
      <c r="BQ4967" s="145">
        <v>39300</v>
      </c>
      <c r="BR4967">
        <v>70</v>
      </c>
      <c r="BS4967" s="151">
        <f t="shared" si="81"/>
        <v>69.447933884297527</v>
      </c>
    </row>
    <row r="4968" spans="68:71">
      <c r="BP4968">
        <v>4967</v>
      </c>
      <c r="BQ4968" s="145">
        <v>39301</v>
      </c>
      <c r="BR4968">
        <v>69</v>
      </c>
      <c r="BS4968" s="151">
        <f t="shared" si="81"/>
        <v>69.314049586776889</v>
      </c>
    </row>
    <row r="4969" spans="68:71">
      <c r="BP4969">
        <v>4968</v>
      </c>
      <c r="BQ4969" s="145">
        <v>39302</v>
      </c>
      <c r="BR4969">
        <v>69</v>
      </c>
      <c r="BS4969" s="151">
        <f t="shared" si="81"/>
        <v>69.227272727272762</v>
      </c>
    </row>
    <row r="4970" spans="68:71">
      <c r="BP4970">
        <v>4969</v>
      </c>
      <c r="BQ4970" s="145">
        <v>39303</v>
      </c>
      <c r="BR4970">
        <v>67.400000000000006</v>
      </c>
      <c r="BS4970" s="151">
        <f t="shared" si="81"/>
        <v>69.167768595041366</v>
      </c>
    </row>
    <row r="4971" spans="68:71">
      <c r="BP4971">
        <v>4970</v>
      </c>
      <c r="BQ4971" s="145">
        <v>39304</v>
      </c>
      <c r="BR4971">
        <v>67.5</v>
      </c>
      <c r="BS4971" s="151">
        <f t="shared" si="81"/>
        <v>69.124793388429794</v>
      </c>
    </row>
    <row r="4972" spans="68:71">
      <c r="BP4972">
        <v>4971</v>
      </c>
      <c r="BQ4972" s="145">
        <v>39305</v>
      </c>
      <c r="BR4972">
        <v>67.599999999999994</v>
      </c>
      <c r="BS4972" s="151">
        <f t="shared" si="81"/>
        <v>69.111570247933912</v>
      </c>
    </row>
    <row r="4973" spans="68:71">
      <c r="BP4973">
        <v>4972</v>
      </c>
      <c r="BQ4973" s="145">
        <v>39306</v>
      </c>
      <c r="BR4973">
        <v>68.099999999999994</v>
      </c>
      <c r="BS4973" s="151">
        <f t="shared" si="81"/>
        <v>69.092561983471114</v>
      </c>
    </row>
    <row r="4974" spans="68:71">
      <c r="BP4974">
        <v>4973</v>
      </c>
      <c r="BQ4974" s="145">
        <v>39307</v>
      </c>
      <c r="BR4974">
        <v>67.7</v>
      </c>
      <c r="BS4974" s="151">
        <f t="shared" si="81"/>
        <v>69.085123966942191</v>
      </c>
    </row>
    <row r="4975" spans="68:71">
      <c r="BP4975">
        <v>4974</v>
      </c>
      <c r="BQ4975" s="145">
        <v>39308</v>
      </c>
      <c r="BR4975">
        <v>68.5</v>
      </c>
      <c r="BS4975" s="151">
        <f t="shared" si="81"/>
        <v>69.068595041322354</v>
      </c>
    </row>
    <row r="4976" spans="68:71">
      <c r="BP4976">
        <v>4975</v>
      </c>
      <c r="BQ4976" s="145">
        <v>39309</v>
      </c>
      <c r="BR4976">
        <v>67.599999999999994</v>
      </c>
      <c r="BS4976" s="151">
        <f t="shared" si="81"/>
        <v>69.061983471074427</v>
      </c>
    </row>
    <row r="4977" spans="68:71">
      <c r="BP4977">
        <v>4976</v>
      </c>
      <c r="BQ4977" s="145">
        <v>39310</v>
      </c>
      <c r="BR4977">
        <v>67.3</v>
      </c>
      <c r="BS4977" s="151">
        <f t="shared" si="81"/>
        <v>69.065289256198383</v>
      </c>
    </row>
    <row r="4978" spans="68:71">
      <c r="BP4978">
        <v>4977</v>
      </c>
      <c r="BQ4978" s="145">
        <v>39311</v>
      </c>
      <c r="BR4978">
        <v>67.599999999999994</v>
      </c>
      <c r="BS4978" s="151">
        <f t="shared" si="81"/>
        <v>69.071900826446324</v>
      </c>
    </row>
    <row r="4979" spans="68:71">
      <c r="BP4979">
        <v>4978</v>
      </c>
      <c r="BQ4979" s="145">
        <v>39312</v>
      </c>
      <c r="BR4979">
        <v>67.900000000000006</v>
      </c>
      <c r="BS4979" s="151">
        <f t="shared" si="81"/>
        <v>69.086776859504184</v>
      </c>
    </row>
    <row r="4980" spans="68:71">
      <c r="BP4980">
        <v>4979</v>
      </c>
      <c r="BQ4980" s="145">
        <v>39313</v>
      </c>
      <c r="BR4980">
        <v>67.8</v>
      </c>
      <c r="BS4980" s="151">
        <f t="shared" si="81"/>
        <v>69.100000000000037</v>
      </c>
    </row>
    <row r="4981" spans="68:71">
      <c r="BP4981">
        <v>4980</v>
      </c>
      <c r="BQ4981" s="145">
        <v>39314</v>
      </c>
      <c r="BR4981">
        <v>69.099999999999994</v>
      </c>
      <c r="BS4981" s="151">
        <f t="shared" si="81"/>
        <v>69.111570247933912</v>
      </c>
    </row>
    <row r="4982" spans="68:71">
      <c r="BP4982">
        <v>4981</v>
      </c>
      <c r="BQ4982" s="145">
        <v>39315</v>
      </c>
      <c r="BR4982">
        <v>69.3</v>
      </c>
      <c r="BS4982" s="151">
        <f t="shared" si="81"/>
        <v>69.127272727272754</v>
      </c>
    </row>
    <row r="4983" spans="68:71">
      <c r="BP4983">
        <v>4982</v>
      </c>
      <c r="BQ4983" s="145">
        <v>39316</v>
      </c>
      <c r="BR4983">
        <v>70</v>
      </c>
      <c r="BS4983" s="151">
        <f t="shared" si="81"/>
        <v>69.133884297520709</v>
      </c>
    </row>
    <row r="4984" spans="68:71">
      <c r="BP4984">
        <v>4983</v>
      </c>
      <c r="BQ4984" s="145">
        <v>39317</v>
      </c>
      <c r="BR4984">
        <v>70.8</v>
      </c>
      <c r="BS4984" s="151">
        <f t="shared" si="81"/>
        <v>69.135537190082687</v>
      </c>
    </row>
    <row r="4985" spans="68:71">
      <c r="BP4985">
        <v>4984</v>
      </c>
      <c r="BQ4985" s="145">
        <v>39318</v>
      </c>
      <c r="BR4985">
        <v>71.599999999999994</v>
      </c>
      <c r="BS4985" s="151">
        <f t="shared" si="81"/>
        <v>69.134710743801691</v>
      </c>
    </row>
    <row r="4986" spans="68:71">
      <c r="BP4986">
        <v>4985</v>
      </c>
      <c r="BQ4986" s="145">
        <v>39319</v>
      </c>
      <c r="BR4986">
        <v>71.5</v>
      </c>
      <c r="BS4986" s="151">
        <f t="shared" si="81"/>
        <v>69.106611570247978</v>
      </c>
    </row>
    <row r="4987" spans="68:71">
      <c r="BP4987">
        <v>4986</v>
      </c>
      <c r="BQ4987" s="145">
        <v>39320</v>
      </c>
      <c r="BR4987">
        <v>70.099999999999994</v>
      </c>
      <c r="BS4987" s="151">
        <f t="shared" si="81"/>
        <v>69.059504132231439</v>
      </c>
    </row>
    <row r="4988" spans="68:71">
      <c r="BP4988">
        <v>4987</v>
      </c>
      <c r="BQ4988" s="145">
        <v>39321</v>
      </c>
      <c r="BR4988">
        <v>69.2</v>
      </c>
      <c r="BS4988" s="151">
        <f t="shared" si="81"/>
        <v>68.995041322314094</v>
      </c>
    </row>
    <row r="4989" spans="68:71">
      <c r="BP4989">
        <v>4988</v>
      </c>
      <c r="BQ4989" s="145">
        <v>39322</v>
      </c>
      <c r="BR4989">
        <v>70.099999999999994</v>
      </c>
      <c r="BS4989" s="151">
        <f t="shared" si="81"/>
        <v>68.930578512396721</v>
      </c>
    </row>
    <row r="4990" spans="68:71">
      <c r="BP4990">
        <v>4989</v>
      </c>
      <c r="BQ4990" s="145">
        <v>39323</v>
      </c>
      <c r="BR4990">
        <v>69.599999999999994</v>
      </c>
      <c r="BS4990" s="151">
        <f t="shared" ref="BS4990:BS5053" si="82">AVERAGE(BR4931:BR5051)</f>
        <v>68.873553719008299</v>
      </c>
    </row>
    <row r="4991" spans="68:71">
      <c r="BP4991">
        <v>4990</v>
      </c>
      <c r="BQ4991" s="145">
        <v>39324</v>
      </c>
      <c r="BR4991">
        <v>71.599999999999994</v>
      </c>
      <c r="BS4991" s="151">
        <f t="shared" si="82"/>
        <v>68.814876033057885</v>
      </c>
    </row>
    <row r="4992" spans="68:71">
      <c r="BP4992">
        <v>4991</v>
      </c>
      <c r="BQ4992" s="145">
        <v>39325</v>
      </c>
      <c r="BR4992">
        <v>70.8</v>
      </c>
      <c r="BS4992" s="151">
        <f t="shared" si="82"/>
        <v>68.769421487603339</v>
      </c>
    </row>
    <row r="4993" spans="68:71">
      <c r="BP4993">
        <v>4992</v>
      </c>
      <c r="BQ4993" s="145">
        <v>39326</v>
      </c>
      <c r="BR4993">
        <v>70.8</v>
      </c>
      <c r="BS4993" s="151">
        <f t="shared" si="82"/>
        <v>68.733057851239693</v>
      </c>
    </row>
    <row r="4994" spans="68:71">
      <c r="BP4994">
        <v>4993</v>
      </c>
      <c r="BQ4994" s="145">
        <v>39327</v>
      </c>
      <c r="BR4994">
        <v>69.400000000000006</v>
      </c>
      <c r="BS4994" s="151">
        <f t="shared" si="82"/>
        <v>68.695867768595065</v>
      </c>
    </row>
    <row r="4995" spans="68:71">
      <c r="BP4995">
        <v>4994</v>
      </c>
      <c r="BQ4995" s="145">
        <v>39328</v>
      </c>
      <c r="BR4995">
        <v>68</v>
      </c>
      <c r="BS4995" s="151">
        <f t="shared" si="82"/>
        <v>68.6636363636364</v>
      </c>
    </row>
    <row r="4996" spans="68:71">
      <c r="BP4996">
        <v>4995</v>
      </c>
      <c r="BQ4996" s="145">
        <v>39329</v>
      </c>
      <c r="BR4996">
        <v>68.2</v>
      </c>
      <c r="BS4996" s="151">
        <f t="shared" si="82"/>
        <v>68.635537190082687</v>
      </c>
    </row>
    <row r="4997" spans="68:71">
      <c r="BP4997">
        <v>4996</v>
      </c>
      <c r="BQ4997" s="145">
        <v>39330</v>
      </c>
      <c r="BR4997">
        <v>67.599999999999994</v>
      </c>
      <c r="BS4997" s="151">
        <f t="shared" si="82"/>
        <v>68.588429752066148</v>
      </c>
    </row>
    <row r="4998" spans="68:71">
      <c r="BP4998">
        <v>4997</v>
      </c>
      <c r="BQ4998" s="145">
        <v>39331</v>
      </c>
      <c r="BR4998">
        <v>66.7</v>
      </c>
      <c r="BS4998" s="151">
        <f t="shared" si="82"/>
        <v>68.5338842975207</v>
      </c>
    </row>
    <row r="4999" spans="68:71">
      <c r="BP4999">
        <v>4998</v>
      </c>
      <c r="BQ4999" s="145">
        <v>39332</v>
      </c>
      <c r="BR4999">
        <v>67.099999999999994</v>
      </c>
      <c r="BS4999" s="151">
        <f t="shared" si="82"/>
        <v>68.459504132231444</v>
      </c>
    </row>
    <row r="5000" spans="68:71">
      <c r="BP5000">
        <v>4999</v>
      </c>
      <c r="BQ5000" s="145">
        <v>39333</v>
      </c>
      <c r="BR5000">
        <v>66.599999999999994</v>
      </c>
      <c r="BS5000" s="151">
        <f t="shared" si="82"/>
        <v>68.390082644628123</v>
      </c>
    </row>
    <row r="5001" spans="68:71">
      <c r="BP5001">
        <v>5000</v>
      </c>
      <c r="BQ5001" s="145">
        <v>39334</v>
      </c>
      <c r="BR5001">
        <v>66.7</v>
      </c>
      <c r="BS5001" s="151">
        <f t="shared" si="82"/>
        <v>68.315702479338867</v>
      </c>
    </row>
    <row r="5002" spans="68:71">
      <c r="BP5002">
        <v>5001</v>
      </c>
      <c r="BQ5002" s="145">
        <v>39335</v>
      </c>
      <c r="BR5002">
        <v>66.900000000000006</v>
      </c>
      <c r="BS5002" s="151">
        <f t="shared" si="82"/>
        <v>68.257024793388453</v>
      </c>
    </row>
    <row r="5003" spans="68:71">
      <c r="BP5003">
        <v>5002</v>
      </c>
      <c r="BQ5003" s="145">
        <v>39336</v>
      </c>
      <c r="BR5003">
        <v>66.099999999999994</v>
      </c>
      <c r="BS5003" s="151">
        <f t="shared" si="82"/>
        <v>68.182644628099197</v>
      </c>
    </row>
    <row r="5004" spans="68:71">
      <c r="BP5004">
        <v>5003</v>
      </c>
      <c r="BQ5004" s="145">
        <v>39337</v>
      </c>
      <c r="BR5004">
        <v>65.900000000000006</v>
      </c>
      <c r="BS5004" s="151">
        <f t="shared" si="82"/>
        <v>68.133057851239684</v>
      </c>
    </row>
    <row r="5005" spans="68:71">
      <c r="BP5005">
        <v>5004</v>
      </c>
      <c r="BQ5005" s="145">
        <v>39338</v>
      </c>
      <c r="BR5005">
        <v>66.400000000000006</v>
      </c>
      <c r="BS5005" s="151">
        <f t="shared" si="82"/>
        <v>68.093388429752096</v>
      </c>
    </row>
    <row r="5006" spans="68:71">
      <c r="BP5006">
        <v>5005</v>
      </c>
      <c r="BQ5006" s="145">
        <v>39339</v>
      </c>
      <c r="BR5006">
        <v>66.8</v>
      </c>
      <c r="BS5006" s="151">
        <f t="shared" si="82"/>
        <v>68.072727272727292</v>
      </c>
    </row>
    <row r="5007" spans="68:71">
      <c r="BP5007">
        <v>5006</v>
      </c>
      <c r="BQ5007" s="145">
        <v>39340</v>
      </c>
      <c r="BR5007">
        <v>67.7</v>
      </c>
      <c r="BS5007" s="151">
        <f t="shared" si="82"/>
        <v>68.047107438016553</v>
      </c>
    </row>
    <row r="5008" spans="68:71">
      <c r="BP5008">
        <v>5007</v>
      </c>
      <c r="BQ5008" s="145">
        <v>39341</v>
      </c>
      <c r="BR5008">
        <v>67</v>
      </c>
      <c r="BS5008" s="151">
        <f t="shared" si="82"/>
        <v>68.055371900826472</v>
      </c>
    </row>
    <row r="5009" spans="68:71">
      <c r="BP5009">
        <v>5008</v>
      </c>
      <c r="BQ5009" s="145">
        <v>39342</v>
      </c>
      <c r="BR5009">
        <v>66.900000000000006</v>
      </c>
      <c r="BS5009" s="151">
        <f t="shared" si="82"/>
        <v>68.067768595041343</v>
      </c>
    </row>
    <row r="5010" spans="68:71">
      <c r="BP5010">
        <v>5009</v>
      </c>
      <c r="BQ5010" s="145">
        <v>39343</v>
      </c>
      <c r="BR5010">
        <v>66.5</v>
      </c>
      <c r="BS5010" s="151">
        <f t="shared" si="82"/>
        <v>68.080165289256215</v>
      </c>
    </row>
    <row r="5011" spans="68:71">
      <c r="BP5011">
        <v>5010</v>
      </c>
      <c r="BQ5011" s="145">
        <v>39344</v>
      </c>
      <c r="BR5011">
        <v>66.8</v>
      </c>
      <c r="BS5011" s="151">
        <f t="shared" si="82"/>
        <v>68.105785123966967</v>
      </c>
    </row>
    <row r="5012" spans="68:71">
      <c r="BP5012">
        <v>5011</v>
      </c>
      <c r="BQ5012" s="145">
        <v>39345</v>
      </c>
      <c r="BR5012">
        <v>66.8</v>
      </c>
      <c r="BS5012" s="151">
        <f t="shared" si="82"/>
        <v>68.134710743801676</v>
      </c>
    </row>
    <row r="5013" spans="68:71">
      <c r="BP5013">
        <v>5012</v>
      </c>
      <c r="BQ5013" s="145">
        <v>39346</v>
      </c>
      <c r="BR5013">
        <v>66.900000000000006</v>
      </c>
      <c r="BS5013" s="151">
        <f t="shared" si="82"/>
        <v>68.150413223140518</v>
      </c>
    </row>
    <row r="5014" spans="68:71">
      <c r="BP5014">
        <v>5013</v>
      </c>
      <c r="BQ5014" s="145">
        <v>39347</v>
      </c>
      <c r="BR5014">
        <v>66.7</v>
      </c>
      <c r="BS5014" s="151">
        <f t="shared" si="82"/>
        <v>68.164462809917381</v>
      </c>
    </row>
    <row r="5015" spans="68:71">
      <c r="BP5015">
        <v>5014</v>
      </c>
      <c r="BQ5015" s="145">
        <v>39348</v>
      </c>
      <c r="BR5015">
        <v>66.3</v>
      </c>
      <c r="BS5015" s="151">
        <f t="shared" si="82"/>
        <v>68.176033057851271</v>
      </c>
    </row>
    <row r="5016" spans="68:71">
      <c r="BP5016">
        <v>5015</v>
      </c>
      <c r="BQ5016" s="145">
        <v>39349</v>
      </c>
      <c r="BR5016">
        <v>66.099999999999994</v>
      </c>
      <c r="BS5016" s="151">
        <f t="shared" si="82"/>
        <v>68.200000000000017</v>
      </c>
    </row>
    <row r="5017" spans="68:71">
      <c r="BP5017">
        <v>5016</v>
      </c>
      <c r="BQ5017" s="145">
        <v>39350</v>
      </c>
      <c r="BR5017">
        <v>66.2</v>
      </c>
      <c r="BS5017" s="151">
        <f t="shared" si="82"/>
        <v>68.216528925619855</v>
      </c>
    </row>
    <row r="5018" spans="68:71">
      <c r="BP5018">
        <v>5017</v>
      </c>
      <c r="BQ5018" s="145">
        <v>39351</v>
      </c>
      <c r="BR5018">
        <v>66.5</v>
      </c>
      <c r="BS5018" s="151">
        <f t="shared" si="82"/>
        <v>68.229752066115722</v>
      </c>
    </row>
    <row r="5019" spans="68:71">
      <c r="BP5019">
        <v>5018</v>
      </c>
      <c r="BQ5019" s="145">
        <v>39352</v>
      </c>
      <c r="BR5019">
        <v>67.099999999999994</v>
      </c>
      <c r="BS5019" s="151">
        <f t="shared" si="82"/>
        <v>68.24958677685953</v>
      </c>
    </row>
    <row r="5020" spans="68:71">
      <c r="BP5020">
        <v>5019</v>
      </c>
      <c r="BQ5020" s="145">
        <v>39353</v>
      </c>
      <c r="BR5020">
        <v>67.2</v>
      </c>
      <c r="BS5020" s="151">
        <f t="shared" si="82"/>
        <v>68.268595041322328</v>
      </c>
    </row>
    <row r="5021" spans="68:71">
      <c r="BP5021">
        <v>5020</v>
      </c>
      <c r="BQ5021" s="145">
        <v>39354</v>
      </c>
      <c r="BR5021">
        <v>67.599999999999994</v>
      </c>
      <c r="BS5021" s="151">
        <f t="shared" si="82"/>
        <v>68.295041322314077</v>
      </c>
    </row>
    <row r="5022" spans="68:71">
      <c r="BP5022">
        <v>5021</v>
      </c>
      <c r="BQ5022" s="145">
        <v>39355</v>
      </c>
      <c r="BR5022">
        <v>65</v>
      </c>
      <c r="BS5022" s="151">
        <f t="shared" si="82"/>
        <v>68.318181818181827</v>
      </c>
    </row>
    <row r="5023" spans="68:71">
      <c r="BP5023">
        <v>5022</v>
      </c>
      <c r="BQ5023" s="145">
        <v>39356</v>
      </c>
      <c r="BR5023">
        <v>67.7</v>
      </c>
      <c r="BS5023" s="151">
        <f t="shared" si="82"/>
        <v>68.338842975206617</v>
      </c>
    </row>
    <row r="5024" spans="68:71">
      <c r="BP5024">
        <v>5023</v>
      </c>
      <c r="BQ5024" s="145">
        <v>39357</v>
      </c>
      <c r="BR5024">
        <v>66.400000000000006</v>
      </c>
      <c r="BS5024" s="151">
        <f t="shared" si="82"/>
        <v>68.360330578512404</v>
      </c>
    </row>
    <row r="5025" spans="68:71">
      <c r="BP5025">
        <v>5024</v>
      </c>
      <c r="BQ5025" s="145">
        <v>39358</v>
      </c>
      <c r="BR5025">
        <v>67.3</v>
      </c>
      <c r="BS5025" s="151">
        <f t="shared" si="82"/>
        <v>68.386776859504138</v>
      </c>
    </row>
    <row r="5026" spans="68:71">
      <c r="BP5026">
        <v>5025</v>
      </c>
      <c r="BQ5026" s="145">
        <v>39359</v>
      </c>
      <c r="BR5026">
        <v>67.3</v>
      </c>
      <c r="BS5026" s="151">
        <f t="shared" si="82"/>
        <v>68.425619834710744</v>
      </c>
    </row>
    <row r="5027" spans="68:71">
      <c r="BP5027">
        <v>5026</v>
      </c>
      <c r="BQ5027" s="145">
        <v>39360</v>
      </c>
      <c r="BR5027">
        <v>67.8</v>
      </c>
      <c r="BS5027" s="151">
        <f t="shared" si="82"/>
        <v>68.469421487603299</v>
      </c>
    </row>
    <row r="5028" spans="68:71">
      <c r="BP5028">
        <v>5027</v>
      </c>
      <c r="BQ5028" s="145">
        <v>39361</v>
      </c>
      <c r="BR5028">
        <v>69</v>
      </c>
      <c r="BS5028" s="151">
        <f t="shared" si="82"/>
        <v>68.545454545454561</v>
      </c>
    </row>
    <row r="5029" spans="68:71">
      <c r="BP5029">
        <v>5028</v>
      </c>
      <c r="BQ5029" s="145">
        <v>39362</v>
      </c>
      <c r="BR5029">
        <v>68.099999999999994</v>
      </c>
      <c r="BS5029" s="151">
        <f t="shared" si="82"/>
        <v>68.65454545454547</v>
      </c>
    </row>
    <row r="5030" spans="68:71">
      <c r="BP5030">
        <v>5029</v>
      </c>
      <c r="BQ5030" s="145">
        <v>39363</v>
      </c>
      <c r="BR5030">
        <v>68.099999999999994</v>
      </c>
      <c r="BS5030" s="151">
        <f t="shared" si="82"/>
        <v>68.815702479338853</v>
      </c>
    </row>
    <row r="5031" spans="68:71">
      <c r="BP5031">
        <v>5030</v>
      </c>
      <c r="BQ5031" s="145">
        <v>39364</v>
      </c>
      <c r="BR5031">
        <v>68.7</v>
      </c>
      <c r="BS5031" s="151">
        <f t="shared" si="82"/>
        <v>68.992561983471077</v>
      </c>
    </row>
    <row r="5032" spans="68:71">
      <c r="BP5032">
        <v>5031</v>
      </c>
      <c r="BQ5032" s="145">
        <v>39365</v>
      </c>
      <c r="BR5032">
        <v>68.099999999999994</v>
      </c>
      <c r="BS5032" s="151">
        <f t="shared" si="82"/>
        <v>69.152066115702482</v>
      </c>
    </row>
    <row r="5033" spans="68:71">
      <c r="BP5033">
        <v>5032</v>
      </c>
      <c r="BQ5033" s="145">
        <v>39366</v>
      </c>
      <c r="BR5033">
        <v>68.8</v>
      </c>
      <c r="BS5033" s="151">
        <f t="shared" si="82"/>
        <v>69.361157024793386</v>
      </c>
    </row>
    <row r="5034" spans="68:71">
      <c r="BP5034">
        <v>5033</v>
      </c>
      <c r="BQ5034" s="145">
        <v>39367</v>
      </c>
      <c r="BR5034">
        <v>68.599999999999994</v>
      </c>
      <c r="BS5034" s="151">
        <f t="shared" si="82"/>
        <v>69.577685950413212</v>
      </c>
    </row>
    <row r="5035" spans="68:71">
      <c r="BP5035">
        <v>5034</v>
      </c>
      <c r="BQ5035" s="145">
        <v>39368</v>
      </c>
      <c r="BR5035">
        <v>67.599999999999994</v>
      </c>
      <c r="BS5035" s="151">
        <f t="shared" si="82"/>
        <v>69.786776859504101</v>
      </c>
    </row>
    <row r="5036" spans="68:71">
      <c r="BP5036">
        <v>5035</v>
      </c>
      <c r="BQ5036" s="145">
        <v>39369</v>
      </c>
      <c r="BR5036">
        <v>67.099999999999994</v>
      </c>
      <c r="BS5036" s="151">
        <f t="shared" si="82"/>
        <v>69.9876033057851</v>
      </c>
    </row>
    <row r="5037" spans="68:71">
      <c r="BP5037">
        <v>5036</v>
      </c>
      <c r="BQ5037" s="145">
        <v>39370</v>
      </c>
      <c r="BR5037">
        <v>67.2</v>
      </c>
      <c r="BS5037" s="151">
        <f t="shared" si="82"/>
        <v>70.166115702479317</v>
      </c>
    </row>
    <row r="5038" spans="68:71">
      <c r="BP5038">
        <v>5037</v>
      </c>
      <c r="BQ5038" s="145">
        <v>39371</v>
      </c>
      <c r="BR5038">
        <v>67.099999999999994</v>
      </c>
      <c r="BS5038" s="151">
        <f t="shared" si="82"/>
        <v>70.282644628099149</v>
      </c>
    </row>
    <row r="5039" spans="68:71">
      <c r="BP5039">
        <v>5038</v>
      </c>
      <c r="BQ5039" s="145">
        <v>39372</v>
      </c>
      <c r="BR5039">
        <v>67.400000000000006</v>
      </c>
      <c r="BS5039" s="151">
        <f t="shared" si="82"/>
        <v>70.378512396694205</v>
      </c>
    </row>
    <row r="5040" spans="68:71">
      <c r="BP5040">
        <v>5039</v>
      </c>
      <c r="BQ5040" s="145">
        <v>39373</v>
      </c>
      <c r="BR5040">
        <v>68.2</v>
      </c>
      <c r="BS5040" s="151">
        <f t="shared" si="82"/>
        <v>70.452892561983447</v>
      </c>
    </row>
    <row r="5041" spans="68:71">
      <c r="BP5041">
        <v>5040</v>
      </c>
      <c r="BQ5041" s="145">
        <v>39374</v>
      </c>
      <c r="BR5041">
        <v>67.3</v>
      </c>
      <c r="BS5041" s="151">
        <f t="shared" si="82"/>
        <v>70.497520661156997</v>
      </c>
    </row>
    <row r="5042" spans="68:71">
      <c r="BP5042">
        <v>5041</v>
      </c>
      <c r="BQ5042" s="145">
        <v>39375</v>
      </c>
      <c r="BR5042">
        <v>66.900000000000006</v>
      </c>
      <c r="BS5042" s="151">
        <f t="shared" si="82"/>
        <v>70.524793388429742</v>
      </c>
    </row>
    <row r="5043" spans="68:71">
      <c r="BP5043">
        <v>5042</v>
      </c>
      <c r="BQ5043" s="145">
        <v>39376</v>
      </c>
      <c r="BR5043">
        <v>67.2</v>
      </c>
      <c r="BS5043" s="151">
        <f t="shared" si="82"/>
        <v>70.533057851239661</v>
      </c>
    </row>
    <row r="5044" spans="68:71">
      <c r="BP5044">
        <v>5043</v>
      </c>
      <c r="BQ5044" s="145">
        <v>39377</v>
      </c>
      <c r="BR5044">
        <v>66.7</v>
      </c>
      <c r="BS5044" s="151">
        <f t="shared" si="82"/>
        <v>70.538842975206592</v>
      </c>
    </row>
    <row r="5045" spans="68:71">
      <c r="BP5045">
        <v>5044</v>
      </c>
      <c r="BQ5045" s="145">
        <v>39378</v>
      </c>
      <c r="BR5045">
        <v>67.099999999999994</v>
      </c>
      <c r="BS5045" s="151">
        <f t="shared" si="82"/>
        <v>70.537190082644599</v>
      </c>
    </row>
    <row r="5046" spans="68:71">
      <c r="BP5046">
        <v>5045</v>
      </c>
      <c r="BQ5046" s="145">
        <v>39379</v>
      </c>
      <c r="BR5046">
        <v>67.5</v>
      </c>
      <c r="BS5046" s="151">
        <f t="shared" si="82"/>
        <v>70.536363636363603</v>
      </c>
    </row>
    <row r="5047" spans="68:71">
      <c r="BP5047">
        <v>5046</v>
      </c>
      <c r="BQ5047" s="145">
        <v>39380</v>
      </c>
      <c r="BR5047">
        <v>67.099999999999994</v>
      </c>
      <c r="BS5047" s="151">
        <f t="shared" si="82"/>
        <v>70.552066115702445</v>
      </c>
    </row>
    <row r="5048" spans="68:71">
      <c r="BP5048">
        <v>5047</v>
      </c>
      <c r="BQ5048" s="145">
        <v>39381</v>
      </c>
      <c r="BR5048">
        <v>67.5</v>
      </c>
      <c r="BS5048" s="151">
        <f t="shared" si="82"/>
        <v>70.580165289256158</v>
      </c>
    </row>
    <row r="5049" spans="68:71">
      <c r="BP5049">
        <v>5048</v>
      </c>
      <c r="BQ5049" s="145">
        <v>39382</v>
      </c>
      <c r="BR5049">
        <v>67.099999999999994</v>
      </c>
      <c r="BS5049" s="151">
        <f t="shared" si="82"/>
        <v>70.59669421487601</v>
      </c>
    </row>
    <row r="5050" spans="68:71">
      <c r="BP5050">
        <v>5049</v>
      </c>
      <c r="BQ5050" s="145">
        <v>39383</v>
      </c>
      <c r="BR5050">
        <v>67.5</v>
      </c>
      <c r="BS5050" s="151">
        <f t="shared" si="82"/>
        <v>70.614876033057811</v>
      </c>
    </row>
    <row r="5051" spans="68:71">
      <c r="BP5051">
        <v>5050</v>
      </c>
      <c r="BQ5051" s="145">
        <v>39384</v>
      </c>
      <c r="BR5051">
        <v>67.099999999999994</v>
      </c>
      <c r="BS5051" s="151">
        <f t="shared" si="82"/>
        <v>70.623966942148726</v>
      </c>
    </row>
    <row r="5052" spans="68:71">
      <c r="BP5052">
        <v>5051</v>
      </c>
      <c r="BQ5052" s="145">
        <v>39385</v>
      </c>
      <c r="BR5052">
        <v>67.2</v>
      </c>
      <c r="BS5052" s="151">
        <f t="shared" si="82"/>
        <v>70.65867768595038</v>
      </c>
    </row>
    <row r="5053" spans="68:71">
      <c r="BP5053">
        <v>5052</v>
      </c>
      <c r="BQ5053" s="145">
        <v>39386</v>
      </c>
      <c r="BR5053">
        <v>67.099999999999994</v>
      </c>
      <c r="BS5053" s="151">
        <f t="shared" si="82"/>
        <v>70.707438016528883</v>
      </c>
    </row>
    <row r="5054" spans="68:71">
      <c r="BP5054">
        <v>5053</v>
      </c>
      <c r="BQ5054" s="145">
        <v>39387</v>
      </c>
      <c r="BR5054">
        <v>67.3</v>
      </c>
      <c r="BS5054" s="151">
        <f t="shared" ref="BS5054:BS5117" si="83">AVERAGE(BR4995:BR5115)</f>
        <v>70.790082644628072</v>
      </c>
    </row>
    <row r="5055" spans="68:71">
      <c r="BP5055">
        <v>5054</v>
      </c>
      <c r="BQ5055" s="145">
        <v>39388</v>
      </c>
      <c r="BR5055">
        <v>67.900000000000006</v>
      </c>
      <c r="BS5055" s="151">
        <f t="shared" si="83"/>
        <v>70.885950413223114</v>
      </c>
    </row>
    <row r="5056" spans="68:71">
      <c r="BP5056">
        <v>5055</v>
      </c>
      <c r="BQ5056" s="145">
        <v>39389</v>
      </c>
      <c r="BR5056">
        <v>67.599999999999994</v>
      </c>
      <c r="BS5056" s="151">
        <f t="shared" si="83"/>
        <v>70.977685950413189</v>
      </c>
    </row>
    <row r="5057" spans="68:71">
      <c r="BP5057">
        <v>5056</v>
      </c>
      <c r="BQ5057" s="145">
        <v>39390</v>
      </c>
      <c r="BR5057">
        <v>67.7</v>
      </c>
      <c r="BS5057" s="151">
        <f t="shared" si="83"/>
        <v>71.071900826446239</v>
      </c>
    </row>
    <row r="5058" spans="68:71">
      <c r="BP5058">
        <v>5057</v>
      </c>
      <c r="BQ5058" s="145">
        <v>39391</v>
      </c>
      <c r="BR5058">
        <v>67.400000000000006</v>
      </c>
      <c r="BS5058" s="151">
        <f t="shared" si="83"/>
        <v>71.17933884297517</v>
      </c>
    </row>
    <row r="5059" spans="68:71">
      <c r="BP5059">
        <v>5058</v>
      </c>
      <c r="BQ5059" s="145">
        <v>39392</v>
      </c>
      <c r="BR5059">
        <v>68.5</v>
      </c>
      <c r="BS5059" s="151">
        <f t="shared" si="83"/>
        <v>71.279338842975164</v>
      </c>
    </row>
    <row r="5060" spans="68:71">
      <c r="BP5060">
        <v>5059</v>
      </c>
      <c r="BQ5060" s="145">
        <v>39393</v>
      </c>
      <c r="BR5060">
        <v>68.099999999999994</v>
      </c>
      <c r="BS5060" s="151">
        <f t="shared" si="83"/>
        <v>71.371074380165254</v>
      </c>
    </row>
    <row r="5061" spans="68:71">
      <c r="BP5061">
        <v>5060</v>
      </c>
      <c r="BQ5061" s="145">
        <v>39394</v>
      </c>
      <c r="BR5061">
        <v>69.7</v>
      </c>
      <c r="BS5061" s="151">
        <f t="shared" si="83"/>
        <v>71.443801652892532</v>
      </c>
    </row>
    <row r="5062" spans="68:71">
      <c r="BP5062">
        <v>5061</v>
      </c>
      <c r="BQ5062" s="145">
        <v>39395</v>
      </c>
      <c r="BR5062">
        <v>69.5</v>
      </c>
      <c r="BS5062" s="151">
        <f t="shared" si="83"/>
        <v>71.52314049586775</v>
      </c>
    </row>
    <row r="5063" spans="68:71">
      <c r="BP5063">
        <v>5062</v>
      </c>
      <c r="BQ5063" s="145">
        <v>39396</v>
      </c>
      <c r="BR5063">
        <v>69.8</v>
      </c>
      <c r="BS5063" s="151">
        <f t="shared" si="83"/>
        <v>71.602479338842954</v>
      </c>
    </row>
    <row r="5064" spans="68:71">
      <c r="BP5064">
        <v>5063</v>
      </c>
      <c r="BQ5064" s="145">
        <v>39397</v>
      </c>
      <c r="BR5064">
        <v>69</v>
      </c>
      <c r="BS5064" s="151">
        <f t="shared" si="83"/>
        <v>71.685950413223125</v>
      </c>
    </row>
    <row r="5065" spans="68:71">
      <c r="BP5065">
        <v>5064</v>
      </c>
      <c r="BQ5065" s="145">
        <v>39398</v>
      </c>
      <c r="BR5065">
        <v>69.7</v>
      </c>
      <c r="BS5065" s="151">
        <f t="shared" si="83"/>
        <v>71.762809917355355</v>
      </c>
    </row>
    <row r="5066" spans="68:71">
      <c r="BP5066">
        <v>5065</v>
      </c>
      <c r="BQ5066" s="145">
        <v>39399</v>
      </c>
      <c r="BR5066">
        <v>69.900000000000006</v>
      </c>
      <c r="BS5066" s="151">
        <f t="shared" si="83"/>
        <v>71.833057851239644</v>
      </c>
    </row>
    <row r="5067" spans="68:71">
      <c r="BP5067">
        <v>5066</v>
      </c>
      <c r="BQ5067" s="145">
        <v>39400</v>
      </c>
      <c r="BR5067">
        <v>70.400000000000006</v>
      </c>
      <c r="BS5067" s="151">
        <f t="shared" si="83"/>
        <v>71.898347107437999</v>
      </c>
    </row>
    <row r="5068" spans="68:71">
      <c r="BP5068">
        <v>5067</v>
      </c>
      <c r="BQ5068" s="145">
        <v>39401</v>
      </c>
      <c r="BR5068">
        <v>69.2</v>
      </c>
      <c r="BS5068" s="151">
        <f t="shared" si="83"/>
        <v>71.953719008264443</v>
      </c>
    </row>
    <row r="5069" spans="68:71">
      <c r="BP5069">
        <v>5068</v>
      </c>
      <c r="BQ5069" s="145">
        <v>39402</v>
      </c>
      <c r="BR5069">
        <v>70.599999999999994</v>
      </c>
      <c r="BS5069" s="151">
        <f t="shared" si="83"/>
        <v>72.003305785123928</v>
      </c>
    </row>
    <row r="5070" spans="68:71">
      <c r="BP5070">
        <v>5069</v>
      </c>
      <c r="BQ5070" s="145">
        <v>39403</v>
      </c>
      <c r="BR5070">
        <v>69.8</v>
      </c>
      <c r="BS5070" s="151">
        <f t="shared" si="83"/>
        <v>72.062809917355338</v>
      </c>
    </row>
    <row r="5071" spans="68:71">
      <c r="BP5071">
        <v>5070</v>
      </c>
      <c r="BQ5071" s="145">
        <v>39404</v>
      </c>
      <c r="BR5071">
        <v>68.8</v>
      </c>
      <c r="BS5071" s="151">
        <f t="shared" si="83"/>
        <v>72.098347107437988</v>
      </c>
    </row>
    <row r="5072" spans="68:71">
      <c r="BP5072">
        <v>5071</v>
      </c>
      <c r="BQ5072" s="145">
        <v>39405</v>
      </c>
      <c r="BR5072">
        <v>69.5</v>
      </c>
      <c r="BS5072" s="151">
        <f t="shared" si="83"/>
        <v>72.131404958677649</v>
      </c>
    </row>
    <row r="5073" spans="68:71">
      <c r="BP5073">
        <v>5072</v>
      </c>
      <c r="BQ5073" s="145">
        <v>39406</v>
      </c>
      <c r="BR5073">
        <v>69.7</v>
      </c>
      <c r="BS5073" s="151">
        <f t="shared" si="83"/>
        <v>72.158677685950394</v>
      </c>
    </row>
    <row r="5074" spans="68:71">
      <c r="BP5074">
        <v>5073</v>
      </c>
      <c r="BQ5074" s="145">
        <v>39407</v>
      </c>
      <c r="BR5074">
        <v>69.099999999999994</v>
      </c>
      <c r="BS5074" s="151">
        <f t="shared" si="83"/>
        <v>72.199173553718978</v>
      </c>
    </row>
    <row r="5075" spans="68:71">
      <c r="BP5075">
        <v>5074</v>
      </c>
      <c r="BQ5075" s="145">
        <v>39408</v>
      </c>
      <c r="BR5075">
        <v>69.7</v>
      </c>
      <c r="BS5075" s="151">
        <f t="shared" si="83"/>
        <v>72.232231404958654</v>
      </c>
    </row>
    <row r="5076" spans="68:71">
      <c r="BP5076">
        <v>5075</v>
      </c>
      <c r="BQ5076" s="145">
        <v>39409</v>
      </c>
      <c r="BR5076">
        <v>70</v>
      </c>
      <c r="BS5076" s="151">
        <f t="shared" si="83"/>
        <v>72.269421487603282</v>
      </c>
    </row>
    <row r="5077" spans="68:71">
      <c r="BP5077">
        <v>5076</v>
      </c>
      <c r="BQ5077" s="145">
        <v>39410</v>
      </c>
      <c r="BR5077">
        <v>71.3</v>
      </c>
      <c r="BS5077" s="151">
        <f t="shared" si="83"/>
        <v>72.311570247933844</v>
      </c>
    </row>
    <row r="5078" spans="68:71">
      <c r="BP5078">
        <v>5077</v>
      </c>
      <c r="BQ5078" s="145">
        <v>39411</v>
      </c>
      <c r="BR5078">
        <v>70.7</v>
      </c>
      <c r="BS5078" s="151">
        <f t="shared" si="83"/>
        <v>72.348760330578457</v>
      </c>
    </row>
    <row r="5079" spans="68:71">
      <c r="BP5079">
        <v>5078</v>
      </c>
      <c r="BQ5079" s="145">
        <v>39412</v>
      </c>
      <c r="BR5079">
        <v>71.5</v>
      </c>
      <c r="BS5079" s="151">
        <f t="shared" si="83"/>
        <v>72.393388429752022</v>
      </c>
    </row>
    <row r="5080" spans="68:71">
      <c r="BP5080">
        <v>5079</v>
      </c>
      <c r="BQ5080" s="145">
        <v>39413</v>
      </c>
      <c r="BR5080">
        <v>71.400000000000006</v>
      </c>
      <c r="BS5080" s="151">
        <f t="shared" si="83"/>
        <v>72.433057851239639</v>
      </c>
    </row>
    <row r="5081" spans="68:71">
      <c r="BP5081">
        <v>5080</v>
      </c>
      <c r="BQ5081" s="145">
        <v>39414</v>
      </c>
      <c r="BR5081">
        <v>71.2</v>
      </c>
      <c r="BS5081" s="151">
        <f t="shared" si="83"/>
        <v>72.463636363636326</v>
      </c>
    </row>
    <row r="5082" spans="68:71">
      <c r="BP5082">
        <v>5081</v>
      </c>
      <c r="BQ5082" s="145">
        <v>39415</v>
      </c>
      <c r="BR5082">
        <v>71.2</v>
      </c>
      <c r="BS5082" s="151">
        <f t="shared" si="83"/>
        <v>72.518181818181773</v>
      </c>
    </row>
    <row r="5083" spans="68:71">
      <c r="BP5083">
        <v>5082</v>
      </c>
      <c r="BQ5083" s="145">
        <v>39416</v>
      </c>
      <c r="BR5083">
        <v>71.2</v>
      </c>
      <c r="BS5083" s="151">
        <f t="shared" si="83"/>
        <v>72.559504132231382</v>
      </c>
    </row>
    <row r="5084" spans="68:71">
      <c r="BP5084">
        <v>5083</v>
      </c>
      <c r="BQ5084" s="145">
        <v>39417</v>
      </c>
      <c r="BR5084">
        <v>71.900000000000006</v>
      </c>
      <c r="BS5084" s="151">
        <f t="shared" si="83"/>
        <v>72.605785123966911</v>
      </c>
    </row>
    <row r="5085" spans="68:71">
      <c r="BP5085">
        <v>5084</v>
      </c>
      <c r="BQ5085" s="145">
        <v>39418</v>
      </c>
      <c r="BR5085">
        <v>73</v>
      </c>
      <c r="BS5085" s="151">
        <f t="shared" si="83"/>
        <v>72.637190082644622</v>
      </c>
    </row>
    <row r="5086" spans="68:71">
      <c r="BP5086">
        <v>5085</v>
      </c>
      <c r="BQ5086" s="145">
        <v>39419</v>
      </c>
      <c r="BR5086">
        <v>72.599999999999994</v>
      </c>
      <c r="BS5086" s="151">
        <f t="shared" si="83"/>
        <v>72.67438016528925</v>
      </c>
    </row>
    <row r="5087" spans="68:71">
      <c r="BP5087">
        <v>5086</v>
      </c>
      <c r="BQ5087" s="145">
        <v>39420</v>
      </c>
      <c r="BR5087">
        <v>73.599999999999994</v>
      </c>
      <c r="BS5087" s="151">
        <f t="shared" si="83"/>
        <v>72.714999999999975</v>
      </c>
    </row>
    <row r="5088" spans="68:71">
      <c r="BP5088">
        <v>5087</v>
      </c>
      <c r="BQ5088" s="145">
        <v>39421</v>
      </c>
      <c r="BR5088">
        <v>75.3</v>
      </c>
      <c r="BS5088" s="151">
        <f t="shared" si="83"/>
        <v>72.734166666666624</v>
      </c>
    </row>
    <row r="5089" spans="68:71">
      <c r="BP5089">
        <v>5088</v>
      </c>
      <c r="BQ5089" s="145">
        <v>39422</v>
      </c>
      <c r="BR5089">
        <v>78.2</v>
      </c>
      <c r="BS5089" s="151">
        <f t="shared" si="83"/>
        <v>72.754166666666634</v>
      </c>
    </row>
    <row r="5090" spans="68:71">
      <c r="BP5090">
        <v>5089</v>
      </c>
      <c r="BQ5090" s="145">
        <v>39423</v>
      </c>
      <c r="BR5090">
        <v>82.2</v>
      </c>
      <c r="BS5090" s="151">
        <f t="shared" si="83"/>
        <v>72.783333333333317</v>
      </c>
    </row>
    <row r="5091" spans="68:71">
      <c r="BP5091">
        <v>5090</v>
      </c>
      <c r="BQ5091" s="145">
        <v>39424</v>
      </c>
      <c r="BR5091">
        <v>86.9</v>
      </c>
      <c r="BS5091" s="151">
        <f t="shared" si="83"/>
        <v>72.800833333333301</v>
      </c>
    </row>
    <row r="5092" spans="68:71">
      <c r="BP5092">
        <v>5091</v>
      </c>
      <c r="BQ5092" s="145">
        <v>39425</v>
      </c>
      <c r="BR5092">
        <v>88.9</v>
      </c>
      <c r="BS5092" s="151">
        <f t="shared" si="83"/>
        <v>72.824166666666628</v>
      </c>
    </row>
    <row r="5093" spans="68:71">
      <c r="BP5093">
        <v>5092</v>
      </c>
      <c r="BQ5093" s="145">
        <v>39426</v>
      </c>
      <c r="BR5093">
        <v>86.9</v>
      </c>
      <c r="BS5093" s="151">
        <f t="shared" si="83"/>
        <v>72.852499999999978</v>
      </c>
    </row>
    <row r="5094" spans="68:71">
      <c r="BP5094">
        <v>5093</v>
      </c>
      <c r="BQ5094" s="145">
        <v>39427</v>
      </c>
      <c r="BR5094">
        <v>93.4</v>
      </c>
      <c r="BS5094" s="151">
        <f t="shared" si="83"/>
        <v>72.885833333333323</v>
      </c>
    </row>
    <row r="5095" spans="68:71">
      <c r="BP5095">
        <v>5094</v>
      </c>
      <c r="BQ5095" s="145">
        <v>39428</v>
      </c>
      <c r="BR5095">
        <v>93.9</v>
      </c>
      <c r="BS5095" s="151">
        <f t="shared" si="83"/>
        <v>72.923333333333346</v>
      </c>
    </row>
    <row r="5096" spans="68:71">
      <c r="BP5096">
        <v>5095</v>
      </c>
      <c r="BQ5096" s="145">
        <v>39429</v>
      </c>
      <c r="BR5096">
        <v>93.8</v>
      </c>
      <c r="BS5096" s="151">
        <f t="shared" si="83"/>
        <v>72.965000000000003</v>
      </c>
    </row>
    <row r="5097" spans="68:71">
      <c r="BP5097">
        <v>5096</v>
      </c>
      <c r="BQ5097" s="145">
        <v>39430</v>
      </c>
      <c r="BR5097">
        <v>91.9</v>
      </c>
      <c r="BS5097" s="151">
        <f t="shared" si="83"/>
        <v>72.992500000000021</v>
      </c>
    </row>
    <row r="5098" spans="68:71">
      <c r="BP5098">
        <v>5097</v>
      </c>
      <c r="BQ5098" s="145">
        <v>39431</v>
      </c>
      <c r="BR5098">
        <v>88.9</v>
      </c>
      <c r="BS5098" s="151">
        <f t="shared" si="83"/>
        <v>73.021666666666704</v>
      </c>
    </row>
    <row r="5099" spans="68:71">
      <c r="BP5099">
        <v>5098</v>
      </c>
      <c r="BQ5099" s="145">
        <v>39432</v>
      </c>
      <c r="BR5099">
        <v>81.7</v>
      </c>
      <c r="BS5099" s="151">
        <f t="shared" si="83"/>
        <v>73.040833333333367</v>
      </c>
    </row>
    <row r="5100" spans="68:71">
      <c r="BP5100">
        <v>5099</v>
      </c>
      <c r="BQ5100" s="145">
        <v>39433</v>
      </c>
      <c r="BR5100">
        <v>79.5</v>
      </c>
      <c r="BS5100" s="151">
        <f t="shared" si="83"/>
        <v>73.058333333333366</v>
      </c>
    </row>
    <row r="5101" spans="68:71">
      <c r="BP5101">
        <v>5100</v>
      </c>
      <c r="BQ5101" s="145">
        <v>39434</v>
      </c>
      <c r="BR5101">
        <v>76.8</v>
      </c>
      <c r="BS5101" s="151">
        <f t="shared" si="83"/>
        <v>73.090000000000018</v>
      </c>
    </row>
    <row r="5102" spans="68:71">
      <c r="BP5102">
        <v>5101</v>
      </c>
      <c r="BQ5102" s="145">
        <v>39435</v>
      </c>
      <c r="BR5102">
        <v>74.5</v>
      </c>
      <c r="BS5102" s="151">
        <f t="shared" si="83"/>
        <v>73.125833333333361</v>
      </c>
    </row>
    <row r="5103" spans="68:71">
      <c r="BP5103">
        <v>5102</v>
      </c>
      <c r="BQ5103" s="145">
        <v>39436</v>
      </c>
      <c r="BR5103">
        <v>72.599999999999994</v>
      </c>
      <c r="BS5103" s="151">
        <f t="shared" si="83"/>
        <v>73.16333333333337</v>
      </c>
    </row>
    <row r="5104" spans="68:71">
      <c r="BP5104">
        <v>5103</v>
      </c>
      <c r="BQ5104" s="145">
        <v>39437</v>
      </c>
      <c r="BR5104">
        <v>71</v>
      </c>
      <c r="BS5104" s="151">
        <f t="shared" si="83"/>
        <v>73.198333333333366</v>
      </c>
    </row>
    <row r="5105" spans="68:71">
      <c r="BP5105">
        <v>5104</v>
      </c>
      <c r="BQ5105" s="145">
        <v>39438</v>
      </c>
      <c r="BR5105">
        <v>71.5</v>
      </c>
      <c r="BS5105" s="151">
        <f t="shared" si="83"/>
        <v>73.237500000000026</v>
      </c>
    </row>
    <row r="5106" spans="68:71">
      <c r="BP5106">
        <v>5105</v>
      </c>
      <c r="BQ5106" s="145">
        <v>39439</v>
      </c>
      <c r="BR5106">
        <v>71.400000000000006</v>
      </c>
      <c r="BS5106" s="151">
        <f t="shared" si="83"/>
        <v>73.278333333333364</v>
      </c>
    </row>
    <row r="5107" spans="68:71">
      <c r="BP5107">
        <v>5106</v>
      </c>
      <c r="BQ5107" s="145">
        <v>39440</v>
      </c>
      <c r="BR5107">
        <v>71.400000000000006</v>
      </c>
      <c r="BS5107" s="151">
        <f t="shared" si="83"/>
        <v>73.315833333333359</v>
      </c>
    </row>
    <row r="5108" spans="68:71">
      <c r="BP5108">
        <v>5107</v>
      </c>
      <c r="BQ5108" s="145">
        <v>39441</v>
      </c>
      <c r="BR5108">
        <v>72</v>
      </c>
      <c r="BS5108" s="151">
        <f t="shared" si="83"/>
        <v>73.34250000000003</v>
      </c>
    </row>
    <row r="5109" spans="68:71">
      <c r="BP5109">
        <v>5108</v>
      </c>
      <c r="BQ5109" s="145">
        <v>39442</v>
      </c>
      <c r="BR5109">
        <v>72.599999999999994</v>
      </c>
      <c r="BS5109" s="151">
        <f t="shared" si="83"/>
        <v>73.378333333333359</v>
      </c>
    </row>
    <row r="5110" spans="68:71">
      <c r="BP5110">
        <v>5109</v>
      </c>
      <c r="BQ5110" s="145">
        <v>39443</v>
      </c>
      <c r="BR5110">
        <v>72.099999999999994</v>
      </c>
      <c r="BS5110" s="151">
        <f t="shared" si="83"/>
        <v>73.40500000000003</v>
      </c>
    </row>
    <row r="5111" spans="68:71">
      <c r="BP5111">
        <v>5110</v>
      </c>
      <c r="BQ5111" s="145">
        <v>39444</v>
      </c>
      <c r="BR5111">
        <v>71.8</v>
      </c>
      <c r="BS5111" s="151">
        <f t="shared" si="83"/>
        <v>73.435000000000031</v>
      </c>
    </row>
    <row r="5112" spans="68:71">
      <c r="BP5112">
        <v>5111</v>
      </c>
      <c r="BQ5112" s="145">
        <v>39445</v>
      </c>
      <c r="BR5112">
        <v>72.7</v>
      </c>
      <c r="BS5112" s="151">
        <f t="shared" si="83"/>
        <v>73.458333333333385</v>
      </c>
    </row>
    <row r="5113" spans="68:71">
      <c r="BP5113">
        <v>5112</v>
      </c>
      <c r="BQ5113" s="145">
        <v>39446</v>
      </c>
      <c r="BR5113">
        <v>75</v>
      </c>
      <c r="BS5113" s="151">
        <f t="shared" si="83"/>
        <v>73.480833333333365</v>
      </c>
    </row>
    <row r="5114" spans="68:71">
      <c r="BP5114">
        <v>5113</v>
      </c>
      <c r="BQ5114" s="145">
        <v>39447</v>
      </c>
      <c r="BR5114">
        <v>76.7</v>
      </c>
      <c r="BS5114" s="151">
        <f t="shared" si="83"/>
        <v>73.491666666666717</v>
      </c>
    </row>
    <row r="5115" spans="68:71">
      <c r="BP5115">
        <v>5114</v>
      </c>
      <c r="BQ5115" s="145">
        <v>39448</v>
      </c>
      <c r="BR5115">
        <v>79.400000000000006</v>
      </c>
      <c r="BS5115" s="151">
        <f t="shared" si="83"/>
        <v>73.50250000000004</v>
      </c>
    </row>
    <row r="5116" spans="68:71">
      <c r="BP5116">
        <v>5115</v>
      </c>
      <c r="BQ5116" s="145">
        <v>39449</v>
      </c>
      <c r="BR5116">
        <v>79.599999999999994</v>
      </c>
      <c r="BS5116" s="151">
        <f t="shared" si="83"/>
        <v>73.509166666666715</v>
      </c>
    </row>
    <row r="5117" spans="68:71">
      <c r="BP5117">
        <v>5116</v>
      </c>
      <c r="BQ5117" s="145">
        <v>39450</v>
      </c>
      <c r="BR5117">
        <v>79.3</v>
      </c>
      <c r="BS5117" s="151">
        <f t="shared" si="83"/>
        <v>73.514166666666696</v>
      </c>
    </row>
    <row r="5118" spans="68:71">
      <c r="BP5118">
        <v>5117</v>
      </c>
      <c r="BQ5118" s="145">
        <v>39451</v>
      </c>
      <c r="BR5118">
        <v>79</v>
      </c>
      <c r="BS5118" s="151">
        <f t="shared" ref="BS5118:BS5181" si="84">AVERAGE(BR5059:BR5179)</f>
        <v>73.530000000000015</v>
      </c>
    </row>
    <row r="5119" spans="68:71">
      <c r="BP5119">
        <v>5118</v>
      </c>
      <c r="BQ5119" s="145">
        <v>39452</v>
      </c>
      <c r="BR5119">
        <v>79.7</v>
      </c>
      <c r="BS5119" s="151">
        <f t="shared" si="84"/>
        <v>73.545000000000016</v>
      </c>
    </row>
    <row r="5120" spans="68:71">
      <c r="BP5120">
        <v>5119</v>
      </c>
      <c r="BQ5120" s="145">
        <v>39453</v>
      </c>
      <c r="BR5120">
        <v>79.2</v>
      </c>
      <c r="BS5120" s="151">
        <f t="shared" si="84"/>
        <v>73.565000000000012</v>
      </c>
    </row>
    <row r="5121" spans="68:71">
      <c r="BP5121">
        <v>5120</v>
      </c>
      <c r="BQ5121" s="145">
        <v>39454</v>
      </c>
      <c r="BR5121">
        <v>77.7</v>
      </c>
      <c r="BS5121" s="151">
        <f t="shared" si="84"/>
        <v>73.56583333333333</v>
      </c>
    </row>
    <row r="5122" spans="68:71">
      <c r="BP5122">
        <v>5121</v>
      </c>
      <c r="BQ5122" s="145">
        <v>39455</v>
      </c>
      <c r="BR5122">
        <v>75.5</v>
      </c>
      <c r="BS5122" s="151">
        <f t="shared" si="84"/>
        <v>73.56583333333333</v>
      </c>
    </row>
    <row r="5123" spans="68:71">
      <c r="BP5123">
        <v>5122</v>
      </c>
      <c r="BQ5123" s="145">
        <v>39456</v>
      </c>
      <c r="BR5123">
        <v>76.5</v>
      </c>
      <c r="BS5123" s="151">
        <f t="shared" si="84"/>
        <v>73.569999999999993</v>
      </c>
    </row>
    <row r="5124" spans="68:71">
      <c r="BP5124">
        <v>5123</v>
      </c>
      <c r="BQ5124" s="145">
        <v>39457</v>
      </c>
      <c r="BR5124">
        <v>75.7</v>
      </c>
      <c r="BS5124" s="151">
        <f t="shared" si="84"/>
        <v>73.58</v>
      </c>
    </row>
    <row r="5125" spans="68:71">
      <c r="BP5125">
        <v>5124</v>
      </c>
      <c r="BQ5125" s="145">
        <v>39458</v>
      </c>
      <c r="BR5125">
        <v>76</v>
      </c>
      <c r="BS5125" s="151">
        <f t="shared" si="84"/>
        <v>73.577500000000001</v>
      </c>
    </row>
    <row r="5126" spans="68:71">
      <c r="BP5126">
        <v>5125</v>
      </c>
      <c r="BQ5126" s="145">
        <v>39459</v>
      </c>
      <c r="BR5126">
        <v>75.7</v>
      </c>
      <c r="BS5126" s="151">
        <f t="shared" si="84"/>
        <v>73.57416666666667</v>
      </c>
    </row>
    <row r="5127" spans="68:71">
      <c r="BP5127">
        <v>5126</v>
      </c>
      <c r="BQ5127" s="145">
        <v>39460</v>
      </c>
      <c r="BR5127">
        <v>75.3</v>
      </c>
      <c r="BS5127" s="151">
        <f t="shared" si="84"/>
        <v>73.569999999999993</v>
      </c>
    </row>
    <row r="5128" spans="68:71">
      <c r="BP5128">
        <v>5127</v>
      </c>
      <c r="BQ5128" s="145">
        <v>39461</v>
      </c>
      <c r="BR5128">
        <v>75.599999999999994</v>
      </c>
      <c r="BS5128" s="151">
        <f t="shared" si="84"/>
        <v>73.572500000000005</v>
      </c>
    </row>
    <row r="5129" spans="68:71">
      <c r="BP5129">
        <v>5128</v>
      </c>
      <c r="BQ5129" s="145">
        <v>39462</v>
      </c>
      <c r="BR5129">
        <v>73.7</v>
      </c>
      <c r="BS5129" s="151">
        <f t="shared" si="84"/>
        <v>73.570000000000007</v>
      </c>
    </row>
    <row r="5130" spans="68:71">
      <c r="BP5130">
        <v>5129</v>
      </c>
      <c r="BQ5130" s="145">
        <v>39463</v>
      </c>
      <c r="BR5130">
        <v>72.900000000000006</v>
      </c>
      <c r="BS5130" s="151">
        <f t="shared" si="84"/>
        <v>73.570000000000007</v>
      </c>
    </row>
    <row r="5131" spans="68:71">
      <c r="BP5131">
        <v>5130</v>
      </c>
      <c r="BQ5131" s="145">
        <v>39464</v>
      </c>
      <c r="BR5131">
        <v>73.7</v>
      </c>
      <c r="BS5131" s="151">
        <f t="shared" si="84"/>
        <v>73.576666666666668</v>
      </c>
    </row>
    <row r="5132" spans="68:71">
      <c r="BP5132">
        <v>5131</v>
      </c>
      <c r="BQ5132" s="145">
        <v>39465</v>
      </c>
      <c r="BR5132">
        <v>71.099999999999994</v>
      </c>
      <c r="BS5132" s="151">
        <f t="shared" si="84"/>
        <v>73.572500000000019</v>
      </c>
    </row>
    <row r="5133" spans="68:71">
      <c r="BP5133">
        <v>5132</v>
      </c>
      <c r="BQ5133" s="145">
        <v>39466</v>
      </c>
      <c r="BR5133">
        <v>70.8</v>
      </c>
      <c r="BS5133" s="151">
        <f t="shared" si="84"/>
        <v>73.561666666666682</v>
      </c>
    </row>
    <row r="5134" spans="68:71">
      <c r="BP5134">
        <v>5133</v>
      </c>
      <c r="BQ5134" s="145">
        <v>39467</v>
      </c>
      <c r="BR5134">
        <v>70.2</v>
      </c>
      <c r="BS5134" s="151">
        <f t="shared" si="84"/>
        <v>73.554166666666688</v>
      </c>
    </row>
    <row r="5135" spans="68:71">
      <c r="BP5135">
        <v>5134</v>
      </c>
      <c r="BQ5135" s="145">
        <v>39468</v>
      </c>
      <c r="BR5135">
        <v>71.599999999999994</v>
      </c>
      <c r="BS5135" s="151">
        <f t="shared" si="84"/>
        <v>73.553333333333342</v>
      </c>
    </row>
    <row r="5136" spans="68:71">
      <c r="BP5136">
        <v>5135</v>
      </c>
      <c r="BQ5136" s="145">
        <v>39469</v>
      </c>
      <c r="BR5136">
        <v>70.3</v>
      </c>
      <c r="BS5136" s="151">
        <f t="shared" si="84"/>
        <v>73.570000000000007</v>
      </c>
    </row>
    <row r="5137" spans="68:71">
      <c r="BP5137">
        <v>5136</v>
      </c>
      <c r="BQ5137" s="145">
        <v>39470</v>
      </c>
      <c r="BR5137">
        <v>70.599999999999994</v>
      </c>
      <c r="BS5137" s="151">
        <f t="shared" si="84"/>
        <v>73.637500000000017</v>
      </c>
    </row>
    <row r="5138" spans="68:71">
      <c r="BP5138">
        <v>5137</v>
      </c>
      <c r="BQ5138" s="145">
        <v>39471</v>
      </c>
      <c r="BR5138">
        <v>71.3</v>
      </c>
      <c r="BS5138" s="151">
        <f t="shared" si="84"/>
        <v>73.786666666666676</v>
      </c>
    </row>
    <row r="5139" spans="68:71">
      <c r="BP5139">
        <v>5138</v>
      </c>
      <c r="BQ5139" s="145">
        <v>39472</v>
      </c>
      <c r="BR5139">
        <v>71</v>
      </c>
      <c r="BS5139" s="151">
        <f t="shared" si="84"/>
        <v>73.870833333333351</v>
      </c>
    </row>
    <row r="5140" spans="68:71">
      <c r="BP5140">
        <v>5139</v>
      </c>
      <c r="BQ5140" s="145">
        <v>39473</v>
      </c>
      <c r="BR5140">
        <v>72.5</v>
      </c>
      <c r="BS5140" s="151">
        <f t="shared" si="84"/>
        <v>73.982500000000016</v>
      </c>
    </row>
    <row r="5141" spans="68:71">
      <c r="BP5141">
        <v>5140</v>
      </c>
      <c r="BQ5141" s="145">
        <v>39474</v>
      </c>
      <c r="BR5141">
        <v>72</v>
      </c>
      <c r="BS5141" s="151">
        <f t="shared" si="84"/>
        <v>74.080000000000013</v>
      </c>
    </row>
    <row r="5142" spans="68:71">
      <c r="BP5142">
        <v>5141</v>
      </c>
      <c r="BQ5142" s="145">
        <v>39475</v>
      </c>
      <c r="BR5142">
        <v>71.3</v>
      </c>
      <c r="BS5142" s="151">
        <f t="shared" si="84"/>
        <v>74.175000000000011</v>
      </c>
    </row>
    <row r="5143" spans="68:71">
      <c r="BP5143">
        <v>5142</v>
      </c>
      <c r="BQ5143" s="145">
        <v>39476</v>
      </c>
      <c r="BR5143">
        <v>71.599999999999994</v>
      </c>
      <c r="BS5143" s="151">
        <f t="shared" si="84"/>
        <v>74.252500000000012</v>
      </c>
    </row>
    <row r="5144" spans="68:71">
      <c r="BP5144">
        <v>5143</v>
      </c>
      <c r="BQ5144" s="145">
        <v>39477</v>
      </c>
      <c r="BR5144">
        <v>72.7</v>
      </c>
      <c r="BS5144" s="151">
        <f t="shared" si="84"/>
        <v>74.313333333333333</v>
      </c>
    </row>
    <row r="5145" spans="68:71">
      <c r="BP5145">
        <v>5144</v>
      </c>
      <c r="BQ5145" s="145">
        <v>39478</v>
      </c>
      <c r="BR5145">
        <v>72</v>
      </c>
      <c r="BS5145" s="151">
        <f t="shared" si="84"/>
        <v>74.353333333333339</v>
      </c>
    </row>
    <row r="5146" spans="68:71">
      <c r="BP5146">
        <v>5145</v>
      </c>
      <c r="BQ5146" s="145">
        <v>39479</v>
      </c>
      <c r="BR5146">
        <v>71.099999999999994</v>
      </c>
      <c r="BS5146" s="151">
        <f t="shared" si="84"/>
        <v>74.380833333333328</v>
      </c>
    </row>
    <row r="5147" spans="68:71">
      <c r="BP5147">
        <v>5146</v>
      </c>
      <c r="BQ5147" s="145">
        <v>39480</v>
      </c>
      <c r="BR5147">
        <v>71.8</v>
      </c>
      <c r="BS5147" s="151">
        <f t="shared" si="84"/>
        <v>74.404166666666654</v>
      </c>
    </row>
    <row r="5148" spans="68:71">
      <c r="BP5148">
        <v>5147</v>
      </c>
      <c r="BQ5148" s="145">
        <v>39481</v>
      </c>
      <c r="BS5148" s="151">
        <f t="shared" si="84"/>
        <v>74.384999999999991</v>
      </c>
    </row>
    <row r="5149" spans="68:71">
      <c r="BP5149">
        <v>5148</v>
      </c>
      <c r="BQ5149" s="145">
        <v>39482</v>
      </c>
      <c r="BR5149">
        <v>71.3</v>
      </c>
      <c r="BS5149" s="151">
        <f t="shared" si="84"/>
        <v>74.325000000000003</v>
      </c>
    </row>
    <row r="5150" spans="68:71">
      <c r="BP5150">
        <v>5149</v>
      </c>
      <c r="BQ5150" s="145">
        <v>39483</v>
      </c>
      <c r="BR5150">
        <v>70.5</v>
      </c>
      <c r="BS5150" s="151">
        <f t="shared" si="84"/>
        <v>74.218333333333334</v>
      </c>
    </row>
    <row r="5151" spans="68:71">
      <c r="BP5151">
        <v>5150</v>
      </c>
      <c r="BQ5151" s="145">
        <v>39484</v>
      </c>
      <c r="BR5151">
        <v>71.599999999999994</v>
      </c>
      <c r="BS5151" s="151">
        <f t="shared" si="84"/>
        <v>74.069999999999993</v>
      </c>
    </row>
    <row r="5152" spans="68:71">
      <c r="BP5152">
        <v>5151</v>
      </c>
      <c r="BQ5152" s="145">
        <v>39485</v>
      </c>
      <c r="BR5152">
        <v>70.8</v>
      </c>
      <c r="BS5152" s="151">
        <f t="shared" si="84"/>
        <v>73.910833333333329</v>
      </c>
    </row>
    <row r="5153" spans="68:71">
      <c r="BP5153">
        <v>5152</v>
      </c>
      <c r="BQ5153" s="145">
        <v>39486</v>
      </c>
      <c r="BR5153">
        <v>70.900000000000006</v>
      </c>
      <c r="BS5153" s="151">
        <f t="shared" si="84"/>
        <v>73.75333333333333</v>
      </c>
    </row>
    <row r="5154" spans="68:71">
      <c r="BP5154">
        <v>5153</v>
      </c>
      <c r="BQ5154" s="145">
        <v>39487</v>
      </c>
      <c r="BR5154">
        <v>72.2</v>
      </c>
      <c r="BS5154" s="151">
        <f t="shared" si="84"/>
        <v>73.540833333333325</v>
      </c>
    </row>
    <row r="5155" spans="68:71">
      <c r="BP5155">
        <v>5154</v>
      </c>
      <c r="BQ5155" s="145">
        <v>39488</v>
      </c>
      <c r="BR5155">
        <v>72.599999999999994</v>
      </c>
      <c r="BS5155" s="151">
        <f t="shared" si="84"/>
        <v>73.31750000000001</v>
      </c>
    </row>
    <row r="5156" spans="68:71">
      <c r="BP5156">
        <v>5155</v>
      </c>
      <c r="BQ5156" s="145">
        <v>39489</v>
      </c>
      <c r="BR5156">
        <v>72.099999999999994</v>
      </c>
      <c r="BS5156" s="151">
        <f t="shared" si="84"/>
        <v>73.104166666666671</v>
      </c>
    </row>
    <row r="5157" spans="68:71">
      <c r="BP5157">
        <v>5156</v>
      </c>
      <c r="BQ5157" s="145">
        <v>39490</v>
      </c>
      <c r="BR5157">
        <v>72.099999999999994</v>
      </c>
      <c r="BS5157" s="151">
        <f t="shared" si="84"/>
        <v>72.915833333333339</v>
      </c>
    </row>
    <row r="5158" spans="68:71">
      <c r="BP5158">
        <v>5157</v>
      </c>
      <c r="BQ5158" s="145">
        <v>39491</v>
      </c>
      <c r="BR5158">
        <v>70.5</v>
      </c>
      <c r="BS5158" s="151">
        <f t="shared" si="84"/>
        <v>72.745833333333337</v>
      </c>
    </row>
    <row r="5159" spans="68:71">
      <c r="BP5159">
        <v>5158</v>
      </c>
      <c r="BQ5159" s="145">
        <v>39492</v>
      </c>
      <c r="BR5159">
        <v>70.599999999999994</v>
      </c>
      <c r="BS5159" s="151">
        <f t="shared" si="84"/>
        <v>72.641666666666666</v>
      </c>
    </row>
    <row r="5160" spans="68:71">
      <c r="BP5160">
        <v>5159</v>
      </c>
      <c r="BQ5160" s="145">
        <v>39493</v>
      </c>
      <c r="BR5160">
        <v>69.7</v>
      </c>
      <c r="BS5160" s="151">
        <f t="shared" si="84"/>
        <v>72.558333333333337</v>
      </c>
    </row>
    <row r="5161" spans="68:71">
      <c r="BP5161">
        <v>5160</v>
      </c>
      <c r="BQ5161" s="145">
        <v>39494</v>
      </c>
      <c r="BR5161">
        <v>70.3</v>
      </c>
      <c r="BS5161" s="151">
        <f t="shared" si="84"/>
        <v>72.495000000000019</v>
      </c>
    </row>
    <row r="5162" spans="68:71">
      <c r="BP5162">
        <v>5161</v>
      </c>
      <c r="BQ5162" s="145">
        <v>39495</v>
      </c>
      <c r="BR5162">
        <v>71.099999999999994</v>
      </c>
      <c r="BS5162" s="151">
        <f t="shared" si="84"/>
        <v>72.459166666666675</v>
      </c>
    </row>
    <row r="5163" spans="68:71">
      <c r="BP5163">
        <v>5162</v>
      </c>
      <c r="BQ5163" s="145">
        <v>39496</v>
      </c>
      <c r="BR5163">
        <v>71.2</v>
      </c>
      <c r="BS5163" s="151">
        <f t="shared" si="84"/>
        <v>72.445833333333354</v>
      </c>
    </row>
    <row r="5164" spans="68:71">
      <c r="BP5164">
        <v>5163</v>
      </c>
      <c r="BQ5164" s="145">
        <v>39497</v>
      </c>
      <c r="BR5164">
        <v>71.7</v>
      </c>
      <c r="BS5164" s="151">
        <f t="shared" si="84"/>
        <v>72.444166666666675</v>
      </c>
    </row>
    <row r="5165" spans="68:71">
      <c r="BP5165">
        <v>5164</v>
      </c>
      <c r="BQ5165" s="145">
        <v>39498</v>
      </c>
      <c r="BR5165">
        <v>70.900000000000006</v>
      </c>
      <c r="BS5165" s="151">
        <f t="shared" si="84"/>
        <v>72.439166666666679</v>
      </c>
    </row>
    <row r="5166" spans="68:71">
      <c r="BP5166">
        <v>5165</v>
      </c>
      <c r="BQ5166" s="145">
        <v>39499</v>
      </c>
      <c r="BR5166">
        <v>71.8</v>
      </c>
      <c r="BS5166" s="151">
        <f t="shared" si="84"/>
        <v>72.438333333333318</v>
      </c>
    </row>
    <row r="5167" spans="68:71">
      <c r="BP5167">
        <v>5166</v>
      </c>
      <c r="BQ5167" s="145">
        <v>39500</v>
      </c>
      <c r="BR5167">
        <v>72.400000000000006</v>
      </c>
      <c r="BS5167" s="151">
        <f t="shared" si="84"/>
        <v>72.43249999999999</v>
      </c>
    </row>
    <row r="5168" spans="68:71">
      <c r="BP5168">
        <v>5167</v>
      </c>
      <c r="BQ5168" s="145">
        <v>39501</v>
      </c>
      <c r="BR5168">
        <v>71.599999999999994</v>
      </c>
      <c r="BS5168" s="151">
        <f t="shared" si="84"/>
        <v>72.419166666666655</v>
      </c>
    </row>
    <row r="5169" spans="68:71">
      <c r="BP5169">
        <v>5168</v>
      </c>
      <c r="BQ5169" s="145">
        <v>39502</v>
      </c>
      <c r="BR5169">
        <v>70.7</v>
      </c>
      <c r="BS5169" s="151">
        <f t="shared" si="84"/>
        <v>72.3958333333333</v>
      </c>
    </row>
    <row r="5170" spans="68:71">
      <c r="BP5170">
        <v>5169</v>
      </c>
      <c r="BQ5170" s="145">
        <v>39503</v>
      </c>
      <c r="BR5170">
        <v>71.400000000000006</v>
      </c>
      <c r="BS5170" s="151">
        <f t="shared" si="84"/>
        <v>72.369999999999976</v>
      </c>
    </row>
    <row r="5171" spans="68:71">
      <c r="BP5171">
        <v>5170</v>
      </c>
      <c r="BQ5171" s="145">
        <v>39504</v>
      </c>
      <c r="BR5171">
        <v>70.7</v>
      </c>
      <c r="BS5171" s="151">
        <f t="shared" si="84"/>
        <v>72.339166666666657</v>
      </c>
    </row>
    <row r="5172" spans="68:71">
      <c r="BP5172">
        <v>5171</v>
      </c>
      <c r="BQ5172" s="145">
        <v>39505</v>
      </c>
      <c r="BR5172">
        <v>70.7</v>
      </c>
      <c r="BS5172" s="151">
        <f t="shared" si="84"/>
        <v>72.304166666666646</v>
      </c>
    </row>
    <row r="5173" spans="68:71">
      <c r="BP5173">
        <v>5172</v>
      </c>
      <c r="BQ5173" s="145">
        <v>39506</v>
      </c>
      <c r="BR5173">
        <v>70</v>
      </c>
      <c r="BS5173" s="151">
        <f t="shared" si="84"/>
        <v>72.250833333333318</v>
      </c>
    </row>
    <row r="5174" spans="68:71">
      <c r="BP5174">
        <v>5173</v>
      </c>
      <c r="BQ5174" s="145">
        <v>39507</v>
      </c>
      <c r="BR5174">
        <v>69.8</v>
      </c>
      <c r="BS5174" s="151">
        <f t="shared" si="84"/>
        <v>72.17</v>
      </c>
    </row>
    <row r="5175" spans="68:71">
      <c r="BP5175">
        <v>5174</v>
      </c>
      <c r="BQ5175" s="145">
        <v>39508</v>
      </c>
      <c r="BR5175">
        <v>68.599999999999994</v>
      </c>
      <c r="BS5175" s="151">
        <f t="shared" si="84"/>
        <v>72.079166666666652</v>
      </c>
    </row>
    <row r="5176" spans="68:71">
      <c r="BP5176">
        <v>5175</v>
      </c>
      <c r="BQ5176" s="145">
        <v>39509</v>
      </c>
      <c r="BR5176">
        <v>69.2</v>
      </c>
      <c r="BS5176" s="151">
        <f t="shared" si="84"/>
        <v>71.98333333333332</v>
      </c>
    </row>
    <row r="5177" spans="68:71">
      <c r="BP5177">
        <v>5176</v>
      </c>
      <c r="BQ5177" s="145">
        <v>39510</v>
      </c>
      <c r="BR5177">
        <v>68.400000000000006</v>
      </c>
      <c r="BS5177" s="151">
        <f t="shared" si="84"/>
        <v>71.883333333333312</v>
      </c>
    </row>
    <row r="5178" spans="68:71">
      <c r="BP5178">
        <v>5177</v>
      </c>
      <c r="BQ5178" s="145">
        <v>39511</v>
      </c>
      <c r="BR5178">
        <v>68.3</v>
      </c>
      <c r="BS5178" s="151">
        <f t="shared" si="84"/>
        <v>71.794166666666655</v>
      </c>
    </row>
    <row r="5179" spans="68:71">
      <c r="BP5179">
        <v>5178</v>
      </c>
      <c r="BQ5179" s="145">
        <v>39512</v>
      </c>
      <c r="BR5179">
        <v>69.3</v>
      </c>
      <c r="BS5179" s="151">
        <f t="shared" si="84"/>
        <v>71.693333333333314</v>
      </c>
    </row>
    <row r="5180" spans="68:71">
      <c r="BP5180">
        <v>5179</v>
      </c>
      <c r="BQ5180" s="145">
        <v>39513</v>
      </c>
      <c r="BR5180">
        <v>70.3</v>
      </c>
      <c r="BS5180" s="151">
        <f t="shared" si="84"/>
        <v>71.59333333333332</v>
      </c>
    </row>
    <row r="5181" spans="68:71">
      <c r="BP5181">
        <v>5180</v>
      </c>
      <c r="BQ5181" s="145">
        <v>39514</v>
      </c>
      <c r="BR5181">
        <v>70.5</v>
      </c>
      <c r="BS5181" s="151">
        <f t="shared" si="84"/>
        <v>71.499999999999986</v>
      </c>
    </row>
    <row r="5182" spans="68:71">
      <c r="BP5182">
        <v>5181</v>
      </c>
      <c r="BQ5182" s="145">
        <v>39515</v>
      </c>
      <c r="BR5182">
        <v>69.8</v>
      </c>
      <c r="BS5182" s="151">
        <f t="shared" ref="BS5182:BS5245" si="85">AVERAGE(BR5123:BR5243)</f>
        <v>71.424166666666665</v>
      </c>
    </row>
    <row r="5183" spans="68:71">
      <c r="BP5183">
        <v>5182</v>
      </c>
      <c r="BQ5183" s="145">
        <v>39516</v>
      </c>
      <c r="BR5183">
        <v>69.5</v>
      </c>
      <c r="BS5183" s="151">
        <f t="shared" si="85"/>
        <v>71.347499999999997</v>
      </c>
    </row>
    <row r="5184" spans="68:71">
      <c r="BP5184">
        <v>5183</v>
      </c>
      <c r="BQ5184" s="145">
        <v>39517</v>
      </c>
      <c r="BR5184">
        <v>70.3</v>
      </c>
      <c r="BS5184" s="151">
        <f t="shared" si="85"/>
        <v>71.278333333333336</v>
      </c>
    </row>
    <row r="5185" spans="68:71">
      <c r="BP5185">
        <v>5184</v>
      </c>
      <c r="BQ5185" s="145">
        <v>39518</v>
      </c>
      <c r="BR5185">
        <v>70.2</v>
      </c>
      <c r="BS5185" s="151">
        <f t="shared" si="85"/>
        <v>71.211666666666659</v>
      </c>
    </row>
    <row r="5186" spans="68:71">
      <c r="BP5186">
        <v>5185</v>
      </c>
      <c r="BQ5186" s="145">
        <v>39519</v>
      </c>
      <c r="BR5186">
        <v>69.400000000000006</v>
      </c>
      <c r="BS5186" s="151">
        <f t="shared" si="85"/>
        <v>71.147499999999994</v>
      </c>
    </row>
    <row r="5187" spans="68:71">
      <c r="BP5187">
        <v>5186</v>
      </c>
      <c r="BQ5187" s="145">
        <v>39520</v>
      </c>
      <c r="BR5187">
        <v>69.5</v>
      </c>
      <c r="BS5187" s="151">
        <f t="shared" si="85"/>
        <v>71.089166666666657</v>
      </c>
    </row>
    <row r="5188" spans="68:71">
      <c r="BP5188">
        <v>5187</v>
      </c>
      <c r="BQ5188" s="145">
        <v>39521</v>
      </c>
      <c r="BR5188">
        <v>69.900000000000006</v>
      </c>
      <c r="BS5188" s="151">
        <f t="shared" si="85"/>
        <v>71.03416666666665</v>
      </c>
    </row>
    <row r="5189" spans="68:71">
      <c r="BP5189">
        <v>5188</v>
      </c>
      <c r="BQ5189" s="145">
        <v>39522</v>
      </c>
      <c r="BR5189">
        <v>69.5</v>
      </c>
      <c r="BS5189" s="151">
        <f t="shared" si="85"/>
        <v>71.012500000000003</v>
      </c>
    </row>
    <row r="5190" spans="68:71">
      <c r="BP5190">
        <v>5189</v>
      </c>
      <c r="BQ5190" s="145">
        <v>39523</v>
      </c>
      <c r="BR5190">
        <v>70.3</v>
      </c>
      <c r="BS5190" s="151">
        <f t="shared" si="85"/>
        <v>71.001666666666679</v>
      </c>
    </row>
    <row r="5191" spans="68:71">
      <c r="BP5191">
        <v>5190</v>
      </c>
      <c r="BQ5191" s="145">
        <v>39524</v>
      </c>
      <c r="BR5191">
        <v>69.8</v>
      </c>
      <c r="BS5191" s="151">
        <f t="shared" si="85"/>
        <v>70.980833333333337</v>
      </c>
    </row>
    <row r="5192" spans="68:71">
      <c r="BP5192">
        <v>5191</v>
      </c>
      <c r="BQ5192" s="145">
        <v>39525</v>
      </c>
      <c r="BR5192">
        <v>69.599999999999994</v>
      </c>
      <c r="BS5192" s="151">
        <f t="shared" si="85"/>
        <v>70.985000000000028</v>
      </c>
    </row>
    <row r="5193" spans="68:71">
      <c r="BP5193">
        <v>5192</v>
      </c>
      <c r="BQ5193" s="145">
        <v>39526</v>
      </c>
      <c r="BR5193">
        <v>69</v>
      </c>
      <c r="BS5193" s="151">
        <f t="shared" si="85"/>
        <v>70.96916666666668</v>
      </c>
    </row>
    <row r="5194" spans="68:71">
      <c r="BP5194">
        <v>5193</v>
      </c>
      <c r="BQ5194" s="145">
        <v>39527</v>
      </c>
      <c r="BR5194">
        <v>68.400000000000006</v>
      </c>
      <c r="BS5194" s="151">
        <f t="shared" si="85"/>
        <v>70.955833333333359</v>
      </c>
    </row>
    <row r="5195" spans="68:71">
      <c r="BP5195">
        <v>5194</v>
      </c>
      <c r="BQ5195" s="145">
        <v>39528</v>
      </c>
      <c r="BR5195">
        <v>68.2</v>
      </c>
      <c r="BS5195" s="151">
        <f t="shared" si="85"/>
        <v>70.935000000000016</v>
      </c>
    </row>
    <row r="5196" spans="68:71">
      <c r="BP5196">
        <v>5195</v>
      </c>
      <c r="BQ5196" s="145">
        <v>39529</v>
      </c>
      <c r="BR5196">
        <v>69.599999999999994</v>
      </c>
      <c r="BS5196" s="151">
        <f t="shared" si="85"/>
        <v>70.926666666666677</v>
      </c>
    </row>
    <row r="5197" spans="68:71">
      <c r="BP5197">
        <v>5196</v>
      </c>
      <c r="BQ5197" s="145">
        <v>39530</v>
      </c>
      <c r="BR5197">
        <v>72</v>
      </c>
      <c r="BS5197" s="151">
        <f t="shared" si="85"/>
        <v>70.90333333333335</v>
      </c>
    </row>
    <row r="5198" spans="68:71">
      <c r="BP5198">
        <v>5197</v>
      </c>
      <c r="BQ5198" s="145">
        <v>39531</v>
      </c>
      <c r="BR5198">
        <v>79.400000000000006</v>
      </c>
      <c r="BS5198" s="151">
        <f t="shared" si="85"/>
        <v>70.88000000000001</v>
      </c>
    </row>
    <row r="5199" spans="68:71">
      <c r="BP5199">
        <v>5198</v>
      </c>
      <c r="BQ5199" s="145">
        <v>39532</v>
      </c>
      <c r="BR5199">
        <v>88.6</v>
      </c>
      <c r="BS5199" s="151">
        <f t="shared" si="85"/>
        <v>70.857500000000002</v>
      </c>
    </row>
    <row r="5200" spans="68:71">
      <c r="BP5200">
        <v>5199</v>
      </c>
      <c r="BQ5200" s="145">
        <v>39533</v>
      </c>
      <c r="BR5200">
        <v>81.599999999999994</v>
      </c>
      <c r="BS5200" s="151">
        <f t="shared" si="85"/>
        <v>70.820000000000007</v>
      </c>
    </row>
    <row r="5201" spans="68:71">
      <c r="BP5201">
        <v>5200</v>
      </c>
      <c r="BQ5201" s="145">
        <v>39534</v>
      </c>
      <c r="BR5201">
        <v>84.8</v>
      </c>
      <c r="BS5201" s="151">
        <f t="shared" si="85"/>
        <v>70.785833333333343</v>
      </c>
    </row>
    <row r="5202" spans="68:71">
      <c r="BP5202">
        <v>5201</v>
      </c>
      <c r="BQ5202" s="145">
        <v>39535</v>
      </c>
      <c r="BR5202">
        <v>82.9</v>
      </c>
      <c r="BS5202" s="151">
        <f t="shared" si="85"/>
        <v>70.756666666666675</v>
      </c>
    </row>
    <row r="5203" spans="68:71">
      <c r="BP5203">
        <v>5202</v>
      </c>
      <c r="BQ5203" s="145">
        <v>39536</v>
      </c>
      <c r="BR5203">
        <v>82.6</v>
      </c>
      <c r="BS5203" s="151">
        <f t="shared" si="85"/>
        <v>70.727500000000006</v>
      </c>
    </row>
    <row r="5204" spans="68:71">
      <c r="BP5204">
        <v>5203</v>
      </c>
      <c r="BQ5204" s="145">
        <v>39537</v>
      </c>
      <c r="BR5204">
        <v>80.5</v>
      </c>
      <c r="BS5204" s="151">
        <f t="shared" si="85"/>
        <v>70.680833333333354</v>
      </c>
    </row>
    <row r="5205" spans="68:71">
      <c r="BP5205">
        <v>5204</v>
      </c>
      <c r="BQ5205" s="145">
        <v>39538</v>
      </c>
      <c r="BR5205">
        <v>79.2</v>
      </c>
      <c r="BS5205" s="151">
        <f t="shared" si="85"/>
        <v>70.63833333333335</v>
      </c>
    </row>
    <row r="5206" spans="68:71">
      <c r="BP5206">
        <v>5205</v>
      </c>
      <c r="BQ5206" s="145">
        <v>39539</v>
      </c>
      <c r="BR5206">
        <v>77.8</v>
      </c>
      <c r="BS5206" s="151">
        <f t="shared" si="85"/>
        <v>70.60083333333337</v>
      </c>
    </row>
    <row r="5207" spans="68:71">
      <c r="BP5207">
        <v>5206</v>
      </c>
      <c r="BQ5207" s="145">
        <v>39540</v>
      </c>
      <c r="BR5207">
        <v>75.900000000000006</v>
      </c>
      <c r="BS5207" s="151">
        <f t="shared" si="85"/>
        <v>70.561666666666696</v>
      </c>
    </row>
    <row r="5208" spans="68:71">
      <c r="BP5208">
        <v>5207</v>
      </c>
      <c r="BQ5208" s="145">
        <v>39541</v>
      </c>
      <c r="BR5208">
        <v>76.400000000000006</v>
      </c>
      <c r="BS5208" s="151">
        <f t="shared" si="85"/>
        <v>70.526446280991763</v>
      </c>
    </row>
    <row r="5209" spans="68:71">
      <c r="BP5209">
        <v>5208</v>
      </c>
      <c r="BQ5209" s="145">
        <v>39542</v>
      </c>
      <c r="BR5209">
        <v>73</v>
      </c>
      <c r="BS5209" s="151">
        <f t="shared" si="85"/>
        <v>70.476033057851268</v>
      </c>
    </row>
    <row r="5210" spans="68:71">
      <c r="BP5210">
        <v>5209</v>
      </c>
      <c r="BQ5210" s="145">
        <v>39543</v>
      </c>
      <c r="BR5210">
        <v>71</v>
      </c>
      <c r="BS5210" s="151">
        <f t="shared" si="85"/>
        <v>70.44214876033061</v>
      </c>
    </row>
    <row r="5211" spans="68:71">
      <c r="BP5211">
        <v>5210</v>
      </c>
      <c r="BQ5211" s="145">
        <v>39544</v>
      </c>
      <c r="BR5211">
        <v>69.400000000000006</v>
      </c>
      <c r="BS5211" s="151">
        <f t="shared" si="85"/>
        <v>70.395041322314071</v>
      </c>
    </row>
    <row r="5212" spans="68:71">
      <c r="BP5212">
        <v>5211</v>
      </c>
      <c r="BQ5212" s="145">
        <v>39545</v>
      </c>
      <c r="BR5212">
        <v>69.099999999999994</v>
      </c>
      <c r="BS5212" s="151">
        <f t="shared" si="85"/>
        <v>70.352066115702513</v>
      </c>
    </row>
    <row r="5213" spans="68:71">
      <c r="BP5213">
        <v>5212</v>
      </c>
      <c r="BQ5213" s="145">
        <v>39546</v>
      </c>
      <c r="BR5213">
        <v>69.8</v>
      </c>
      <c r="BS5213" s="151">
        <f t="shared" si="85"/>
        <v>70.302479338843014</v>
      </c>
    </row>
    <row r="5214" spans="68:71">
      <c r="BP5214">
        <v>5213</v>
      </c>
      <c r="BQ5214" s="145">
        <v>39547</v>
      </c>
      <c r="BR5214">
        <v>68</v>
      </c>
      <c r="BS5214" s="151">
        <f t="shared" si="85"/>
        <v>70.251239669421508</v>
      </c>
    </row>
    <row r="5215" spans="68:71">
      <c r="BP5215">
        <v>5214</v>
      </c>
      <c r="BQ5215" s="145">
        <v>39548</v>
      </c>
      <c r="BR5215">
        <v>67.900000000000006</v>
      </c>
      <c r="BS5215" s="151">
        <f t="shared" si="85"/>
        <v>70.198347107438053</v>
      </c>
    </row>
    <row r="5216" spans="68:71">
      <c r="BP5216">
        <v>5215</v>
      </c>
      <c r="BQ5216" s="145">
        <v>39549</v>
      </c>
      <c r="BR5216">
        <v>67.099999999999994</v>
      </c>
      <c r="BS5216" s="151">
        <f t="shared" si="85"/>
        <v>70.145454545454584</v>
      </c>
    </row>
    <row r="5217" spans="68:71">
      <c r="BP5217">
        <v>5216</v>
      </c>
      <c r="BQ5217" s="145">
        <v>39550</v>
      </c>
      <c r="BR5217">
        <v>68.2</v>
      </c>
      <c r="BS5217" s="151">
        <f t="shared" si="85"/>
        <v>70.104132231405003</v>
      </c>
    </row>
    <row r="5218" spans="68:71">
      <c r="BP5218">
        <v>5217</v>
      </c>
      <c r="BQ5218" s="145">
        <v>39551</v>
      </c>
      <c r="BR5218">
        <v>69.3</v>
      </c>
      <c r="BS5218" s="151">
        <f t="shared" si="85"/>
        <v>70.071074380165328</v>
      </c>
    </row>
    <row r="5219" spans="68:71">
      <c r="BP5219">
        <v>5218</v>
      </c>
      <c r="BQ5219" s="145">
        <v>39552</v>
      </c>
      <c r="BR5219">
        <v>68.5</v>
      </c>
      <c r="BS5219" s="151">
        <f t="shared" si="85"/>
        <v>70.042148760330633</v>
      </c>
    </row>
    <row r="5220" spans="68:71">
      <c r="BP5220">
        <v>5219</v>
      </c>
      <c r="BQ5220" s="145">
        <v>39553</v>
      </c>
      <c r="BR5220">
        <v>69.2</v>
      </c>
      <c r="BS5220" s="151">
        <f t="shared" si="85"/>
        <v>70.01570247933887</v>
      </c>
    </row>
    <row r="5221" spans="68:71">
      <c r="BP5221">
        <v>5220</v>
      </c>
      <c r="BQ5221" s="145">
        <v>39554</v>
      </c>
      <c r="BR5221">
        <v>69.5</v>
      </c>
      <c r="BS5221" s="151">
        <f t="shared" si="85"/>
        <v>69.974380165289261</v>
      </c>
    </row>
    <row r="5222" spans="68:71">
      <c r="BP5222">
        <v>5221</v>
      </c>
      <c r="BQ5222" s="145">
        <v>39555</v>
      </c>
      <c r="BR5222">
        <v>69.2</v>
      </c>
      <c r="BS5222" s="151">
        <f t="shared" si="85"/>
        <v>69.931404958677689</v>
      </c>
    </row>
    <row r="5223" spans="68:71">
      <c r="BP5223">
        <v>5222</v>
      </c>
      <c r="BQ5223" s="145">
        <v>39556</v>
      </c>
      <c r="BR5223">
        <v>70.2</v>
      </c>
      <c r="BS5223" s="151">
        <f t="shared" si="85"/>
        <v>69.883471074380182</v>
      </c>
    </row>
    <row r="5224" spans="68:71">
      <c r="BP5224">
        <v>5223</v>
      </c>
      <c r="BQ5224" s="145">
        <v>39557</v>
      </c>
      <c r="BR5224">
        <v>71</v>
      </c>
      <c r="BS5224" s="151">
        <f t="shared" si="85"/>
        <v>69.827272727272728</v>
      </c>
    </row>
    <row r="5225" spans="68:71">
      <c r="BP5225">
        <v>5224</v>
      </c>
      <c r="BQ5225" s="145">
        <v>39558</v>
      </c>
      <c r="BR5225">
        <v>70.8</v>
      </c>
      <c r="BS5225" s="151">
        <f t="shared" si="85"/>
        <v>69.780165289256232</v>
      </c>
    </row>
    <row r="5226" spans="68:71">
      <c r="BP5226">
        <v>5225</v>
      </c>
      <c r="BQ5226" s="145">
        <v>39559</v>
      </c>
      <c r="BR5226">
        <v>70.900000000000006</v>
      </c>
      <c r="BS5226" s="151">
        <f t="shared" si="85"/>
        <v>69.722314049586799</v>
      </c>
    </row>
    <row r="5227" spans="68:71">
      <c r="BP5227">
        <v>5226</v>
      </c>
      <c r="BQ5227" s="145">
        <v>39560</v>
      </c>
      <c r="BR5227">
        <v>71.3</v>
      </c>
      <c r="BS5227" s="151">
        <f t="shared" si="85"/>
        <v>69.664462809917367</v>
      </c>
    </row>
    <row r="5228" spans="68:71">
      <c r="BP5228">
        <v>5227</v>
      </c>
      <c r="BQ5228" s="145">
        <v>39561</v>
      </c>
      <c r="BR5228">
        <v>70.7</v>
      </c>
      <c r="BS5228" s="151">
        <f t="shared" si="85"/>
        <v>69.61239669421488</v>
      </c>
    </row>
    <row r="5229" spans="68:71">
      <c r="BP5229">
        <v>5228</v>
      </c>
      <c r="BQ5229" s="145">
        <v>39562</v>
      </c>
      <c r="BR5229">
        <v>70.400000000000006</v>
      </c>
      <c r="BS5229" s="151">
        <f t="shared" si="85"/>
        <v>69.571900826446281</v>
      </c>
    </row>
    <row r="5230" spans="68:71">
      <c r="BP5230">
        <v>5229</v>
      </c>
      <c r="BQ5230" s="145">
        <v>39563</v>
      </c>
      <c r="BR5230">
        <v>69.8</v>
      </c>
      <c r="BS5230" s="151">
        <f t="shared" si="85"/>
        <v>69.526446280991735</v>
      </c>
    </row>
    <row r="5231" spans="68:71">
      <c r="BP5231">
        <v>5230</v>
      </c>
      <c r="BQ5231" s="145">
        <v>39564</v>
      </c>
      <c r="BR5231">
        <v>69</v>
      </c>
      <c r="BS5231" s="151">
        <f t="shared" si="85"/>
        <v>69.48264462809918</v>
      </c>
    </row>
    <row r="5232" spans="68:71">
      <c r="BP5232">
        <v>5231</v>
      </c>
      <c r="BQ5232" s="145">
        <v>39565</v>
      </c>
      <c r="BR5232">
        <v>68.099999999999994</v>
      </c>
      <c r="BS5232" s="151">
        <f t="shared" si="85"/>
        <v>69.444628099173556</v>
      </c>
    </row>
    <row r="5233" spans="68:71">
      <c r="BP5233">
        <v>5232</v>
      </c>
      <c r="BQ5233" s="145">
        <v>39566</v>
      </c>
      <c r="BR5233">
        <v>68.5</v>
      </c>
      <c r="BS5233" s="151">
        <f t="shared" si="85"/>
        <v>69.410743801652913</v>
      </c>
    </row>
    <row r="5234" spans="68:71">
      <c r="BP5234">
        <v>5233</v>
      </c>
      <c r="BQ5234" s="145">
        <v>39567</v>
      </c>
      <c r="BR5234">
        <v>68.599999999999994</v>
      </c>
      <c r="BS5234" s="151">
        <f t="shared" si="85"/>
        <v>69.384297520661178</v>
      </c>
    </row>
    <row r="5235" spans="68:71">
      <c r="BP5235">
        <v>5234</v>
      </c>
      <c r="BQ5235" s="145">
        <v>39568</v>
      </c>
      <c r="BR5235">
        <v>67</v>
      </c>
      <c r="BS5235" s="151">
        <f t="shared" si="85"/>
        <v>69.368595041322337</v>
      </c>
    </row>
    <row r="5236" spans="68:71">
      <c r="BP5236">
        <v>5235</v>
      </c>
      <c r="BQ5236" s="145">
        <v>39569</v>
      </c>
      <c r="BR5236">
        <v>68.5</v>
      </c>
      <c r="BS5236" s="151">
        <f t="shared" si="85"/>
        <v>69.338842975206632</v>
      </c>
    </row>
    <row r="5237" spans="68:71">
      <c r="BP5237">
        <v>5236</v>
      </c>
      <c r="BQ5237" s="145">
        <v>39570</v>
      </c>
      <c r="BR5237">
        <v>68.099999999999994</v>
      </c>
      <c r="BS5237" s="151">
        <f t="shared" si="85"/>
        <v>69.318181818181827</v>
      </c>
    </row>
    <row r="5238" spans="68:71">
      <c r="BP5238">
        <v>5237</v>
      </c>
      <c r="BQ5238" s="145">
        <v>39571</v>
      </c>
      <c r="BR5238">
        <v>67.3</v>
      </c>
      <c r="BS5238" s="151">
        <f t="shared" si="85"/>
        <v>69.295041322314049</v>
      </c>
    </row>
    <row r="5239" spans="68:71">
      <c r="BP5239">
        <v>5238</v>
      </c>
      <c r="BQ5239" s="145">
        <v>39572</v>
      </c>
      <c r="BR5239">
        <v>68.3</v>
      </c>
      <c r="BS5239" s="151">
        <f t="shared" si="85"/>
        <v>69.262809917355384</v>
      </c>
    </row>
    <row r="5240" spans="68:71">
      <c r="BP5240">
        <v>5239</v>
      </c>
      <c r="BQ5240" s="145">
        <v>39573</v>
      </c>
      <c r="BR5240">
        <v>67.599999999999994</v>
      </c>
      <c r="BS5240" s="151">
        <f t="shared" si="85"/>
        <v>69.219834710743811</v>
      </c>
    </row>
    <row r="5241" spans="68:71">
      <c r="BP5241">
        <v>5240</v>
      </c>
      <c r="BQ5241" s="145">
        <v>39574</v>
      </c>
      <c r="BR5241">
        <v>67.2</v>
      </c>
      <c r="BS5241" s="151">
        <f t="shared" si="85"/>
        <v>69.183471074380165</v>
      </c>
    </row>
    <row r="5242" spans="68:71">
      <c r="BP5242">
        <v>5241</v>
      </c>
      <c r="BQ5242" s="145">
        <v>39575</v>
      </c>
      <c r="BR5242">
        <v>66.5</v>
      </c>
      <c r="BS5242" s="151">
        <f t="shared" si="85"/>
        <v>69.147933884297515</v>
      </c>
    </row>
    <row r="5243" spans="68:71">
      <c r="BP5243">
        <v>5242</v>
      </c>
      <c r="BQ5243" s="145">
        <v>39576</v>
      </c>
      <c r="BR5243">
        <v>66.400000000000006</v>
      </c>
      <c r="BS5243" s="151">
        <f t="shared" si="85"/>
        <v>69.114876033057868</v>
      </c>
    </row>
    <row r="5244" spans="68:71">
      <c r="BP5244">
        <v>5243</v>
      </c>
      <c r="BQ5244" s="145">
        <v>39577</v>
      </c>
      <c r="BR5244">
        <v>67.3</v>
      </c>
      <c r="BS5244" s="151">
        <f t="shared" si="85"/>
        <v>69.079338842975218</v>
      </c>
    </row>
    <row r="5245" spans="68:71">
      <c r="BP5245">
        <v>5244</v>
      </c>
      <c r="BQ5245" s="145">
        <v>39578</v>
      </c>
      <c r="BR5245">
        <v>67.400000000000006</v>
      </c>
      <c r="BS5245" s="151">
        <f t="shared" si="85"/>
        <v>69.039669421487616</v>
      </c>
    </row>
    <row r="5246" spans="68:71">
      <c r="BP5246">
        <v>5245</v>
      </c>
      <c r="BQ5246" s="145">
        <v>39579</v>
      </c>
      <c r="BR5246">
        <v>68</v>
      </c>
      <c r="BS5246" s="151">
        <f t="shared" ref="BS5246:BS5309" si="86">AVERAGE(BR5187:BR5307)</f>
        <v>69.009090909090915</v>
      </c>
    </row>
    <row r="5247" spans="68:71">
      <c r="BP5247">
        <v>5246</v>
      </c>
      <c r="BQ5247" s="145">
        <v>39580</v>
      </c>
      <c r="BR5247">
        <v>68</v>
      </c>
      <c r="BS5247" s="151">
        <f t="shared" si="86"/>
        <v>68.971074380165305</v>
      </c>
    </row>
    <row r="5248" spans="68:71">
      <c r="BP5248">
        <v>5247</v>
      </c>
      <c r="BQ5248" s="145">
        <v>39581</v>
      </c>
      <c r="BR5248">
        <v>68.3</v>
      </c>
      <c r="BS5248" s="151">
        <f t="shared" si="86"/>
        <v>68.932231404958699</v>
      </c>
    </row>
    <row r="5249" spans="68:71">
      <c r="BP5249">
        <v>5248</v>
      </c>
      <c r="BQ5249" s="145">
        <v>39582</v>
      </c>
      <c r="BR5249">
        <v>69</v>
      </c>
      <c r="BS5249" s="151">
        <f t="shared" si="86"/>
        <v>68.900000000000034</v>
      </c>
    </row>
    <row r="5250" spans="68:71">
      <c r="BP5250">
        <v>5249</v>
      </c>
      <c r="BQ5250" s="145">
        <v>39583</v>
      </c>
      <c r="BR5250">
        <v>71.099999999999994</v>
      </c>
      <c r="BS5250" s="151">
        <f t="shared" si="86"/>
        <v>68.86198347107441</v>
      </c>
    </row>
    <row r="5251" spans="68:71">
      <c r="BP5251">
        <v>5250</v>
      </c>
      <c r="BQ5251" s="145">
        <v>39584</v>
      </c>
      <c r="BR5251">
        <v>71.599999999999994</v>
      </c>
      <c r="BS5251" s="151">
        <f t="shared" si="86"/>
        <v>68.819008264462823</v>
      </c>
    </row>
    <row r="5252" spans="68:71">
      <c r="BP5252">
        <v>5251</v>
      </c>
      <c r="BQ5252" s="145">
        <v>39585</v>
      </c>
      <c r="BR5252">
        <v>71.2</v>
      </c>
      <c r="BS5252" s="151">
        <f t="shared" si="86"/>
        <v>68.780991735537199</v>
      </c>
    </row>
    <row r="5253" spans="68:71">
      <c r="BP5253">
        <v>5252</v>
      </c>
      <c r="BQ5253" s="145">
        <v>39586</v>
      </c>
      <c r="BR5253">
        <v>71.599999999999994</v>
      </c>
      <c r="BS5253" s="151">
        <f t="shared" si="86"/>
        <v>68.750413223140484</v>
      </c>
    </row>
    <row r="5254" spans="68:71">
      <c r="BP5254">
        <v>5253</v>
      </c>
      <c r="BQ5254" s="145">
        <v>39587</v>
      </c>
      <c r="BR5254">
        <v>68.900000000000006</v>
      </c>
      <c r="BS5254" s="151">
        <f t="shared" si="86"/>
        <v>68.73388429752066</v>
      </c>
    </row>
    <row r="5255" spans="68:71">
      <c r="BP5255">
        <v>5254</v>
      </c>
      <c r="BQ5255" s="145">
        <v>39588</v>
      </c>
      <c r="BR5255">
        <v>68.599999999999994</v>
      </c>
      <c r="BS5255" s="151">
        <f t="shared" si="86"/>
        <v>68.714876033057848</v>
      </c>
    </row>
    <row r="5256" spans="68:71">
      <c r="BP5256">
        <v>5255</v>
      </c>
      <c r="BQ5256" s="145">
        <v>39589</v>
      </c>
      <c r="BR5256">
        <v>69.099999999999994</v>
      </c>
      <c r="BS5256" s="151">
        <f t="shared" si="86"/>
        <v>68.68677685950415</v>
      </c>
    </row>
    <row r="5257" spans="68:71">
      <c r="BP5257">
        <v>5256</v>
      </c>
      <c r="BQ5257" s="145">
        <v>39590</v>
      </c>
      <c r="BR5257">
        <v>69.3</v>
      </c>
      <c r="BS5257" s="151">
        <f t="shared" si="86"/>
        <v>68.635537190082644</v>
      </c>
    </row>
    <row r="5258" spans="68:71">
      <c r="BP5258">
        <v>5257</v>
      </c>
      <c r="BQ5258" s="145">
        <v>39591</v>
      </c>
      <c r="BR5258">
        <v>67.8</v>
      </c>
      <c r="BS5258" s="151">
        <f t="shared" si="86"/>
        <v>68.520661157024776</v>
      </c>
    </row>
    <row r="5259" spans="68:71">
      <c r="BP5259">
        <v>5258</v>
      </c>
      <c r="BQ5259" s="145">
        <v>39592</v>
      </c>
      <c r="BR5259">
        <v>68.5</v>
      </c>
      <c r="BS5259" s="151">
        <f t="shared" si="86"/>
        <v>68.328925619834692</v>
      </c>
    </row>
    <row r="5260" spans="68:71">
      <c r="BP5260">
        <v>5259</v>
      </c>
      <c r="BQ5260" s="145">
        <v>39593</v>
      </c>
      <c r="BR5260">
        <v>68.3</v>
      </c>
      <c r="BS5260" s="151">
        <f t="shared" si="86"/>
        <v>68.198347107437996</v>
      </c>
    </row>
    <row r="5261" spans="68:71">
      <c r="BP5261">
        <v>5260</v>
      </c>
      <c r="BQ5261" s="145">
        <v>39594</v>
      </c>
      <c r="BR5261">
        <v>68</v>
      </c>
      <c r="BS5261" s="151">
        <f t="shared" si="86"/>
        <v>68.043801652892554</v>
      </c>
    </row>
    <row r="5262" spans="68:71">
      <c r="BP5262">
        <v>5261</v>
      </c>
      <c r="BQ5262" s="145">
        <v>39595</v>
      </c>
      <c r="BR5262">
        <v>67.900000000000006</v>
      </c>
      <c r="BS5262" s="151">
        <f t="shared" si="86"/>
        <v>67.906611570247918</v>
      </c>
    </row>
    <row r="5263" spans="68:71">
      <c r="BP5263">
        <v>5262</v>
      </c>
      <c r="BQ5263" s="145">
        <v>39596</v>
      </c>
      <c r="BR5263">
        <v>67.8</v>
      </c>
      <c r="BS5263" s="151">
        <f t="shared" si="86"/>
        <v>67.771900826446284</v>
      </c>
    </row>
    <row r="5264" spans="68:71">
      <c r="BP5264">
        <v>5263</v>
      </c>
      <c r="BQ5264" s="145">
        <v>39597</v>
      </c>
      <c r="BR5264">
        <v>68.099999999999994</v>
      </c>
      <c r="BS5264" s="151">
        <f t="shared" si="86"/>
        <v>67.652066115702482</v>
      </c>
    </row>
    <row r="5265" spans="68:71">
      <c r="BP5265">
        <v>5264</v>
      </c>
      <c r="BQ5265" s="145">
        <v>39598</v>
      </c>
      <c r="BR5265">
        <v>67.099999999999994</v>
      </c>
      <c r="BS5265" s="151">
        <f t="shared" si="86"/>
        <v>67.547107438016525</v>
      </c>
    </row>
    <row r="5266" spans="68:71">
      <c r="BP5266">
        <v>5265</v>
      </c>
      <c r="BQ5266" s="145">
        <v>39599</v>
      </c>
      <c r="BR5266">
        <v>66.900000000000006</v>
      </c>
      <c r="BS5266" s="151">
        <f t="shared" si="86"/>
        <v>67.445454545454538</v>
      </c>
    </row>
    <row r="5267" spans="68:71">
      <c r="BP5267">
        <v>5266</v>
      </c>
      <c r="BQ5267" s="145">
        <v>39600</v>
      </c>
      <c r="BR5267">
        <v>66.599999999999994</v>
      </c>
      <c r="BS5267" s="151">
        <f t="shared" si="86"/>
        <v>67.364462809917356</v>
      </c>
    </row>
    <row r="5268" spans="68:71">
      <c r="BP5268">
        <v>5267</v>
      </c>
      <c r="BQ5268" s="145">
        <v>39601</v>
      </c>
      <c r="BR5268">
        <v>67.099999999999994</v>
      </c>
      <c r="BS5268" s="151">
        <f t="shared" si="86"/>
        <v>67.280165289256189</v>
      </c>
    </row>
    <row r="5269" spans="68:71">
      <c r="BP5269">
        <v>5268</v>
      </c>
      <c r="BQ5269" s="145">
        <v>39602</v>
      </c>
      <c r="BR5269">
        <v>66.3</v>
      </c>
      <c r="BS5269" s="151">
        <f t="shared" si="86"/>
        <v>67.218181818181804</v>
      </c>
    </row>
    <row r="5270" spans="68:71">
      <c r="BP5270">
        <v>5269</v>
      </c>
      <c r="BQ5270" s="145">
        <v>39603</v>
      </c>
      <c r="BR5270">
        <v>65.2</v>
      </c>
      <c r="BS5270" s="151">
        <f t="shared" si="86"/>
        <v>67.178512396694202</v>
      </c>
    </row>
    <row r="5271" spans="68:71">
      <c r="BP5271">
        <v>5270</v>
      </c>
      <c r="BQ5271" s="145">
        <v>39604</v>
      </c>
      <c r="BR5271">
        <v>66.400000000000006</v>
      </c>
      <c r="BS5271" s="151">
        <f t="shared" si="86"/>
        <v>67.154545454545442</v>
      </c>
    </row>
    <row r="5272" spans="68:71">
      <c r="BP5272">
        <v>5271</v>
      </c>
      <c r="BQ5272" s="145">
        <v>39605</v>
      </c>
      <c r="BR5272">
        <v>65.900000000000006</v>
      </c>
      <c r="BS5272" s="151">
        <f t="shared" si="86"/>
        <v>67.137190082644622</v>
      </c>
    </row>
    <row r="5273" spans="68:71">
      <c r="BP5273">
        <v>5272</v>
      </c>
      <c r="BQ5273" s="145">
        <v>39606</v>
      </c>
      <c r="BR5273">
        <v>65.599999999999994</v>
      </c>
      <c r="BS5273" s="151">
        <f t="shared" si="86"/>
        <v>67.106611570247921</v>
      </c>
    </row>
    <row r="5274" spans="68:71">
      <c r="BP5274">
        <v>5273</v>
      </c>
      <c r="BQ5274" s="145">
        <v>39607</v>
      </c>
      <c r="BR5274">
        <v>64.900000000000006</v>
      </c>
      <c r="BS5274" s="151">
        <f t="shared" si="86"/>
        <v>67.085950413223131</v>
      </c>
    </row>
    <row r="5275" spans="68:71">
      <c r="BP5275">
        <v>5274</v>
      </c>
      <c r="BQ5275" s="145">
        <v>39608</v>
      </c>
      <c r="BR5275">
        <v>66</v>
      </c>
      <c r="BS5275" s="151">
        <f t="shared" si="86"/>
        <v>67.066115702479337</v>
      </c>
    </row>
    <row r="5276" spans="68:71">
      <c r="BP5276">
        <v>5275</v>
      </c>
      <c r="BQ5276" s="145">
        <v>39609</v>
      </c>
      <c r="BR5276">
        <v>66.2</v>
      </c>
      <c r="BS5276" s="151">
        <f t="shared" si="86"/>
        <v>67.053719008264451</v>
      </c>
    </row>
    <row r="5277" spans="68:71">
      <c r="BP5277">
        <v>5276</v>
      </c>
      <c r="BQ5277" s="145">
        <v>39610</v>
      </c>
      <c r="BR5277">
        <v>65.7</v>
      </c>
      <c r="BS5277" s="151">
        <f t="shared" si="86"/>
        <v>67.033057851239661</v>
      </c>
    </row>
    <row r="5278" spans="68:71">
      <c r="BP5278">
        <v>5277</v>
      </c>
      <c r="BQ5278" s="145">
        <v>39611</v>
      </c>
      <c r="BR5278">
        <v>67.099999999999994</v>
      </c>
      <c r="BS5278" s="151">
        <f t="shared" si="86"/>
        <v>66.999173553719004</v>
      </c>
    </row>
    <row r="5279" spans="68:71">
      <c r="BP5279">
        <v>5278</v>
      </c>
      <c r="BQ5279" s="145">
        <v>39612</v>
      </c>
      <c r="BR5279">
        <v>66.5</v>
      </c>
      <c r="BS5279" s="151">
        <f t="shared" si="86"/>
        <v>66.972727272727255</v>
      </c>
    </row>
    <row r="5280" spans="68:71">
      <c r="BP5280">
        <v>5279</v>
      </c>
      <c r="BQ5280" s="145">
        <v>39613</v>
      </c>
      <c r="BR5280">
        <v>67.099999999999994</v>
      </c>
      <c r="BS5280" s="151">
        <f t="shared" si="86"/>
        <v>66.945454545454524</v>
      </c>
    </row>
    <row r="5281" spans="68:71">
      <c r="BP5281">
        <v>5280</v>
      </c>
      <c r="BQ5281" s="145">
        <v>39614</v>
      </c>
      <c r="BR5281">
        <v>66.5</v>
      </c>
      <c r="BS5281" s="151">
        <f t="shared" si="86"/>
        <v>66.91074380165287</v>
      </c>
    </row>
    <row r="5282" spans="68:71">
      <c r="BP5282">
        <v>5281</v>
      </c>
      <c r="BQ5282" s="145">
        <v>39615</v>
      </c>
      <c r="BR5282">
        <v>65.3</v>
      </c>
      <c r="BS5282" s="151">
        <f t="shared" si="86"/>
        <v>66.885950413223128</v>
      </c>
    </row>
    <row r="5283" spans="68:71">
      <c r="BP5283">
        <v>5282</v>
      </c>
      <c r="BQ5283" s="145">
        <v>39616</v>
      </c>
      <c r="BR5283">
        <v>65.900000000000006</v>
      </c>
      <c r="BS5283" s="151">
        <f t="shared" si="86"/>
        <v>66.855371900826441</v>
      </c>
    </row>
    <row r="5284" spans="68:71">
      <c r="BP5284">
        <v>5283</v>
      </c>
      <c r="BQ5284" s="145">
        <v>39617</v>
      </c>
      <c r="BR5284">
        <v>65.400000000000006</v>
      </c>
      <c r="BS5284" s="151">
        <f t="shared" si="86"/>
        <v>66.815702479338839</v>
      </c>
    </row>
    <row r="5285" spans="68:71">
      <c r="BP5285">
        <v>5284</v>
      </c>
      <c r="BQ5285" s="145">
        <v>39618</v>
      </c>
      <c r="BR5285">
        <v>64.900000000000006</v>
      </c>
      <c r="BS5285" s="151">
        <f t="shared" si="86"/>
        <v>66.78677685950413</v>
      </c>
    </row>
    <row r="5286" spans="68:71">
      <c r="BP5286">
        <v>5285</v>
      </c>
      <c r="BQ5286" s="145">
        <v>39619</v>
      </c>
      <c r="BR5286">
        <v>65.2</v>
      </c>
      <c r="BS5286" s="151">
        <f t="shared" si="86"/>
        <v>66.745454545454535</v>
      </c>
    </row>
    <row r="5287" spans="68:71">
      <c r="BP5287">
        <v>5286</v>
      </c>
      <c r="BQ5287" s="145">
        <v>39620</v>
      </c>
      <c r="BR5287">
        <v>64.8</v>
      </c>
      <c r="BS5287" s="151">
        <f t="shared" si="86"/>
        <v>66.710743801652896</v>
      </c>
    </row>
    <row r="5288" spans="68:71">
      <c r="BP5288">
        <v>5287</v>
      </c>
      <c r="BQ5288" s="145">
        <v>39621</v>
      </c>
      <c r="BR5288">
        <v>65.400000000000006</v>
      </c>
      <c r="BS5288" s="151">
        <f t="shared" si="86"/>
        <v>66.685123966942143</v>
      </c>
    </row>
    <row r="5289" spans="68:71">
      <c r="BP5289">
        <v>5288</v>
      </c>
      <c r="BQ5289" s="145">
        <v>39622</v>
      </c>
      <c r="BR5289">
        <v>65.3</v>
      </c>
      <c r="BS5289" s="151">
        <f t="shared" si="86"/>
        <v>66.664462809917353</v>
      </c>
    </row>
    <row r="5290" spans="68:71">
      <c r="BP5290">
        <v>5289</v>
      </c>
      <c r="BQ5290" s="145">
        <v>39623</v>
      </c>
      <c r="BR5290">
        <v>65.8</v>
      </c>
      <c r="BS5290" s="151">
        <f t="shared" si="86"/>
        <v>66.642148760330571</v>
      </c>
    </row>
    <row r="5291" spans="68:71">
      <c r="BP5291">
        <v>5290</v>
      </c>
      <c r="BQ5291" s="145">
        <v>39624</v>
      </c>
      <c r="BR5291">
        <v>65.900000000000006</v>
      </c>
      <c r="BS5291" s="151">
        <f t="shared" si="86"/>
        <v>66.622314049586791</v>
      </c>
    </row>
    <row r="5292" spans="68:71">
      <c r="BP5292">
        <v>5291</v>
      </c>
      <c r="BQ5292" s="145">
        <v>39625</v>
      </c>
      <c r="BR5292">
        <v>65.400000000000006</v>
      </c>
      <c r="BS5292" s="151">
        <f t="shared" si="86"/>
        <v>66.61239669421488</v>
      </c>
    </row>
    <row r="5293" spans="68:71">
      <c r="BP5293">
        <v>5292</v>
      </c>
      <c r="BQ5293" s="145">
        <v>39626</v>
      </c>
      <c r="BR5293">
        <v>66.099999999999994</v>
      </c>
      <c r="BS5293" s="151">
        <f t="shared" si="86"/>
        <v>66.596694214876038</v>
      </c>
    </row>
    <row r="5294" spans="68:71">
      <c r="BP5294">
        <v>5293</v>
      </c>
      <c r="BQ5294" s="145">
        <v>39627</v>
      </c>
      <c r="BR5294">
        <v>65.900000000000006</v>
      </c>
      <c r="BS5294" s="151">
        <f t="shared" si="86"/>
        <v>66.576033057851248</v>
      </c>
    </row>
    <row r="5295" spans="68:71">
      <c r="BP5295">
        <v>5294</v>
      </c>
      <c r="BQ5295" s="145">
        <v>39628</v>
      </c>
      <c r="BR5295">
        <v>66.599999999999994</v>
      </c>
      <c r="BS5295" s="151">
        <f t="shared" si="86"/>
        <v>66.57438016528927</v>
      </c>
    </row>
    <row r="5296" spans="68:71">
      <c r="BP5296">
        <v>5295</v>
      </c>
      <c r="BQ5296" s="145">
        <v>39629</v>
      </c>
      <c r="BR5296">
        <v>66.7</v>
      </c>
      <c r="BS5296" s="151">
        <f t="shared" si="86"/>
        <v>66.562809917355381</v>
      </c>
    </row>
    <row r="5297" spans="68:71">
      <c r="BP5297">
        <v>5296</v>
      </c>
      <c r="BQ5297" s="145">
        <v>39630</v>
      </c>
      <c r="BR5297">
        <v>65.599999999999994</v>
      </c>
      <c r="BS5297" s="151">
        <f t="shared" si="86"/>
        <v>66.551239669421506</v>
      </c>
    </row>
    <row r="5298" spans="68:71">
      <c r="BP5298">
        <v>5297</v>
      </c>
      <c r="BQ5298" s="145">
        <v>39631</v>
      </c>
      <c r="BR5298">
        <v>65.900000000000006</v>
      </c>
      <c r="BS5298" s="151">
        <f t="shared" si="86"/>
        <v>66.53884297520662</v>
      </c>
    </row>
    <row r="5299" spans="68:71">
      <c r="BP5299">
        <v>5298</v>
      </c>
      <c r="BQ5299" s="145">
        <v>39632</v>
      </c>
      <c r="BR5299">
        <v>65.5</v>
      </c>
      <c r="BS5299" s="151">
        <f t="shared" si="86"/>
        <v>66.519834710743808</v>
      </c>
    </row>
    <row r="5300" spans="68:71">
      <c r="BP5300">
        <v>5299</v>
      </c>
      <c r="BQ5300" s="145">
        <v>39633</v>
      </c>
      <c r="BR5300">
        <v>65.400000000000006</v>
      </c>
      <c r="BS5300" s="151">
        <f t="shared" si="86"/>
        <v>66.508264462809919</v>
      </c>
    </row>
    <row r="5301" spans="68:71">
      <c r="BP5301">
        <v>5300</v>
      </c>
      <c r="BQ5301" s="145">
        <v>39634</v>
      </c>
      <c r="BR5301">
        <v>65.099999999999994</v>
      </c>
      <c r="BS5301" s="151">
        <f t="shared" si="86"/>
        <v>66.497520661157026</v>
      </c>
    </row>
    <row r="5302" spans="68:71">
      <c r="BP5302">
        <v>5301</v>
      </c>
      <c r="BQ5302" s="145">
        <v>39635</v>
      </c>
      <c r="BR5302">
        <v>66.099999999999994</v>
      </c>
      <c r="BS5302" s="151">
        <f t="shared" si="86"/>
        <v>66.486776859504133</v>
      </c>
    </row>
    <row r="5303" spans="68:71">
      <c r="BP5303">
        <v>5302</v>
      </c>
      <c r="BQ5303" s="145">
        <v>39636</v>
      </c>
      <c r="BR5303">
        <v>65.5</v>
      </c>
      <c r="BS5303" s="151">
        <f t="shared" si="86"/>
        <v>66.481818181818184</v>
      </c>
    </row>
    <row r="5304" spans="68:71">
      <c r="BP5304">
        <v>5303</v>
      </c>
      <c r="BQ5304" s="145">
        <v>39637</v>
      </c>
      <c r="BR5304">
        <v>65.5</v>
      </c>
      <c r="BS5304" s="151">
        <f t="shared" si="86"/>
        <v>66.476033057851254</v>
      </c>
    </row>
    <row r="5305" spans="68:71">
      <c r="BP5305">
        <v>5304</v>
      </c>
      <c r="BQ5305" s="145">
        <v>39638</v>
      </c>
      <c r="BR5305">
        <v>66</v>
      </c>
      <c r="BS5305" s="151">
        <f t="shared" si="86"/>
        <v>66.473553719008279</v>
      </c>
    </row>
    <row r="5306" spans="68:71">
      <c r="BP5306">
        <v>5305</v>
      </c>
      <c r="BQ5306" s="145">
        <v>39639</v>
      </c>
      <c r="BR5306">
        <v>65.400000000000006</v>
      </c>
      <c r="BS5306" s="151">
        <f t="shared" si="86"/>
        <v>66.466115702479357</v>
      </c>
    </row>
    <row r="5307" spans="68:71">
      <c r="BP5307">
        <v>5306</v>
      </c>
      <c r="BQ5307" s="145">
        <v>39640</v>
      </c>
      <c r="BR5307">
        <v>65.7</v>
      </c>
      <c r="BS5307" s="151">
        <f t="shared" si="86"/>
        <v>66.45950413223143</v>
      </c>
    </row>
    <row r="5308" spans="68:71">
      <c r="BP5308">
        <v>5307</v>
      </c>
      <c r="BQ5308" s="145">
        <v>39641</v>
      </c>
      <c r="BR5308">
        <v>64.900000000000006</v>
      </c>
      <c r="BS5308" s="151">
        <f t="shared" si="86"/>
        <v>66.447933884297541</v>
      </c>
    </row>
    <row r="5309" spans="68:71">
      <c r="BP5309">
        <v>5308</v>
      </c>
      <c r="BQ5309" s="145">
        <v>39642</v>
      </c>
      <c r="BR5309">
        <v>65.2</v>
      </c>
      <c r="BS5309" s="151">
        <f t="shared" si="86"/>
        <v>66.425619834710773</v>
      </c>
    </row>
    <row r="5310" spans="68:71">
      <c r="BP5310">
        <v>5309</v>
      </c>
      <c r="BQ5310" s="145">
        <v>39643</v>
      </c>
      <c r="BR5310">
        <v>65.599999999999994</v>
      </c>
      <c r="BS5310" s="151">
        <f t="shared" ref="BS5310:BS5373" si="87">AVERAGE(BR5251:BR5371)</f>
        <v>66.386776859504153</v>
      </c>
    </row>
    <row r="5311" spans="68:71">
      <c r="BP5311">
        <v>5310</v>
      </c>
      <c r="BQ5311" s="145">
        <v>39644</v>
      </c>
      <c r="BR5311">
        <v>65.7</v>
      </c>
      <c r="BS5311" s="151">
        <f t="shared" si="87"/>
        <v>66.34710743801655</v>
      </c>
    </row>
    <row r="5312" spans="68:71">
      <c r="BP5312">
        <v>5311</v>
      </c>
      <c r="BQ5312" s="145">
        <v>39645</v>
      </c>
      <c r="BR5312">
        <v>64.599999999999994</v>
      </c>
      <c r="BS5312" s="151">
        <f t="shared" si="87"/>
        <v>66.316528925619849</v>
      </c>
    </row>
    <row r="5313" spans="68:71">
      <c r="BP5313">
        <v>5312</v>
      </c>
      <c r="BQ5313" s="145">
        <v>39646</v>
      </c>
      <c r="BR5313">
        <v>65</v>
      </c>
      <c r="BS5313" s="151">
        <f t="shared" si="87"/>
        <v>66.298347107438033</v>
      </c>
    </row>
    <row r="5314" spans="68:71">
      <c r="BP5314">
        <v>5313</v>
      </c>
      <c r="BQ5314" s="145">
        <v>39647</v>
      </c>
      <c r="BR5314">
        <v>65.3</v>
      </c>
      <c r="BS5314" s="151">
        <f t="shared" si="87"/>
        <v>66.283471074380188</v>
      </c>
    </row>
    <row r="5315" spans="68:71">
      <c r="BP5315">
        <v>5314</v>
      </c>
      <c r="BQ5315" s="145">
        <v>39648</v>
      </c>
      <c r="BR5315">
        <v>66.400000000000006</v>
      </c>
      <c r="BS5315" s="151">
        <f t="shared" si="87"/>
        <v>66.271900826446313</v>
      </c>
    </row>
    <row r="5316" spans="68:71">
      <c r="BP5316">
        <v>5315</v>
      </c>
      <c r="BQ5316" s="145">
        <v>39649</v>
      </c>
      <c r="BR5316">
        <v>65.900000000000006</v>
      </c>
      <c r="BS5316" s="151">
        <f t="shared" si="87"/>
        <v>66.261983471074387</v>
      </c>
    </row>
    <row r="5317" spans="68:71">
      <c r="BP5317">
        <v>5316</v>
      </c>
      <c r="BQ5317" s="145">
        <v>39650</v>
      </c>
      <c r="BR5317">
        <v>66.2</v>
      </c>
      <c r="BS5317" s="151">
        <f t="shared" si="87"/>
        <v>66.24958677685953</v>
      </c>
    </row>
    <row r="5318" spans="68:71">
      <c r="BP5318">
        <v>5317</v>
      </c>
      <c r="BQ5318" s="145">
        <v>39651</v>
      </c>
      <c r="BR5318">
        <v>65.8</v>
      </c>
      <c r="BS5318" s="151">
        <f t="shared" si="87"/>
        <v>66.250413223140512</v>
      </c>
    </row>
    <row r="5319" spans="68:71">
      <c r="BP5319">
        <v>5318</v>
      </c>
      <c r="BQ5319" s="145">
        <v>39652</v>
      </c>
      <c r="BR5319">
        <v>65.5</v>
      </c>
      <c r="BS5319" s="151">
        <f t="shared" si="87"/>
        <v>66.255371900826461</v>
      </c>
    </row>
    <row r="5320" spans="68:71">
      <c r="BP5320">
        <v>5319</v>
      </c>
      <c r="BQ5320" s="145">
        <v>39653</v>
      </c>
      <c r="BR5320">
        <v>65.400000000000006</v>
      </c>
      <c r="BS5320" s="151">
        <f t="shared" si="87"/>
        <v>66.264462809917362</v>
      </c>
    </row>
    <row r="5321" spans="68:71">
      <c r="BP5321">
        <v>5320</v>
      </c>
      <c r="BQ5321" s="145">
        <v>39654</v>
      </c>
      <c r="BR5321">
        <v>65.8</v>
      </c>
      <c r="BS5321" s="151">
        <f t="shared" si="87"/>
        <v>66.267768595041332</v>
      </c>
    </row>
    <row r="5322" spans="68:71">
      <c r="BP5322">
        <v>5321</v>
      </c>
      <c r="BQ5322" s="145">
        <v>39655</v>
      </c>
      <c r="BR5322">
        <v>66.099999999999994</v>
      </c>
      <c r="BS5322" s="151">
        <f t="shared" si="87"/>
        <v>66.270247933884306</v>
      </c>
    </row>
    <row r="5323" spans="68:71">
      <c r="BP5323">
        <v>5322</v>
      </c>
      <c r="BQ5323" s="145">
        <v>39656</v>
      </c>
      <c r="BR5323">
        <v>66.3</v>
      </c>
      <c r="BS5323" s="151">
        <f t="shared" si="87"/>
        <v>66.26942148760331</v>
      </c>
    </row>
    <row r="5324" spans="68:71">
      <c r="BP5324">
        <v>5323</v>
      </c>
      <c r="BQ5324" s="145">
        <v>39657</v>
      </c>
      <c r="BR5324">
        <v>66.3</v>
      </c>
      <c r="BS5324" s="151">
        <f t="shared" si="87"/>
        <v>66.262809917355384</v>
      </c>
    </row>
    <row r="5325" spans="68:71">
      <c r="BP5325">
        <v>5324</v>
      </c>
      <c r="BQ5325" s="145">
        <v>39658</v>
      </c>
      <c r="BR5325">
        <v>66</v>
      </c>
      <c r="BS5325" s="151">
        <f t="shared" si="87"/>
        <v>66.261983471074387</v>
      </c>
    </row>
    <row r="5326" spans="68:71">
      <c r="BP5326">
        <v>5325</v>
      </c>
      <c r="BQ5326" s="145">
        <v>39659</v>
      </c>
      <c r="BR5326">
        <v>66.5</v>
      </c>
      <c r="BS5326" s="151">
        <f t="shared" si="87"/>
        <v>66.261157024793405</v>
      </c>
    </row>
    <row r="5327" spans="68:71">
      <c r="BP5327">
        <v>5326</v>
      </c>
      <c r="BQ5327" s="145">
        <v>39660</v>
      </c>
      <c r="BR5327">
        <v>65.5</v>
      </c>
      <c r="BS5327" s="151">
        <f t="shared" si="87"/>
        <v>66.257851239669421</v>
      </c>
    </row>
    <row r="5328" spans="68:71">
      <c r="BP5328">
        <v>5327</v>
      </c>
      <c r="BQ5328" s="145">
        <v>39661</v>
      </c>
      <c r="BR5328">
        <v>66.099999999999994</v>
      </c>
      <c r="BS5328" s="151">
        <f t="shared" si="87"/>
        <v>66.247107438016528</v>
      </c>
    </row>
    <row r="5329" spans="68:71">
      <c r="BP5329">
        <v>5328</v>
      </c>
      <c r="BQ5329" s="145">
        <v>39662</v>
      </c>
      <c r="BR5329">
        <v>66.2</v>
      </c>
      <c r="BS5329" s="151">
        <f t="shared" si="87"/>
        <v>66.247107438016528</v>
      </c>
    </row>
    <row r="5330" spans="68:71">
      <c r="BP5330">
        <v>5329</v>
      </c>
      <c r="BQ5330" s="145">
        <v>39663</v>
      </c>
      <c r="BR5330">
        <v>65.5</v>
      </c>
      <c r="BS5330" s="151">
        <f t="shared" si="87"/>
        <v>66.263636363636365</v>
      </c>
    </row>
    <row r="5331" spans="68:71">
      <c r="BP5331">
        <v>5330</v>
      </c>
      <c r="BQ5331" s="145">
        <v>39664</v>
      </c>
      <c r="BR5331">
        <v>66.2</v>
      </c>
      <c r="BS5331" s="151">
        <f t="shared" si="87"/>
        <v>66.265289256198344</v>
      </c>
    </row>
    <row r="5332" spans="68:71">
      <c r="BP5332">
        <v>5331</v>
      </c>
      <c r="BQ5332" s="145">
        <v>39665</v>
      </c>
      <c r="BR5332">
        <v>66.5</v>
      </c>
      <c r="BS5332" s="151">
        <f t="shared" si="87"/>
        <v>66.277685950413229</v>
      </c>
    </row>
    <row r="5333" spans="68:71">
      <c r="BP5333">
        <v>5332</v>
      </c>
      <c r="BQ5333" s="145">
        <v>39666</v>
      </c>
      <c r="BR5333">
        <v>67</v>
      </c>
      <c r="BS5333" s="151">
        <f t="shared" si="87"/>
        <v>66.290909090909096</v>
      </c>
    </row>
    <row r="5334" spans="68:71">
      <c r="BP5334">
        <v>5333</v>
      </c>
      <c r="BQ5334" s="145">
        <v>39667</v>
      </c>
      <c r="BR5334">
        <v>66.099999999999994</v>
      </c>
      <c r="BS5334" s="151">
        <f t="shared" si="87"/>
        <v>66.305785123966928</v>
      </c>
    </row>
    <row r="5335" spans="68:71">
      <c r="BP5335">
        <v>5334</v>
      </c>
      <c r="BQ5335" s="145">
        <v>39668</v>
      </c>
      <c r="BR5335">
        <v>65.5</v>
      </c>
      <c r="BS5335" s="151">
        <f t="shared" si="87"/>
        <v>66.319834710743805</v>
      </c>
    </row>
    <row r="5336" spans="68:71">
      <c r="BP5336">
        <v>5335</v>
      </c>
      <c r="BQ5336" s="145">
        <v>39669</v>
      </c>
      <c r="BR5336">
        <v>65.5</v>
      </c>
      <c r="BS5336" s="151">
        <f t="shared" si="87"/>
        <v>66.340495867768581</v>
      </c>
    </row>
    <row r="5337" spans="68:71">
      <c r="BP5337">
        <v>5336</v>
      </c>
      <c r="BQ5337" s="145">
        <v>39670</v>
      </c>
      <c r="BR5337">
        <v>65.599999999999994</v>
      </c>
      <c r="BS5337" s="151">
        <f t="shared" si="87"/>
        <v>66.366942148760316</v>
      </c>
    </row>
    <row r="5338" spans="68:71">
      <c r="BP5338">
        <v>5337</v>
      </c>
      <c r="BQ5338" s="145">
        <v>39671</v>
      </c>
      <c r="BR5338">
        <v>65.7</v>
      </c>
      <c r="BS5338" s="151">
        <f t="shared" si="87"/>
        <v>66.397520661157017</v>
      </c>
    </row>
    <row r="5339" spans="68:71">
      <c r="BP5339">
        <v>5338</v>
      </c>
      <c r="BQ5339" s="145">
        <v>39672</v>
      </c>
      <c r="BR5339">
        <v>65.2</v>
      </c>
      <c r="BS5339" s="151">
        <f t="shared" si="87"/>
        <v>66.427272727272722</v>
      </c>
    </row>
    <row r="5340" spans="68:71">
      <c r="BP5340">
        <v>5339</v>
      </c>
      <c r="BQ5340" s="145">
        <v>39673</v>
      </c>
      <c r="BR5340">
        <v>65.3</v>
      </c>
      <c r="BS5340" s="151">
        <f t="shared" si="87"/>
        <v>66.45867768595042</v>
      </c>
    </row>
    <row r="5341" spans="68:71">
      <c r="BP5341">
        <v>5340</v>
      </c>
      <c r="BQ5341" s="145">
        <v>39674</v>
      </c>
      <c r="BR5341">
        <v>65.900000000000006</v>
      </c>
      <c r="BS5341" s="151">
        <f t="shared" si="87"/>
        <v>66.490909090909085</v>
      </c>
    </row>
    <row r="5342" spans="68:71">
      <c r="BP5342">
        <v>5341</v>
      </c>
      <c r="BQ5342" s="145">
        <v>39675</v>
      </c>
      <c r="BR5342">
        <v>65.3</v>
      </c>
      <c r="BS5342" s="151">
        <f t="shared" si="87"/>
        <v>66.537190082644614</v>
      </c>
    </row>
    <row r="5343" spans="68:71">
      <c r="BP5343">
        <v>5342</v>
      </c>
      <c r="BQ5343" s="145">
        <v>39676</v>
      </c>
      <c r="BR5343">
        <v>66.2</v>
      </c>
      <c r="BS5343" s="151">
        <f t="shared" si="87"/>
        <v>66.586776859504113</v>
      </c>
    </row>
    <row r="5344" spans="68:71">
      <c r="BP5344">
        <v>5343</v>
      </c>
      <c r="BQ5344" s="145">
        <v>39677</v>
      </c>
      <c r="BR5344">
        <v>66.5</v>
      </c>
      <c r="BS5344" s="151">
        <f t="shared" si="87"/>
        <v>66.624793388429737</v>
      </c>
    </row>
    <row r="5345" spans="68:71">
      <c r="BP5345">
        <v>5344</v>
      </c>
      <c r="BQ5345" s="145">
        <v>39678</v>
      </c>
      <c r="BR5345">
        <v>66.2</v>
      </c>
      <c r="BS5345" s="151">
        <f t="shared" si="87"/>
        <v>66.660330578512387</v>
      </c>
    </row>
    <row r="5346" spans="68:71">
      <c r="BP5346">
        <v>5345</v>
      </c>
      <c r="BQ5346" s="145">
        <v>39679</v>
      </c>
      <c r="BR5346">
        <v>67.3</v>
      </c>
      <c r="BS5346" s="151">
        <f t="shared" si="87"/>
        <v>66.696694214876018</v>
      </c>
    </row>
    <row r="5347" spans="68:71">
      <c r="BP5347">
        <v>5346</v>
      </c>
      <c r="BQ5347" s="145">
        <v>39680</v>
      </c>
      <c r="BR5347">
        <v>65.900000000000006</v>
      </c>
      <c r="BS5347" s="151">
        <f t="shared" si="87"/>
        <v>66.733057851239664</v>
      </c>
    </row>
    <row r="5348" spans="68:71">
      <c r="BP5348">
        <v>5347</v>
      </c>
      <c r="BQ5348" s="145">
        <v>39681</v>
      </c>
      <c r="BR5348">
        <v>67.099999999999994</v>
      </c>
      <c r="BS5348" s="151">
        <f t="shared" si="87"/>
        <v>66.761157024793377</v>
      </c>
    </row>
    <row r="5349" spans="68:71">
      <c r="BP5349">
        <v>5348</v>
      </c>
      <c r="BQ5349" s="145">
        <v>39682</v>
      </c>
      <c r="BR5349">
        <v>67.599999999999994</v>
      </c>
      <c r="BS5349" s="151">
        <f t="shared" si="87"/>
        <v>66.780991735537171</v>
      </c>
    </row>
    <row r="5350" spans="68:71">
      <c r="BP5350">
        <v>5349</v>
      </c>
      <c r="BQ5350" s="145">
        <v>39683</v>
      </c>
      <c r="BR5350">
        <v>67.900000000000006</v>
      </c>
      <c r="BS5350" s="151">
        <f t="shared" si="87"/>
        <v>66.79256198347106</v>
      </c>
    </row>
    <row r="5351" spans="68:71">
      <c r="BP5351">
        <v>5350</v>
      </c>
      <c r="BQ5351" s="145">
        <v>39684</v>
      </c>
      <c r="BR5351">
        <v>67.099999999999994</v>
      </c>
      <c r="BS5351" s="151">
        <f t="shared" si="87"/>
        <v>66.805785123966913</v>
      </c>
    </row>
    <row r="5352" spans="68:71">
      <c r="BP5352">
        <v>5351</v>
      </c>
      <c r="BQ5352" s="145">
        <v>39685</v>
      </c>
      <c r="BR5352">
        <v>66.599999999999994</v>
      </c>
      <c r="BS5352" s="151">
        <f t="shared" si="87"/>
        <v>66.823140495867747</v>
      </c>
    </row>
    <row r="5353" spans="68:71">
      <c r="BP5353">
        <v>5352</v>
      </c>
      <c r="BQ5353" s="145">
        <v>39686</v>
      </c>
      <c r="BR5353">
        <v>66.900000000000006</v>
      </c>
      <c r="BS5353" s="151">
        <f t="shared" si="87"/>
        <v>66.82975206611566</v>
      </c>
    </row>
    <row r="5354" spans="68:71">
      <c r="BP5354">
        <v>5353</v>
      </c>
      <c r="BQ5354" s="145">
        <v>39687</v>
      </c>
      <c r="BR5354">
        <v>66.599999999999994</v>
      </c>
      <c r="BS5354" s="151">
        <f t="shared" si="87"/>
        <v>66.838842975206575</v>
      </c>
    </row>
    <row r="5355" spans="68:71">
      <c r="BP5355">
        <v>5354</v>
      </c>
      <c r="BQ5355" s="145">
        <v>39688</v>
      </c>
      <c r="BR5355">
        <v>66.099999999999994</v>
      </c>
      <c r="BS5355" s="151">
        <f t="shared" si="87"/>
        <v>66.842975206611541</v>
      </c>
    </row>
    <row r="5356" spans="68:71">
      <c r="BP5356">
        <v>5355</v>
      </c>
      <c r="BQ5356" s="145">
        <v>39689</v>
      </c>
      <c r="BR5356">
        <v>66.8</v>
      </c>
      <c r="BS5356" s="151">
        <f t="shared" si="87"/>
        <v>66.842975206611527</v>
      </c>
    </row>
    <row r="5357" spans="68:71">
      <c r="BP5357">
        <v>5356</v>
      </c>
      <c r="BQ5357" s="145">
        <v>39690</v>
      </c>
      <c r="BR5357">
        <v>67.099999999999994</v>
      </c>
      <c r="BS5357" s="151">
        <f t="shared" si="87"/>
        <v>66.852892561983438</v>
      </c>
    </row>
    <row r="5358" spans="68:71">
      <c r="BP5358">
        <v>5357</v>
      </c>
      <c r="BQ5358" s="145">
        <v>39691</v>
      </c>
      <c r="BR5358">
        <v>66.7</v>
      </c>
      <c r="BS5358" s="151">
        <f t="shared" si="87"/>
        <v>66.871074380165268</v>
      </c>
    </row>
    <row r="5359" spans="68:71">
      <c r="BP5359">
        <v>5358</v>
      </c>
      <c r="BQ5359" s="145">
        <v>39692</v>
      </c>
      <c r="BR5359">
        <v>65.8</v>
      </c>
      <c r="BS5359" s="151">
        <f t="shared" si="87"/>
        <v>66.880991735537165</v>
      </c>
    </row>
    <row r="5360" spans="68:71">
      <c r="BP5360">
        <v>5359</v>
      </c>
      <c r="BQ5360" s="145">
        <v>39693</v>
      </c>
      <c r="BR5360">
        <v>66</v>
      </c>
      <c r="BS5360" s="151">
        <f t="shared" si="87"/>
        <v>66.911570247933867</v>
      </c>
    </row>
    <row r="5361" spans="68:71">
      <c r="BP5361">
        <v>5360</v>
      </c>
      <c r="BQ5361" s="145">
        <v>39694</v>
      </c>
      <c r="BR5361">
        <v>66.2</v>
      </c>
      <c r="BS5361" s="151">
        <f t="shared" si="87"/>
        <v>66.947933884297498</v>
      </c>
    </row>
    <row r="5362" spans="68:71">
      <c r="BP5362">
        <v>5361</v>
      </c>
      <c r="BQ5362" s="145">
        <v>39695</v>
      </c>
      <c r="BR5362">
        <v>65.900000000000006</v>
      </c>
      <c r="BS5362" s="151">
        <f t="shared" si="87"/>
        <v>66.96363636363634</v>
      </c>
    </row>
    <row r="5363" spans="68:71">
      <c r="BP5363">
        <v>5362</v>
      </c>
      <c r="BQ5363" s="145">
        <v>39696</v>
      </c>
      <c r="BR5363">
        <v>65.2</v>
      </c>
      <c r="BS5363" s="151">
        <f t="shared" si="87"/>
        <v>66.981818181818156</v>
      </c>
    </row>
    <row r="5364" spans="68:71">
      <c r="BP5364">
        <v>5363</v>
      </c>
      <c r="BQ5364" s="145">
        <v>39697</v>
      </c>
      <c r="BR5364">
        <v>65.8</v>
      </c>
      <c r="BS5364" s="151">
        <f t="shared" si="87"/>
        <v>67.007438016528894</v>
      </c>
    </row>
    <row r="5365" spans="68:71">
      <c r="BP5365">
        <v>5364</v>
      </c>
      <c r="BQ5365" s="145">
        <v>39698</v>
      </c>
      <c r="BR5365">
        <v>66.599999999999994</v>
      </c>
      <c r="BS5365" s="151">
        <f t="shared" si="87"/>
        <v>67.02231404958674</v>
      </c>
    </row>
    <row r="5366" spans="68:71">
      <c r="BP5366">
        <v>5365</v>
      </c>
      <c r="BQ5366" s="145">
        <v>39699</v>
      </c>
      <c r="BR5366">
        <v>67.099999999999994</v>
      </c>
      <c r="BS5366" s="151">
        <f t="shared" si="87"/>
        <v>67.046280991735514</v>
      </c>
    </row>
    <row r="5367" spans="68:71">
      <c r="BP5367">
        <v>5366</v>
      </c>
      <c r="BQ5367" s="145">
        <v>39700</v>
      </c>
      <c r="BR5367">
        <v>67.099999999999994</v>
      </c>
      <c r="BS5367" s="151">
        <f t="shared" si="87"/>
        <v>67.068595041322283</v>
      </c>
    </row>
    <row r="5368" spans="68:71">
      <c r="BP5368">
        <v>5367</v>
      </c>
      <c r="BQ5368" s="145">
        <v>39701</v>
      </c>
      <c r="BR5368">
        <v>67.2</v>
      </c>
      <c r="BS5368" s="151">
        <f t="shared" si="87"/>
        <v>67.104958677685929</v>
      </c>
    </row>
    <row r="5369" spans="68:71">
      <c r="BP5369">
        <v>5368</v>
      </c>
      <c r="BQ5369" s="145">
        <v>39702</v>
      </c>
      <c r="BR5369">
        <v>66.900000000000006</v>
      </c>
      <c r="BS5369" s="151">
        <f t="shared" si="87"/>
        <v>67.156198347107406</v>
      </c>
    </row>
    <row r="5370" spans="68:71">
      <c r="BP5370">
        <v>5369</v>
      </c>
      <c r="BQ5370" s="145">
        <v>39703</v>
      </c>
      <c r="BR5370">
        <v>66.3</v>
      </c>
      <c r="BS5370" s="151">
        <f t="shared" si="87"/>
        <v>67.199999999999974</v>
      </c>
    </row>
    <row r="5371" spans="68:71">
      <c r="BP5371">
        <v>5370</v>
      </c>
      <c r="BQ5371" s="145">
        <v>39704</v>
      </c>
      <c r="BR5371">
        <v>66.400000000000006</v>
      </c>
      <c r="BS5371" s="151">
        <f t="shared" si="87"/>
        <v>67.228099173553687</v>
      </c>
    </row>
    <row r="5372" spans="68:71">
      <c r="BP5372">
        <v>5371</v>
      </c>
      <c r="BQ5372" s="145">
        <v>39705</v>
      </c>
      <c r="BR5372">
        <v>66.8</v>
      </c>
      <c r="BS5372" s="151">
        <f t="shared" si="87"/>
        <v>67.258677685950389</v>
      </c>
    </row>
    <row r="5373" spans="68:71">
      <c r="BP5373">
        <v>5372</v>
      </c>
      <c r="BQ5373" s="145">
        <v>39706</v>
      </c>
      <c r="BR5373">
        <v>67.5</v>
      </c>
      <c r="BS5373" s="151">
        <f t="shared" si="87"/>
        <v>67.285123966942123</v>
      </c>
    </row>
    <row r="5374" spans="68:71">
      <c r="BP5374">
        <v>5373</v>
      </c>
      <c r="BQ5374" s="145">
        <v>39707</v>
      </c>
      <c r="BR5374">
        <v>69.400000000000006</v>
      </c>
      <c r="BS5374" s="151">
        <f t="shared" ref="BS5374:BS5437" si="88">AVERAGE(BR5315:BR5435)</f>
        <v>67.304958677685931</v>
      </c>
    </row>
    <row r="5375" spans="68:71">
      <c r="BP5375">
        <v>5374</v>
      </c>
      <c r="BQ5375" s="145">
        <v>39708</v>
      </c>
      <c r="BR5375">
        <v>67.099999999999994</v>
      </c>
      <c r="BS5375" s="151">
        <f t="shared" si="88"/>
        <v>67.315702479338825</v>
      </c>
    </row>
    <row r="5376" spans="68:71">
      <c r="BP5376">
        <v>5375</v>
      </c>
      <c r="BQ5376" s="145">
        <v>39709</v>
      </c>
      <c r="BR5376">
        <v>67.2</v>
      </c>
      <c r="BS5376" s="151">
        <f t="shared" si="88"/>
        <v>67.347933884297504</v>
      </c>
    </row>
    <row r="5377" spans="68:71">
      <c r="BP5377">
        <v>5376</v>
      </c>
      <c r="BQ5377" s="145">
        <v>39710</v>
      </c>
      <c r="BR5377">
        <v>67.900000000000006</v>
      </c>
      <c r="BS5377" s="151">
        <f t="shared" si="88"/>
        <v>67.374380165289239</v>
      </c>
    </row>
    <row r="5378" spans="68:71">
      <c r="BP5378">
        <v>5377</v>
      </c>
      <c r="BQ5378" s="145">
        <v>39711</v>
      </c>
      <c r="BR5378">
        <v>67.8</v>
      </c>
      <c r="BS5378" s="151">
        <f t="shared" si="88"/>
        <v>67.405785123966922</v>
      </c>
    </row>
    <row r="5379" spans="68:71">
      <c r="BP5379">
        <v>5378</v>
      </c>
      <c r="BQ5379" s="145">
        <v>39712</v>
      </c>
      <c r="BR5379">
        <v>67.900000000000006</v>
      </c>
      <c r="BS5379" s="151">
        <f t="shared" si="88"/>
        <v>67.430578512396679</v>
      </c>
    </row>
    <row r="5380" spans="68:71">
      <c r="BP5380">
        <v>5379</v>
      </c>
      <c r="BQ5380" s="145">
        <v>39713</v>
      </c>
      <c r="BR5380">
        <v>69.099999999999994</v>
      </c>
      <c r="BS5380" s="151">
        <f t="shared" si="88"/>
        <v>67.460330578512384</v>
      </c>
    </row>
    <row r="5381" spans="68:71">
      <c r="BP5381">
        <v>5380</v>
      </c>
      <c r="BQ5381" s="145">
        <v>39714</v>
      </c>
      <c r="BR5381">
        <v>69.400000000000006</v>
      </c>
      <c r="BS5381" s="151">
        <f t="shared" si="88"/>
        <v>67.486776859504118</v>
      </c>
    </row>
    <row r="5382" spans="68:71">
      <c r="BP5382">
        <v>5381</v>
      </c>
      <c r="BQ5382" s="145">
        <v>39715</v>
      </c>
      <c r="BR5382">
        <v>68.400000000000006</v>
      </c>
      <c r="BS5382" s="151">
        <f t="shared" si="88"/>
        <v>67.501652892561964</v>
      </c>
    </row>
    <row r="5383" spans="68:71">
      <c r="BP5383">
        <v>5382</v>
      </c>
      <c r="BQ5383" s="145">
        <v>39716</v>
      </c>
      <c r="BR5383">
        <v>68.2</v>
      </c>
      <c r="BS5383" s="151">
        <f t="shared" si="88"/>
        <v>67.513223140495853</v>
      </c>
    </row>
    <row r="5384" spans="68:71">
      <c r="BP5384">
        <v>5383</v>
      </c>
      <c r="BQ5384" s="145">
        <v>39717</v>
      </c>
      <c r="BR5384">
        <v>67.7</v>
      </c>
      <c r="BS5384" s="151">
        <f t="shared" si="88"/>
        <v>67.529752066115677</v>
      </c>
    </row>
    <row r="5385" spans="68:71">
      <c r="BP5385">
        <v>5384</v>
      </c>
      <c r="BQ5385" s="145">
        <v>39718</v>
      </c>
      <c r="BR5385">
        <v>67.3</v>
      </c>
      <c r="BS5385" s="151">
        <f t="shared" si="88"/>
        <v>67.547933884297493</v>
      </c>
    </row>
    <row r="5386" spans="68:71">
      <c r="BP5386">
        <v>5385</v>
      </c>
      <c r="BQ5386" s="145">
        <v>39719</v>
      </c>
      <c r="BR5386">
        <v>67</v>
      </c>
      <c r="BS5386" s="151">
        <f t="shared" si="88"/>
        <v>67.552066115702459</v>
      </c>
    </row>
    <row r="5387" spans="68:71">
      <c r="BP5387">
        <v>5386</v>
      </c>
      <c r="BQ5387" s="145">
        <v>39720</v>
      </c>
      <c r="BR5387">
        <v>66.8</v>
      </c>
      <c r="BS5387" s="151">
        <f t="shared" si="88"/>
        <v>67.574380165289227</v>
      </c>
    </row>
    <row r="5388" spans="68:71">
      <c r="BP5388">
        <v>5387</v>
      </c>
      <c r="BQ5388" s="145">
        <v>39721</v>
      </c>
      <c r="BR5388">
        <v>66.2</v>
      </c>
      <c r="BS5388" s="151">
        <f t="shared" si="88"/>
        <v>67.593388429752039</v>
      </c>
    </row>
    <row r="5389" spans="68:71">
      <c r="BP5389">
        <v>5388</v>
      </c>
      <c r="BQ5389" s="145">
        <v>39722</v>
      </c>
      <c r="BR5389">
        <v>65.8</v>
      </c>
      <c r="BS5389" s="151">
        <f t="shared" si="88"/>
        <v>67.609090909090895</v>
      </c>
    </row>
    <row r="5390" spans="68:71">
      <c r="BP5390">
        <v>5389</v>
      </c>
      <c r="BQ5390" s="145">
        <v>39723</v>
      </c>
      <c r="BR5390">
        <v>66.3</v>
      </c>
      <c r="BS5390" s="151">
        <f t="shared" si="88"/>
        <v>67.637190082644608</v>
      </c>
    </row>
    <row r="5391" spans="68:71">
      <c r="BP5391">
        <v>5390</v>
      </c>
      <c r="BQ5391" s="145">
        <v>39724</v>
      </c>
      <c r="BR5391">
        <v>67.2</v>
      </c>
      <c r="BS5391" s="151">
        <f t="shared" si="88"/>
        <v>67.66198347107435</v>
      </c>
    </row>
    <row r="5392" spans="68:71">
      <c r="BP5392">
        <v>5391</v>
      </c>
      <c r="BQ5392" s="145">
        <v>39725</v>
      </c>
      <c r="BR5392">
        <v>66.599999999999994</v>
      </c>
      <c r="BS5392" s="151">
        <f t="shared" si="88"/>
        <v>67.687603305785103</v>
      </c>
    </row>
    <row r="5393" spans="68:71">
      <c r="BP5393">
        <v>5392</v>
      </c>
      <c r="BQ5393" s="145">
        <v>39726</v>
      </c>
      <c r="BR5393">
        <v>67.400000000000006</v>
      </c>
      <c r="BS5393" s="151">
        <f t="shared" si="88"/>
        <v>67.702479338842963</v>
      </c>
    </row>
    <row r="5394" spans="68:71">
      <c r="BP5394">
        <v>5393</v>
      </c>
      <c r="BQ5394" s="145">
        <v>39727</v>
      </c>
      <c r="BR5394">
        <v>67.2</v>
      </c>
      <c r="BS5394" s="151">
        <f t="shared" si="88"/>
        <v>67.727272727272705</v>
      </c>
    </row>
    <row r="5395" spans="68:71">
      <c r="BP5395">
        <v>5394</v>
      </c>
      <c r="BQ5395" s="145">
        <v>39728</v>
      </c>
      <c r="BR5395">
        <v>66.7</v>
      </c>
      <c r="BS5395" s="151">
        <f t="shared" si="88"/>
        <v>67.756198347107429</v>
      </c>
    </row>
    <row r="5396" spans="68:71">
      <c r="BP5396">
        <v>5395</v>
      </c>
      <c r="BQ5396" s="145">
        <v>39729</v>
      </c>
      <c r="BR5396">
        <v>67.7</v>
      </c>
      <c r="BS5396" s="151">
        <f t="shared" si="88"/>
        <v>67.780991735537171</v>
      </c>
    </row>
    <row r="5397" spans="68:71">
      <c r="BP5397">
        <v>5396</v>
      </c>
      <c r="BQ5397" s="145">
        <v>39730</v>
      </c>
      <c r="BR5397">
        <v>68.7</v>
      </c>
      <c r="BS5397" s="151">
        <f t="shared" si="88"/>
        <v>67.806611570247924</v>
      </c>
    </row>
    <row r="5398" spans="68:71">
      <c r="BP5398">
        <v>5397</v>
      </c>
      <c r="BQ5398" s="145">
        <v>39731</v>
      </c>
      <c r="BR5398">
        <v>68.900000000000006</v>
      </c>
      <c r="BS5398" s="151">
        <f t="shared" si="88"/>
        <v>67.848760330578486</v>
      </c>
    </row>
    <row r="5399" spans="68:71">
      <c r="BP5399">
        <v>5398</v>
      </c>
      <c r="BQ5399" s="145">
        <v>39732</v>
      </c>
      <c r="BR5399">
        <v>70.8</v>
      </c>
      <c r="BS5399" s="151">
        <f t="shared" si="88"/>
        <v>67.890082644628094</v>
      </c>
    </row>
    <row r="5400" spans="68:71">
      <c r="BP5400">
        <v>5399</v>
      </c>
      <c r="BQ5400" s="145">
        <v>39733</v>
      </c>
      <c r="BR5400">
        <v>70.099999999999994</v>
      </c>
      <c r="BS5400" s="151">
        <f t="shared" si="88"/>
        <v>67.937190082644605</v>
      </c>
    </row>
    <row r="5401" spans="68:71">
      <c r="BP5401">
        <v>5400</v>
      </c>
      <c r="BQ5401" s="145">
        <v>39734</v>
      </c>
      <c r="BR5401">
        <v>70.900000000000006</v>
      </c>
      <c r="BS5401" s="151">
        <f t="shared" si="88"/>
        <v>67.968595041322303</v>
      </c>
    </row>
    <row r="5402" spans="68:71">
      <c r="BP5402">
        <v>5401</v>
      </c>
      <c r="BQ5402" s="145">
        <v>39735</v>
      </c>
      <c r="BR5402">
        <v>70.400000000000006</v>
      </c>
      <c r="BS5402" s="151">
        <f t="shared" si="88"/>
        <v>67.997520661157012</v>
      </c>
    </row>
    <row r="5403" spans="68:71">
      <c r="BP5403">
        <v>5402</v>
      </c>
      <c r="BQ5403" s="145">
        <v>39736</v>
      </c>
      <c r="BR5403">
        <v>70.900000000000006</v>
      </c>
      <c r="BS5403" s="151">
        <f t="shared" si="88"/>
        <v>68.019834710743794</v>
      </c>
    </row>
    <row r="5404" spans="68:71">
      <c r="BP5404">
        <v>5403</v>
      </c>
      <c r="BQ5404" s="145">
        <v>39737</v>
      </c>
      <c r="BR5404">
        <v>71.900000000000006</v>
      </c>
      <c r="BS5404" s="151">
        <f t="shared" si="88"/>
        <v>68.043801652892554</v>
      </c>
    </row>
    <row r="5405" spans="68:71">
      <c r="BP5405">
        <v>5404</v>
      </c>
      <c r="BQ5405" s="145">
        <v>39738</v>
      </c>
      <c r="BR5405">
        <v>70</v>
      </c>
      <c r="BS5405" s="151">
        <f t="shared" si="88"/>
        <v>68.065289256198341</v>
      </c>
    </row>
    <row r="5406" spans="68:71">
      <c r="BP5406">
        <v>5405</v>
      </c>
      <c r="BQ5406" s="145">
        <v>39739</v>
      </c>
      <c r="BR5406">
        <v>69.2</v>
      </c>
      <c r="BS5406" s="151">
        <f t="shared" si="88"/>
        <v>68.074380165289256</v>
      </c>
    </row>
    <row r="5407" spans="68:71">
      <c r="BP5407">
        <v>5406</v>
      </c>
      <c r="BQ5407" s="145">
        <v>39740</v>
      </c>
      <c r="BR5407">
        <v>69.599999999999994</v>
      </c>
      <c r="BS5407" s="151">
        <f t="shared" si="88"/>
        <v>68.101652892561972</v>
      </c>
    </row>
    <row r="5408" spans="68:71">
      <c r="BP5408">
        <v>5407</v>
      </c>
      <c r="BQ5408" s="145">
        <v>39741</v>
      </c>
      <c r="BR5408">
        <v>69.2</v>
      </c>
      <c r="BS5408" s="151">
        <f t="shared" si="88"/>
        <v>68.118181818181796</v>
      </c>
    </row>
    <row r="5409" spans="68:71">
      <c r="BP5409">
        <v>5408</v>
      </c>
      <c r="BQ5409" s="145">
        <v>39742</v>
      </c>
      <c r="BR5409">
        <v>68.8</v>
      </c>
      <c r="BS5409" s="151">
        <f t="shared" si="88"/>
        <v>68.122499999999988</v>
      </c>
    </row>
    <row r="5410" spans="68:71">
      <c r="BP5410">
        <v>5409</v>
      </c>
      <c r="BQ5410" s="145">
        <v>39743</v>
      </c>
      <c r="BR5410">
        <v>67.7</v>
      </c>
      <c r="BS5410" s="151">
        <f t="shared" si="88"/>
        <v>68.120833333333323</v>
      </c>
    </row>
    <row r="5411" spans="68:71">
      <c r="BP5411">
        <v>5410</v>
      </c>
      <c r="BQ5411" s="145">
        <v>39744</v>
      </c>
      <c r="BR5411">
        <v>67.2</v>
      </c>
      <c r="BS5411" s="151">
        <f t="shared" si="88"/>
        <v>68.133333333333312</v>
      </c>
    </row>
    <row r="5412" spans="68:71">
      <c r="BP5412">
        <v>5411</v>
      </c>
      <c r="BQ5412" s="145">
        <v>39745</v>
      </c>
      <c r="BR5412">
        <v>67.5</v>
      </c>
      <c r="BS5412" s="151">
        <f t="shared" si="88"/>
        <v>68.156666666666666</v>
      </c>
    </row>
    <row r="5413" spans="68:71">
      <c r="BP5413">
        <v>5412</v>
      </c>
      <c r="BQ5413" s="145">
        <v>39746</v>
      </c>
      <c r="BR5413">
        <v>67.5</v>
      </c>
      <c r="BS5413" s="151">
        <f t="shared" si="88"/>
        <v>68.176666666666662</v>
      </c>
    </row>
    <row r="5414" spans="68:71">
      <c r="BP5414">
        <v>5413</v>
      </c>
      <c r="BQ5414" s="145">
        <v>39747</v>
      </c>
      <c r="BR5414">
        <v>66.900000000000006</v>
      </c>
      <c r="BS5414" s="151">
        <f t="shared" si="88"/>
        <v>68.198333333333323</v>
      </c>
    </row>
    <row r="5415" spans="68:71">
      <c r="BP5415">
        <v>5414</v>
      </c>
      <c r="BQ5415" s="145">
        <v>39748</v>
      </c>
      <c r="BR5415">
        <v>67</v>
      </c>
      <c r="BS5415" s="151">
        <f t="shared" si="88"/>
        <v>68.225833333333327</v>
      </c>
    </row>
    <row r="5416" spans="68:71">
      <c r="BP5416">
        <v>5415</v>
      </c>
      <c r="BQ5416" s="145">
        <v>39749</v>
      </c>
      <c r="BR5416">
        <v>67.099999999999994</v>
      </c>
      <c r="BS5416" s="151">
        <f t="shared" si="88"/>
        <v>68.250833333333318</v>
      </c>
    </row>
    <row r="5417" spans="68:71">
      <c r="BP5417">
        <v>5416</v>
      </c>
      <c r="BQ5417" s="145">
        <v>39750</v>
      </c>
      <c r="BR5417">
        <v>66.7</v>
      </c>
      <c r="BS5417" s="151">
        <f t="shared" si="88"/>
        <v>68.273333333333312</v>
      </c>
    </row>
    <row r="5418" spans="68:71">
      <c r="BP5418">
        <v>5417</v>
      </c>
      <c r="BQ5418" s="145">
        <v>39751</v>
      </c>
      <c r="BR5418">
        <v>66.8</v>
      </c>
      <c r="BS5418" s="151">
        <f t="shared" si="88"/>
        <v>68.288333333333327</v>
      </c>
    </row>
    <row r="5419" spans="68:71">
      <c r="BP5419">
        <v>5418</v>
      </c>
      <c r="BQ5419" s="145">
        <v>39752</v>
      </c>
      <c r="BR5419">
        <v>68.099999999999994</v>
      </c>
      <c r="BS5419" s="151">
        <f t="shared" si="88"/>
        <v>68.317499999999981</v>
      </c>
    </row>
    <row r="5420" spans="68:71">
      <c r="BP5420">
        <v>5419</v>
      </c>
      <c r="BQ5420" s="145">
        <v>39753</v>
      </c>
      <c r="BR5420">
        <v>66.7</v>
      </c>
      <c r="BS5420" s="151">
        <f t="shared" si="88"/>
        <v>68.341666666666654</v>
      </c>
    </row>
    <row r="5421" spans="68:71">
      <c r="BP5421">
        <v>5420</v>
      </c>
      <c r="BQ5421" s="145">
        <v>39754</v>
      </c>
      <c r="BR5421">
        <v>69.099999999999994</v>
      </c>
      <c r="BS5421" s="151">
        <f t="shared" si="88"/>
        <v>68.372499999999974</v>
      </c>
    </row>
    <row r="5422" spans="68:71">
      <c r="BP5422">
        <v>5421</v>
      </c>
      <c r="BQ5422" s="145">
        <v>39755</v>
      </c>
      <c r="BR5422">
        <v>69.5</v>
      </c>
      <c r="BS5422" s="151">
        <f t="shared" si="88"/>
        <v>68.402499999999961</v>
      </c>
    </row>
    <row r="5423" spans="68:71">
      <c r="BP5423">
        <v>5422</v>
      </c>
      <c r="BQ5423" s="145">
        <v>39756</v>
      </c>
      <c r="BR5423">
        <v>68</v>
      </c>
      <c r="BS5423" s="151">
        <f t="shared" si="88"/>
        <v>68.432499999999962</v>
      </c>
    </row>
    <row r="5424" spans="68:71">
      <c r="BP5424">
        <v>5423</v>
      </c>
      <c r="BQ5424" s="145">
        <v>39757</v>
      </c>
      <c r="BR5424">
        <v>67.7</v>
      </c>
      <c r="BS5424" s="151">
        <f t="shared" si="88"/>
        <v>68.460833333333312</v>
      </c>
    </row>
    <row r="5425" spans="68:71">
      <c r="BP5425">
        <v>5424</v>
      </c>
      <c r="BQ5425" s="145">
        <v>39758</v>
      </c>
      <c r="BR5425">
        <v>68.599999999999994</v>
      </c>
      <c r="BS5425" s="151">
        <f t="shared" si="88"/>
        <v>68.478333333333296</v>
      </c>
    </row>
    <row r="5426" spans="68:71">
      <c r="BP5426">
        <v>5425</v>
      </c>
      <c r="BQ5426" s="145">
        <v>39759</v>
      </c>
      <c r="BR5426">
        <v>67.8</v>
      </c>
      <c r="BS5426" s="151">
        <f t="shared" si="88"/>
        <v>68.494166666666629</v>
      </c>
    </row>
    <row r="5427" spans="68:71">
      <c r="BP5427">
        <v>5426</v>
      </c>
      <c r="BQ5427" s="145">
        <v>39760</v>
      </c>
      <c r="BR5427">
        <v>68.3</v>
      </c>
      <c r="BS5427" s="151">
        <f t="shared" si="88"/>
        <v>68.507499999999979</v>
      </c>
    </row>
    <row r="5428" spans="68:71">
      <c r="BP5428">
        <v>5427</v>
      </c>
      <c r="BQ5428" s="145">
        <v>39761</v>
      </c>
      <c r="BR5428">
        <v>68.400000000000006</v>
      </c>
      <c r="BS5428" s="151">
        <f t="shared" si="88"/>
        <v>68.528333333333322</v>
      </c>
    </row>
    <row r="5429" spans="68:71">
      <c r="BP5429">
        <v>5428</v>
      </c>
      <c r="BQ5429" s="145">
        <v>39762</v>
      </c>
      <c r="BR5429">
        <v>69.3</v>
      </c>
      <c r="BS5429" s="151">
        <f t="shared" si="88"/>
        <v>68.561666666666653</v>
      </c>
    </row>
    <row r="5430" spans="68:71">
      <c r="BP5430">
        <v>5429</v>
      </c>
      <c r="BQ5430" s="145">
        <v>39763</v>
      </c>
      <c r="BR5430">
        <v>71.400000000000006</v>
      </c>
      <c r="BS5430" s="151">
        <f t="shared" si="88"/>
        <v>68.592499999999973</v>
      </c>
    </row>
    <row r="5431" spans="68:71">
      <c r="BP5431">
        <v>5430</v>
      </c>
      <c r="BQ5431" s="145">
        <v>39764</v>
      </c>
      <c r="BR5431">
        <v>70.900000000000006</v>
      </c>
      <c r="BS5431" s="151">
        <f t="shared" si="88"/>
        <v>68.616666666666632</v>
      </c>
    </row>
    <row r="5432" spans="68:71">
      <c r="BP5432">
        <v>5431</v>
      </c>
      <c r="BQ5432" s="145">
        <v>39765</v>
      </c>
      <c r="BR5432">
        <v>69.099999999999994</v>
      </c>
      <c r="BS5432" s="151">
        <f t="shared" si="88"/>
        <v>68.64749999999998</v>
      </c>
    </row>
    <row r="5433" spans="68:71">
      <c r="BP5433">
        <v>5432</v>
      </c>
      <c r="BQ5433" s="145">
        <v>39766</v>
      </c>
      <c r="BR5433">
        <v>68.3</v>
      </c>
      <c r="BS5433" s="151">
        <f t="shared" si="88"/>
        <v>68.678333333333313</v>
      </c>
    </row>
    <row r="5434" spans="68:71">
      <c r="BP5434">
        <v>5433</v>
      </c>
      <c r="BQ5434" s="145">
        <v>39767</v>
      </c>
      <c r="BR5434">
        <v>68.2</v>
      </c>
      <c r="BS5434" s="151">
        <f t="shared" si="88"/>
        <v>68.692499999999967</v>
      </c>
    </row>
    <row r="5435" spans="68:71">
      <c r="BP5435">
        <v>5434</v>
      </c>
      <c r="BQ5435" s="145">
        <v>39768</v>
      </c>
      <c r="BR5435">
        <v>67.7</v>
      </c>
      <c r="BS5435" s="151">
        <f t="shared" si="88"/>
        <v>68.723333333333315</v>
      </c>
    </row>
    <row r="5436" spans="68:71">
      <c r="BP5436">
        <v>5435</v>
      </c>
      <c r="BQ5436" s="145">
        <v>39769</v>
      </c>
      <c r="BR5436">
        <v>67.7</v>
      </c>
      <c r="BS5436" s="151">
        <f t="shared" si="88"/>
        <v>68.762499999999989</v>
      </c>
    </row>
    <row r="5437" spans="68:71">
      <c r="BP5437">
        <v>5436</v>
      </c>
      <c r="BQ5437" s="145">
        <v>39770</v>
      </c>
      <c r="BR5437">
        <v>69.8</v>
      </c>
      <c r="BS5437" s="151">
        <f t="shared" si="88"/>
        <v>68.789166666666645</v>
      </c>
    </row>
    <row r="5438" spans="68:71">
      <c r="BP5438">
        <v>5437</v>
      </c>
      <c r="BQ5438" s="145">
        <v>39771</v>
      </c>
      <c r="BR5438">
        <v>69.400000000000006</v>
      </c>
      <c r="BS5438" s="151">
        <f t="shared" ref="BS5438:BS5501" si="89">AVERAGE(BR5379:BR5499)</f>
        <v>68.814166666666637</v>
      </c>
    </row>
    <row r="5439" spans="68:71">
      <c r="BP5439">
        <v>5438</v>
      </c>
      <c r="BQ5439" s="145">
        <v>39772</v>
      </c>
      <c r="BR5439">
        <v>69.599999999999994</v>
      </c>
      <c r="BS5439" s="151">
        <f t="shared" si="89"/>
        <v>68.834999999999994</v>
      </c>
    </row>
    <row r="5440" spans="68:71">
      <c r="BP5440">
        <v>5439</v>
      </c>
      <c r="BQ5440" s="145">
        <v>39773</v>
      </c>
      <c r="BR5440">
        <v>68.5</v>
      </c>
      <c r="BS5440" s="151">
        <f t="shared" si="89"/>
        <v>68.837499999999991</v>
      </c>
    </row>
    <row r="5441" spans="68:71">
      <c r="BP5441">
        <v>5440</v>
      </c>
      <c r="BQ5441" s="145">
        <v>39774</v>
      </c>
      <c r="BR5441">
        <v>69</v>
      </c>
      <c r="BS5441" s="151">
        <f t="shared" si="89"/>
        <v>68.834166666666633</v>
      </c>
    </row>
    <row r="5442" spans="68:71">
      <c r="BP5442">
        <v>5441</v>
      </c>
      <c r="BQ5442" s="145">
        <v>39775</v>
      </c>
      <c r="BR5442">
        <v>69</v>
      </c>
      <c r="BS5442" s="151">
        <f t="shared" si="89"/>
        <v>68.847499999999982</v>
      </c>
    </row>
    <row r="5443" spans="68:71">
      <c r="BP5443">
        <v>5442</v>
      </c>
      <c r="BQ5443" s="145">
        <v>39776</v>
      </c>
      <c r="BR5443">
        <v>67.900000000000006</v>
      </c>
      <c r="BS5443" s="151">
        <f t="shared" si="89"/>
        <v>68.852499999999978</v>
      </c>
    </row>
    <row r="5444" spans="68:71">
      <c r="BP5444">
        <v>5443</v>
      </c>
      <c r="BQ5444" s="145">
        <v>39777</v>
      </c>
      <c r="BR5444">
        <v>67.7</v>
      </c>
      <c r="BS5444" s="151">
        <f t="shared" si="89"/>
        <v>68.869999999999976</v>
      </c>
    </row>
    <row r="5445" spans="68:71">
      <c r="BP5445">
        <v>5444</v>
      </c>
      <c r="BQ5445" s="145">
        <v>39778</v>
      </c>
      <c r="BR5445">
        <v>68.3</v>
      </c>
      <c r="BS5445" s="151">
        <f t="shared" si="89"/>
        <v>68.891666666666637</v>
      </c>
    </row>
    <row r="5446" spans="68:71">
      <c r="BP5446">
        <v>5445</v>
      </c>
      <c r="BQ5446" s="145">
        <v>39779</v>
      </c>
      <c r="BR5446">
        <v>68.2</v>
      </c>
      <c r="BS5446" s="151">
        <f t="shared" si="89"/>
        <v>68.914166666666659</v>
      </c>
    </row>
    <row r="5447" spans="68:71">
      <c r="BP5447">
        <v>5446</v>
      </c>
      <c r="BQ5447" s="145">
        <v>39780</v>
      </c>
      <c r="BR5447">
        <v>67</v>
      </c>
      <c r="BS5447" s="151">
        <f t="shared" si="89"/>
        <v>68.936666666666653</v>
      </c>
    </row>
    <row r="5448" spans="68:71">
      <c r="BP5448">
        <v>5447</v>
      </c>
      <c r="BQ5448" s="145">
        <v>39781</v>
      </c>
      <c r="BR5448">
        <v>68.2</v>
      </c>
      <c r="BS5448" s="151">
        <f t="shared" si="89"/>
        <v>68.962499999999963</v>
      </c>
    </row>
    <row r="5449" spans="68:71">
      <c r="BP5449">
        <v>5448</v>
      </c>
      <c r="BQ5449" s="145">
        <v>39782</v>
      </c>
      <c r="BR5449">
        <v>68.400000000000006</v>
      </c>
      <c r="BS5449" s="151">
        <f t="shared" si="89"/>
        <v>68.989999999999981</v>
      </c>
    </row>
    <row r="5450" spans="68:71">
      <c r="BP5450">
        <v>5449</v>
      </c>
      <c r="BQ5450" s="145">
        <v>39783</v>
      </c>
      <c r="BR5450">
        <v>68.099999999999994</v>
      </c>
      <c r="BS5450" s="151">
        <f t="shared" si="89"/>
        <v>69.015833333333319</v>
      </c>
    </row>
    <row r="5451" spans="68:71">
      <c r="BP5451">
        <v>5450</v>
      </c>
      <c r="BQ5451" s="145">
        <v>39784</v>
      </c>
      <c r="BR5451">
        <v>68.900000000000006</v>
      </c>
      <c r="BS5451" s="151">
        <f t="shared" si="89"/>
        <v>69.034999999999997</v>
      </c>
    </row>
    <row r="5452" spans="68:71">
      <c r="BP5452">
        <v>5451</v>
      </c>
      <c r="BQ5452" s="145">
        <v>39785</v>
      </c>
      <c r="BR5452">
        <v>69.2</v>
      </c>
      <c r="BS5452" s="151">
        <f t="shared" si="89"/>
        <v>69.055833333333325</v>
      </c>
    </row>
    <row r="5453" spans="68:71">
      <c r="BP5453">
        <v>5452</v>
      </c>
      <c r="BQ5453" s="145">
        <v>39786</v>
      </c>
      <c r="BR5453">
        <v>69.599999999999994</v>
      </c>
      <c r="BS5453" s="151">
        <f t="shared" si="89"/>
        <v>69.071666666666644</v>
      </c>
    </row>
    <row r="5454" spans="68:71">
      <c r="BP5454">
        <v>5453</v>
      </c>
      <c r="BQ5454" s="145">
        <v>39787</v>
      </c>
      <c r="BR5454">
        <v>68.8</v>
      </c>
      <c r="BS5454" s="151">
        <f t="shared" si="89"/>
        <v>69.090833333333322</v>
      </c>
    </row>
    <row r="5455" spans="68:71">
      <c r="BP5455">
        <v>5454</v>
      </c>
      <c r="BQ5455" s="145">
        <v>39788</v>
      </c>
      <c r="BR5455">
        <v>69.099999999999994</v>
      </c>
      <c r="BS5455" s="151">
        <f t="shared" si="89"/>
        <v>69.119166666666644</v>
      </c>
    </row>
    <row r="5456" spans="68:71">
      <c r="BP5456">
        <v>5455</v>
      </c>
      <c r="BQ5456" s="145">
        <v>39789</v>
      </c>
      <c r="BR5456">
        <v>69</v>
      </c>
      <c r="BS5456" s="151">
        <f t="shared" si="89"/>
        <v>69.13916666666664</v>
      </c>
    </row>
    <row r="5457" spans="68:71">
      <c r="BP5457">
        <v>5456</v>
      </c>
      <c r="BQ5457" s="145">
        <v>39790</v>
      </c>
      <c r="BR5457">
        <v>68.5</v>
      </c>
      <c r="BS5457" s="151">
        <f t="shared" si="89"/>
        <v>69.15916666666665</v>
      </c>
    </row>
    <row r="5458" spans="68:71">
      <c r="BP5458">
        <v>5457</v>
      </c>
      <c r="BQ5458" s="145">
        <v>39791</v>
      </c>
      <c r="BR5458">
        <v>68.7</v>
      </c>
      <c r="BS5458" s="151">
        <f t="shared" si="89"/>
        <v>69.178333333333327</v>
      </c>
    </row>
    <row r="5459" spans="68:71">
      <c r="BP5459">
        <v>5458</v>
      </c>
      <c r="BQ5459" s="145">
        <v>39792</v>
      </c>
      <c r="BR5459">
        <v>70.8</v>
      </c>
      <c r="BS5459" s="151">
        <f t="shared" si="89"/>
        <v>69.177499999999995</v>
      </c>
    </row>
    <row r="5460" spans="68:71">
      <c r="BP5460">
        <v>5459</v>
      </c>
      <c r="BQ5460" s="145">
        <v>39793</v>
      </c>
      <c r="BR5460">
        <v>70.2</v>
      </c>
      <c r="BS5460" s="151">
        <f t="shared" si="89"/>
        <v>69.156666666666666</v>
      </c>
    </row>
    <row r="5461" spans="68:71">
      <c r="BP5461">
        <v>5460</v>
      </c>
      <c r="BQ5461" s="145">
        <v>39794</v>
      </c>
      <c r="BR5461">
        <v>71</v>
      </c>
      <c r="BS5461" s="151">
        <f t="shared" si="89"/>
        <v>69.151666666666642</v>
      </c>
    </row>
    <row r="5462" spans="68:71">
      <c r="BP5462">
        <v>5461</v>
      </c>
      <c r="BQ5462" s="145">
        <v>39795</v>
      </c>
      <c r="BR5462">
        <v>69.7</v>
      </c>
      <c r="BS5462" s="151">
        <f t="shared" si="89"/>
        <v>69.145833333333329</v>
      </c>
    </row>
    <row r="5463" spans="68:71">
      <c r="BP5463">
        <v>5462</v>
      </c>
      <c r="BQ5463" s="145">
        <v>39796</v>
      </c>
      <c r="BR5463">
        <v>68.8</v>
      </c>
      <c r="BS5463" s="151">
        <f t="shared" si="89"/>
        <v>69.139166666666654</v>
      </c>
    </row>
    <row r="5464" spans="68:71">
      <c r="BP5464">
        <v>5463</v>
      </c>
      <c r="BQ5464" s="145">
        <v>39797</v>
      </c>
      <c r="BR5464">
        <v>68.900000000000006</v>
      </c>
      <c r="BS5464" s="151">
        <f t="shared" si="89"/>
        <v>69.124166666666667</v>
      </c>
    </row>
    <row r="5465" spans="68:71">
      <c r="BP5465">
        <v>5464</v>
      </c>
      <c r="BQ5465" s="145">
        <v>39798</v>
      </c>
      <c r="BR5465">
        <v>69.400000000000006</v>
      </c>
      <c r="BS5465" s="151">
        <f t="shared" si="89"/>
        <v>69.120833333333337</v>
      </c>
    </row>
    <row r="5466" spans="68:71">
      <c r="BP5466">
        <v>5465</v>
      </c>
      <c r="BQ5466" s="145">
        <v>39799</v>
      </c>
      <c r="BR5466">
        <v>68.8</v>
      </c>
      <c r="BS5466" s="151">
        <f t="shared" si="89"/>
        <v>69.123333333333349</v>
      </c>
    </row>
    <row r="5467" spans="68:71">
      <c r="BP5467">
        <v>5466</v>
      </c>
      <c r="BQ5467" s="145">
        <v>39800</v>
      </c>
      <c r="BR5467">
        <v>68.400000000000006</v>
      </c>
      <c r="BS5467" s="151">
        <f t="shared" si="89"/>
        <v>69.131666666666675</v>
      </c>
    </row>
    <row r="5468" spans="68:71">
      <c r="BP5468">
        <v>5467</v>
      </c>
      <c r="BQ5468" s="145">
        <v>39801</v>
      </c>
      <c r="BR5468">
        <v>69.2</v>
      </c>
      <c r="BS5468" s="151">
        <f t="shared" si="89"/>
        <v>69.136666666666684</v>
      </c>
    </row>
    <row r="5469" spans="68:71">
      <c r="BP5469">
        <v>5468</v>
      </c>
      <c r="BQ5469" s="145">
        <v>39802</v>
      </c>
      <c r="BR5469">
        <v>69.099999999999994</v>
      </c>
      <c r="BS5469" s="151">
        <f t="shared" si="89"/>
        <v>69.137500000000017</v>
      </c>
    </row>
    <row r="5470" spans="68:71">
      <c r="BP5470">
        <v>5469</v>
      </c>
      <c r="BQ5470" s="145">
        <v>39803</v>
      </c>
      <c r="BS5470" s="151">
        <f t="shared" si="89"/>
        <v>69.15000000000002</v>
      </c>
    </row>
    <row r="5471" spans="68:71">
      <c r="BP5471">
        <v>5470</v>
      </c>
      <c r="BQ5471" s="145">
        <v>39804</v>
      </c>
      <c r="BR5471">
        <v>67.7</v>
      </c>
      <c r="BS5471" s="151">
        <f t="shared" si="89"/>
        <v>69.178333333333342</v>
      </c>
    </row>
    <row r="5472" spans="68:71">
      <c r="BP5472">
        <v>5471</v>
      </c>
      <c r="BQ5472" s="145">
        <v>39805</v>
      </c>
      <c r="BR5472">
        <v>68.599999999999994</v>
      </c>
      <c r="BS5472" s="151">
        <f t="shared" si="89"/>
        <v>69.201666666666668</v>
      </c>
    </row>
    <row r="5473" spans="68:71">
      <c r="BP5473">
        <v>5472</v>
      </c>
      <c r="BQ5473" s="145">
        <v>39806</v>
      </c>
      <c r="BR5473">
        <v>69.400000000000006</v>
      </c>
      <c r="BS5473" s="151">
        <f t="shared" si="89"/>
        <v>69.229166666666671</v>
      </c>
    </row>
    <row r="5474" spans="68:71">
      <c r="BP5474">
        <v>5473</v>
      </c>
      <c r="BQ5474" s="145">
        <v>39807</v>
      </c>
      <c r="BR5474">
        <v>69.3</v>
      </c>
      <c r="BS5474" s="151">
        <f t="shared" si="89"/>
        <v>69.26333333333335</v>
      </c>
    </row>
    <row r="5475" spans="68:71">
      <c r="BP5475">
        <v>5474</v>
      </c>
      <c r="BQ5475" s="145">
        <v>39808</v>
      </c>
      <c r="BR5475">
        <v>69.2</v>
      </c>
      <c r="BS5475" s="151">
        <f t="shared" si="89"/>
        <v>69.294166666666698</v>
      </c>
    </row>
    <row r="5476" spans="68:71">
      <c r="BP5476">
        <v>5475</v>
      </c>
      <c r="BQ5476" s="145">
        <v>39809</v>
      </c>
      <c r="BR5476">
        <v>69.400000000000006</v>
      </c>
      <c r="BS5476" s="151">
        <f t="shared" si="89"/>
        <v>69.317500000000024</v>
      </c>
    </row>
    <row r="5477" spans="68:71">
      <c r="BP5477">
        <v>5476</v>
      </c>
      <c r="BQ5477" s="145">
        <v>39810</v>
      </c>
      <c r="BR5477">
        <v>69.8</v>
      </c>
      <c r="BS5477" s="151">
        <f t="shared" si="89"/>
        <v>69.335833333333341</v>
      </c>
    </row>
    <row r="5478" spans="68:71">
      <c r="BP5478">
        <v>5477</v>
      </c>
      <c r="BQ5478" s="145">
        <v>39811</v>
      </c>
      <c r="BR5478">
        <v>69.8</v>
      </c>
      <c r="BS5478" s="151">
        <f t="shared" si="89"/>
        <v>69.367500000000021</v>
      </c>
    </row>
    <row r="5479" spans="68:71">
      <c r="BP5479">
        <v>5478</v>
      </c>
      <c r="BQ5479" s="145">
        <v>39812</v>
      </c>
      <c r="BR5479">
        <v>68.5</v>
      </c>
      <c r="BS5479" s="151">
        <f t="shared" si="89"/>
        <v>69.378333333333345</v>
      </c>
    </row>
    <row r="5480" spans="68:71">
      <c r="BP5480">
        <v>5479</v>
      </c>
      <c r="BQ5480" s="145">
        <v>39813</v>
      </c>
      <c r="BR5480">
        <v>69.3</v>
      </c>
      <c r="BS5480" s="151">
        <f t="shared" si="89"/>
        <v>69.399166666666687</v>
      </c>
    </row>
    <row r="5481" spans="68:71">
      <c r="BP5481">
        <v>5480</v>
      </c>
      <c r="BQ5481" s="145">
        <v>39814</v>
      </c>
      <c r="BR5481">
        <v>68.900000000000006</v>
      </c>
      <c r="BS5481" s="151">
        <f t="shared" si="89"/>
        <v>69.399166666666687</v>
      </c>
    </row>
    <row r="5482" spans="68:71">
      <c r="BP5482">
        <v>5481</v>
      </c>
      <c r="BQ5482" s="145">
        <v>39815</v>
      </c>
      <c r="BR5482">
        <v>69.900000000000006</v>
      </c>
      <c r="BS5482" s="151">
        <f t="shared" si="89"/>
        <v>69.400833333333367</v>
      </c>
    </row>
    <row r="5483" spans="68:71">
      <c r="BP5483">
        <v>5482</v>
      </c>
      <c r="BQ5483" s="145">
        <v>39816</v>
      </c>
      <c r="BR5483">
        <v>69.5</v>
      </c>
      <c r="BS5483" s="151">
        <f t="shared" si="89"/>
        <v>69.410833333333358</v>
      </c>
    </row>
    <row r="5484" spans="68:71">
      <c r="BP5484">
        <v>5483</v>
      </c>
      <c r="BQ5484" s="145">
        <v>39817</v>
      </c>
      <c r="BR5484">
        <v>68.8</v>
      </c>
      <c r="BS5484" s="151">
        <f t="shared" si="89"/>
        <v>69.422500000000042</v>
      </c>
    </row>
    <row r="5485" spans="68:71">
      <c r="BP5485">
        <v>5484</v>
      </c>
      <c r="BQ5485" s="145">
        <v>39818</v>
      </c>
      <c r="BR5485">
        <v>69.2</v>
      </c>
      <c r="BS5485" s="151">
        <f t="shared" si="89"/>
        <v>69.426666666666705</v>
      </c>
    </row>
    <row r="5486" spans="68:71">
      <c r="BP5486">
        <v>5485</v>
      </c>
      <c r="BQ5486" s="145">
        <v>39819</v>
      </c>
      <c r="BR5486">
        <v>68.7</v>
      </c>
      <c r="BS5486" s="151">
        <f t="shared" si="89"/>
        <v>69.435833333333349</v>
      </c>
    </row>
    <row r="5487" spans="68:71">
      <c r="BP5487">
        <v>5486</v>
      </c>
      <c r="BQ5487" s="145">
        <v>39820</v>
      </c>
      <c r="BR5487">
        <v>69</v>
      </c>
      <c r="BS5487" s="151">
        <f t="shared" si="89"/>
        <v>69.434166666666684</v>
      </c>
    </row>
    <row r="5488" spans="68:71">
      <c r="BP5488">
        <v>5487</v>
      </c>
      <c r="BQ5488" s="145">
        <v>39821</v>
      </c>
      <c r="BR5488">
        <v>68.7</v>
      </c>
      <c r="BS5488" s="151">
        <f t="shared" si="89"/>
        <v>69.437500000000028</v>
      </c>
    </row>
    <row r="5489" spans="68:71">
      <c r="BP5489">
        <v>5488</v>
      </c>
      <c r="BQ5489" s="145">
        <v>39822</v>
      </c>
      <c r="BR5489">
        <v>69.7</v>
      </c>
      <c r="BS5489" s="151">
        <f t="shared" si="89"/>
        <v>69.434166666666684</v>
      </c>
    </row>
    <row r="5490" spans="68:71">
      <c r="BP5490">
        <v>5489</v>
      </c>
      <c r="BQ5490" s="145">
        <v>39823</v>
      </c>
      <c r="BR5490">
        <v>70.900000000000006</v>
      </c>
      <c r="BS5490" s="151">
        <f t="shared" si="89"/>
        <v>69.411666666666704</v>
      </c>
    </row>
    <row r="5491" spans="68:71">
      <c r="BP5491">
        <v>5490</v>
      </c>
      <c r="BQ5491" s="145">
        <v>39824</v>
      </c>
      <c r="BR5491">
        <v>70</v>
      </c>
      <c r="BS5491" s="151">
        <f t="shared" si="89"/>
        <v>69.389166666666696</v>
      </c>
    </row>
    <row r="5492" spans="68:71">
      <c r="BP5492">
        <v>5491</v>
      </c>
      <c r="BQ5492" s="145">
        <v>39825</v>
      </c>
      <c r="BR5492">
        <v>69.3</v>
      </c>
      <c r="BS5492" s="151">
        <f t="shared" si="89"/>
        <v>69.384166666666701</v>
      </c>
    </row>
    <row r="5493" spans="68:71">
      <c r="BP5493">
        <v>5492</v>
      </c>
      <c r="BQ5493" s="145">
        <v>39826</v>
      </c>
      <c r="BR5493">
        <v>70.5</v>
      </c>
      <c r="BS5493" s="151">
        <f t="shared" si="89"/>
        <v>69.385000000000019</v>
      </c>
    </row>
    <row r="5494" spans="68:71">
      <c r="BP5494">
        <v>5493</v>
      </c>
      <c r="BQ5494" s="145">
        <v>39827</v>
      </c>
      <c r="BR5494">
        <v>71.2</v>
      </c>
      <c r="BS5494" s="151">
        <f t="shared" si="89"/>
        <v>69.39500000000001</v>
      </c>
    </row>
    <row r="5495" spans="68:71">
      <c r="BP5495">
        <v>5494</v>
      </c>
      <c r="BQ5495" s="145">
        <v>39828</v>
      </c>
      <c r="BR5495">
        <v>71.099999999999994</v>
      </c>
      <c r="BS5495" s="151">
        <f t="shared" si="89"/>
        <v>69.404166666666683</v>
      </c>
    </row>
    <row r="5496" spans="68:71">
      <c r="BP5496">
        <v>5495</v>
      </c>
      <c r="BQ5496" s="145">
        <v>39829</v>
      </c>
      <c r="BR5496">
        <v>70.8</v>
      </c>
      <c r="BS5496" s="151">
        <f t="shared" si="89"/>
        <v>69.410000000000011</v>
      </c>
    </row>
    <row r="5497" spans="68:71">
      <c r="BP5497">
        <v>5496</v>
      </c>
      <c r="BQ5497" s="145">
        <v>39830</v>
      </c>
      <c r="BR5497">
        <v>71.900000000000006</v>
      </c>
      <c r="BS5497" s="151">
        <f t="shared" si="89"/>
        <v>69.404166666666683</v>
      </c>
    </row>
    <row r="5498" spans="68:71">
      <c r="BP5498">
        <v>5497</v>
      </c>
      <c r="BQ5498" s="145">
        <v>39831</v>
      </c>
      <c r="BR5498">
        <v>71.099999999999994</v>
      </c>
      <c r="BS5498" s="151">
        <f t="shared" si="89"/>
        <v>69.398333333333341</v>
      </c>
    </row>
    <row r="5499" spans="68:71">
      <c r="BP5499">
        <v>5498</v>
      </c>
      <c r="BQ5499" s="145">
        <v>39832</v>
      </c>
      <c r="BR5499">
        <v>70.8</v>
      </c>
      <c r="BS5499" s="151">
        <f t="shared" si="89"/>
        <v>69.402500000000018</v>
      </c>
    </row>
    <row r="5500" spans="68:71">
      <c r="BP5500">
        <v>5499</v>
      </c>
      <c r="BQ5500" s="145">
        <v>39833</v>
      </c>
      <c r="BR5500">
        <v>70.400000000000006</v>
      </c>
      <c r="BS5500" s="151">
        <f t="shared" si="89"/>
        <v>69.404166666666697</v>
      </c>
    </row>
    <row r="5501" spans="68:71">
      <c r="BP5501">
        <v>5500</v>
      </c>
      <c r="BQ5501" s="145">
        <v>39834</v>
      </c>
      <c r="BR5501">
        <v>69.400000000000006</v>
      </c>
      <c r="BS5501" s="151">
        <f t="shared" si="89"/>
        <v>69.395833333333357</v>
      </c>
    </row>
    <row r="5502" spans="68:71">
      <c r="BP5502">
        <v>5501</v>
      </c>
      <c r="BQ5502" s="145">
        <v>39835</v>
      </c>
      <c r="BR5502">
        <v>69</v>
      </c>
      <c r="BS5502" s="151">
        <f t="shared" ref="BS5502:BS5565" si="90">AVERAGE(BR5443:BR5563)</f>
        <v>69.396666666666704</v>
      </c>
    </row>
    <row r="5503" spans="68:71">
      <c r="BP5503">
        <v>5502</v>
      </c>
      <c r="BQ5503" s="145">
        <v>39836</v>
      </c>
      <c r="BR5503">
        <v>70</v>
      </c>
      <c r="BS5503" s="151">
        <f t="shared" si="90"/>
        <v>69.401666666666685</v>
      </c>
    </row>
    <row r="5504" spans="68:71">
      <c r="BP5504">
        <v>5503</v>
      </c>
      <c r="BQ5504" s="145">
        <v>39837</v>
      </c>
      <c r="BR5504">
        <v>68.8</v>
      </c>
      <c r="BS5504" s="151">
        <f t="shared" si="90"/>
        <v>69.41333333333337</v>
      </c>
    </row>
    <row r="5505" spans="68:71">
      <c r="BP5505">
        <v>5504</v>
      </c>
      <c r="BQ5505" s="145">
        <v>39838</v>
      </c>
      <c r="BR5505">
        <v>69.8</v>
      </c>
      <c r="BS5505" s="151">
        <f t="shared" si="90"/>
        <v>69.440833333333373</v>
      </c>
    </row>
    <row r="5506" spans="68:71">
      <c r="BP5506">
        <v>5505</v>
      </c>
      <c r="BQ5506" s="145">
        <v>39839</v>
      </c>
      <c r="BR5506">
        <v>69.900000000000006</v>
      </c>
      <c r="BS5506" s="151">
        <f t="shared" si="90"/>
        <v>69.460833333333369</v>
      </c>
    </row>
    <row r="5507" spans="68:71">
      <c r="BP5507">
        <v>5506</v>
      </c>
      <c r="BQ5507" s="145">
        <v>39840</v>
      </c>
      <c r="BR5507">
        <v>69.7</v>
      </c>
      <c r="BS5507" s="151">
        <f t="shared" si="90"/>
        <v>69.493333333333368</v>
      </c>
    </row>
    <row r="5508" spans="68:71">
      <c r="BP5508">
        <v>5507</v>
      </c>
      <c r="BQ5508" s="145">
        <v>39841</v>
      </c>
      <c r="BR5508">
        <v>69.5</v>
      </c>
      <c r="BS5508" s="151">
        <f t="shared" si="90"/>
        <v>69.515833333333362</v>
      </c>
    </row>
    <row r="5509" spans="68:71">
      <c r="BP5509">
        <v>5508</v>
      </c>
      <c r="BQ5509" s="145">
        <v>39842</v>
      </c>
      <c r="BR5509">
        <v>69.3</v>
      </c>
      <c r="BS5509" s="151">
        <f t="shared" si="90"/>
        <v>69.539166666666702</v>
      </c>
    </row>
    <row r="5510" spans="68:71">
      <c r="BP5510">
        <v>5509</v>
      </c>
      <c r="BQ5510" s="145">
        <v>39843</v>
      </c>
      <c r="BR5510">
        <v>69.099999999999994</v>
      </c>
      <c r="BS5510" s="151">
        <f t="shared" si="90"/>
        <v>69.561666666666696</v>
      </c>
    </row>
    <row r="5511" spans="68:71">
      <c r="BP5511">
        <v>5510</v>
      </c>
      <c r="BQ5511" s="145">
        <v>39844</v>
      </c>
      <c r="BR5511">
        <v>69.400000000000006</v>
      </c>
      <c r="BS5511" s="151">
        <f t="shared" si="90"/>
        <v>69.57583333333335</v>
      </c>
    </row>
    <row r="5512" spans="68:71">
      <c r="BP5512">
        <v>5511</v>
      </c>
      <c r="BQ5512" s="145">
        <v>39845</v>
      </c>
      <c r="BR5512">
        <v>69.5</v>
      </c>
      <c r="BS5512" s="151">
        <f t="shared" si="90"/>
        <v>69.585833333333355</v>
      </c>
    </row>
    <row r="5513" spans="68:71">
      <c r="BP5513">
        <v>5512</v>
      </c>
      <c r="BQ5513" s="145">
        <v>39846</v>
      </c>
      <c r="BR5513">
        <v>69.099999999999994</v>
      </c>
      <c r="BS5513" s="151">
        <f t="shared" si="90"/>
        <v>69.590000000000018</v>
      </c>
    </row>
    <row r="5514" spans="68:71">
      <c r="BP5514">
        <v>5513</v>
      </c>
      <c r="BQ5514" s="145">
        <v>39847</v>
      </c>
      <c r="BR5514">
        <v>69.3</v>
      </c>
      <c r="BS5514" s="151">
        <f t="shared" si="90"/>
        <v>69.603333333333367</v>
      </c>
    </row>
    <row r="5515" spans="68:71">
      <c r="BP5515">
        <v>5514</v>
      </c>
      <c r="BQ5515" s="145">
        <v>39848</v>
      </c>
      <c r="BR5515">
        <v>69.5</v>
      </c>
      <c r="BS5515" s="151">
        <f t="shared" si="90"/>
        <v>69.600833333333355</v>
      </c>
    </row>
    <row r="5516" spans="68:71">
      <c r="BP5516">
        <v>5515</v>
      </c>
      <c r="BQ5516" s="145">
        <v>39849</v>
      </c>
      <c r="BR5516">
        <v>70.099999999999994</v>
      </c>
      <c r="BS5516" s="151">
        <f t="shared" si="90"/>
        <v>69.61083333333336</v>
      </c>
    </row>
    <row r="5517" spans="68:71">
      <c r="BP5517">
        <v>5516</v>
      </c>
      <c r="BQ5517" s="145">
        <v>39850</v>
      </c>
      <c r="BR5517">
        <v>70.099999999999994</v>
      </c>
      <c r="BS5517" s="151">
        <f t="shared" si="90"/>
        <v>69.623333333333363</v>
      </c>
    </row>
    <row r="5518" spans="68:71">
      <c r="BP5518">
        <v>5517</v>
      </c>
      <c r="BQ5518" s="145">
        <v>39851</v>
      </c>
      <c r="BR5518">
        <v>71.099999999999994</v>
      </c>
      <c r="BS5518" s="151">
        <f t="shared" si="90"/>
        <v>69.635000000000019</v>
      </c>
    </row>
    <row r="5519" spans="68:71">
      <c r="BP5519">
        <v>5518</v>
      </c>
      <c r="BQ5519" s="145">
        <v>39852</v>
      </c>
      <c r="BR5519">
        <v>71.2</v>
      </c>
      <c r="BS5519" s="151">
        <f t="shared" si="90"/>
        <v>69.623333333333363</v>
      </c>
    </row>
    <row r="5520" spans="68:71">
      <c r="BP5520">
        <v>5519</v>
      </c>
      <c r="BQ5520" s="145">
        <v>39853</v>
      </c>
      <c r="BR5520">
        <v>70.7</v>
      </c>
      <c r="BS5520" s="151">
        <f t="shared" si="90"/>
        <v>69.615833333333342</v>
      </c>
    </row>
    <row r="5521" spans="68:71">
      <c r="BP5521">
        <v>5520</v>
      </c>
      <c r="BQ5521" s="145">
        <v>39854</v>
      </c>
      <c r="BR5521">
        <v>67.599999999999994</v>
      </c>
      <c r="BS5521" s="151">
        <f t="shared" si="90"/>
        <v>69.601666666666674</v>
      </c>
    </row>
    <row r="5522" spans="68:71">
      <c r="BP5522">
        <v>5521</v>
      </c>
      <c r="BQ5522" s="145">
        <v>39855</v>
      </c>
      <c r="BR5522">
        <v>70.3</v>
      </c>
      <c r="BS5522" s="151">
        <f t="shared" si="90"/>
        <v>69.590833333333336</v>
      </c>
    </row>
    <row r="5523" spans="68:71">
      <c r="BP5523">
        <v>5522</v>
      </c>
      <c r="BQ5523" s="145">
        <v>39856</v>
      </c>
      <c r="BR5523">
        <v>69.7</v>
      </c>
      <c r="BS5523" s="151">
        <f t="shared" si="90"/>
        <v>69.595833333333331</v>
      </c>
    </row>
    <row r="5524" spans="68:71">
      <c r="BP5524">
        <v>5523</v>
      </c>
      <c r="BQ5524" s="145">
        <v>39857</v>
      </c>
      <c r="BR5524">
        <v>70.099999999999994</v>
      </c>
      <c r="BS5524" s="151">
        <f t="shared" si="90"/>
        <v>69.600000000000009</v>
      </c>
    </row>
    <row r="5525" spans="68:71">
      <c r="BP5525">
        <v>5524</v>
      </c>
      <c r="BQ5525" s="145">
        <v>39858</v>
      </c>
      <c r="BR5525">
        <v>70.099999999999994</v>
      </c>
      <c r="BS5525" s="151">
        <f t="shared" si="90"/>
        <v>69.604166666666671</v>
      </c>
    </row>
    <row r="5526" spans="68:71">
      <c r="BP5526">
        <v>5525</v>
      </c>
      <c r="BQ5526" s="145">
        <v>39859</v>
      </c>
      <c r="BR5526">
        <v>69.599999999999994</v>
      </c>
      <c r="BS5526" s="151">
        <f t="shared" si="90"/>
        <v>69.612499999999983</v>
      </c>
    </row>
    <row r="5527" spans="68:71">
      <c r="BP5527">
        <v>5526</v>
      </c>
      <c r="BQ5527" s="145">
        <v>39860</v>
      </c>
      <c r="BR5527">
        <v>69.5</v>
      </c>
      <c r="BS5527" s="151">
        <f t="shared" si="90"/>
        <v>69.624999999999986</v>
      </c>
    </row>
    <row r="5528" spans="68:71">
      <c r="BP5528">
        <v>5527</v>
      </c>
      <c r="BQ5528" s="145">
        <v>39861</v>
      </c>
      <c r="BR5528">
        <v>70.599999999999994</v>
      </c>
      <c r="BS5528" s="151">
        <f t="shared" si="90"/>
        <v>69.632499999999979</v>
      </c>
    </row>
    <row r="5529" spans="68:71">
      <c r="BP5529">
        <v>5528</v>
      </c>
      <c r="BQ5529" s="145">
        <v>39862</v>
      </c>
      <c r="BR5529">
        <v>69.8</v>
      </c>
      <c r="BS5529" s="151">
        <f t="shared" si="90"/>
        <v>69.638333333333321</v>
      </c>
    </row>
    <row r="5530" spans="68:71">
      <c r="BP5530">
        <v>5529</v>
      </c>
      <c r="BQ5530" s="145">
        <v>39863</v>
      </c>
      <c r="BR5530">
        <v>68.900000000000006</v>
      </c>
      <c r="BS5530" s="151">
        <f t="shared" si="90"/>
        <v>69.649586776859493</v>
      </c>
    </row>
    <row r="5531" spans="68:71">
      <c r="BP5531">
        <v>5530</v>
      </c>
      <c r="BQ5531" s="145">
        <v>39864</v>
      </c>
      <c r="BR5531">
        <v>69.2</v>
      </c>
      <c r="BS5531" s="151">
        <f t="shared" si="90"/>
        <v>69.677685950413206</v>
      </c>
    </row>
    <row r="5532" spans="68:71">
      <c r="BP5532">
        <v>5531</v>
      </c>
      <c r="BQ5532" s="145">
        <v>39865</v>
      </c>
      <c r="BR5532">
        <v>70.599999999999994</v>
      </c>
      <c r="BS5532" s="151">
        <f t="shared" si="90"/>
        <v>69.694214876033058</v>
      </c>
    </row>
    <row r="5533" spans="68:71">
      <c r="BP5533">
        <v>5532</v>
      </c>
      <c r="BQ5533" s="145">
        <v>39866</v>
      </c>
      <c r="BR5533">
        <v>70.3</v>
      </c>
      <c r="BS5533" s="151">
        <f t="shared" si="90"/>
        <v>69.696694214876032</v>
      </c>
    </row>
    <row r="5534" spans="68:71">
      <c r="BP5534">
        <v>5533</v>
      </c>
      <c r="BQ5534" s="145">
        <v>39867</v>
      </c>
      <c r="BR5534">
        <v>70.8</v>
      </c>
      <c r="BS5534" s="151">
        <f t="shared" si="90"/>
        <v>69.697520661157029</v>
      </c>
    </row>
    <row r="5535" spans="68:71">
      <c r="BP5535">
        <v>5534</v>
      </c>
      <c r="BQ5535" s="145">
        <v>39868</v>
      </c>
      <c r="BR5535">
        <v>71</v>
      </c>
      <c r="BS5535" s="151">
        <f t="shared" si="90"/>
        <v>69.697520661157029</v>
      </c>
    </row>
    <row r="5536" spans="68:71">
      <c r="BP5536">
        <v>5535</v>
      </c>
      <c r="BQ5536" s="145">
        <v>39869</v>
      </c>
      <c r="BR5536">
        <v>70.7</v>
      </c>
      <c r="BS5536" s="151">
        <f t="shared" si="90"/>
        <v>69.683471074380165</v>
      </c>
    </row>
    <row r="5537" spans="68:71">
      <c r="BP5537">
        <v>5536</v>
      </c>
      <c r="BQ5537" s="145">
        <v>39870</v>
      </c>
      <c r="BR5537">
        <v>69.900000000000006</v>
      </c>
      <c r="BS5537" s="151">
        <f t="shared" si="90"/>
        <v>69.675206611570232</v>
      </c>
    </row>
    <row r="5538" spans="68:71">
      <c r="BP5538">
        <v>5537</v>
      </c>
      <c r="BQ5538" s="145">
        <v>39871</v>
      </c>
      <c r="BR5538">
        <v>68.900000000000006</v>
      </c>
      <c r="BS5538" s="151">
        <f t="shared" si="90"/>
        <v>69.672727272727272</v>
      </c>
    </row>
    <row r="5539" spans="68:71">
      <c r="BP5539">
        <v>5538</v>
      </c>
      <c r="BQ5539" s="145">
        <v>39872</v>
      </c>
      <c r="BR5539">
        <v>70.599999999999994</v>
      </c>
      <c r="BS5539" s="151">
        <f t="shared" si="90"/>
        <v>69.68016528925618</v>
      </c>
    </row>
    <row r="5540" spans="68:71">
      <c r="BP5540">
        <v>5539</v>
      </c>
      <c r="BQ5540" s="145">
        <v>39873</v>
      </c>
      <c r="BR5540">
        <v>69.400000000000006</v>
      </c>
      <c r="BS5540" s="151">
        <f t="shared" si="90"/>
        <v>69.673553719008254</v>
      </c>
    </row>
    <row r="5541" spans="68:71">
      <c r="BP5541">
        <v>5540</v>
      </c>
      <c r="BQ5541" s="145">
        <v>39874</v>
      </c>
      <c r="BR5541">
        <v>69.2</v>
      </c>
      <c r="BS5541" s="151">
        <f t="shared" si="90"/>
        <v>69.668595041322291</v>
      </c>
    </row>
    <row r="5542" spans="68:71">
      <c r="BP5542">
        <v>5541</v>
      </c>
      <c r="BQ5542" s="145">
        <v>39875</v>
      </c>
      <c r="BR5542">
        <v>69.099999999999994</v>
      </c>
      <c r="BS5542" s="151">
        <f t="shared" si="90"/>
        <v>69.657851239669412</v>
      </c>
    </row>
    <row r="5543" spans="68:71">
      <c r="BP5543">
        <v>5542</v>
      </c>
      <c r="BQ5543" s="145">
        <v>39876</v>
      </c>
      <c r="BR5543">
        <v>69.7</v>
      </c>
      <c r="BS5543" s="151">
        <f t="shared" si="90"/>
        <v>69.645454545454513</v>
      </c>
    </row>
    <row r="5544" spans="68:71">
      <c r="BP5544">
        <v>5543</v>
      </c>
      <c r="BQ5544" s="145">
        <v>39877</v>
      </c>
      <c r="BR5544">
        <v>69.2</v>
      </c>
      <c r="BS5544" s="151">
        <f t="shared" si="90"/>
        <v>69.6388429752066</v>
      </c>
    </row>
    <row r="5545" spans="68:71">
      <c r="BP5545">
        <v>5544</v>
      </c>
      <c r="BQ5545" s="145">
        <v>39878</v>
      </c>
      <c r="BR5545">
        <v>69.099999999999994</v>
      </c>
      <c r="BS5545" s="151">
        <f t="shared" si="90"/>
        <v>69.634710743801648</v>
      </c>
    </row>
    <row r="5546" spans="68:71">
      <c r="BP5546">
        <v>5545</v>
      </c>
      <c r="BQ5546" s="145">
        <v>39879</v>
      </c>
      <c r="BR5546">
        <v>69.099999999999994</v>
      </c>
      <c r="BS5546" s="151">
        <f t="shared" si="90"/>
        <v>69.641322314049575</v>
      </c>
    </row>
    <row r="5547" spans="68:71">
      <c r="BP5547">
        <v>5546</v>
      </c>
      <c r="BQ5547" s="145">
        <v>39880</v>
      </c>
      <c r="BR5547">
        <v>68.900000000000006</v>
      </c>
      <c r="BS5547" s="151">
        <f t="shared" si="90"/>
        <v>69.65619834710742</v>
      </c>
    </row>
    <row r="5548" spans="68:71">
      <c r="BP5548">
        <v>5547</v>
      </c>
      <c r="BQ5548" s="145">
        <v>39881</v>
      </c>
      <c r="BR5548">
        <v>68.099999999999994</v>
      </c>
      <c r="BS5548" s="151">
        <f t="shared" si="90"/>
        <v>69.685950413223111</v>
      </c>
    </row>
    <row r="5549" spans="68:71">
      <c r="BP5549">
        <v>5548</v>
      </c>
      <c r="BQ5549" s="145">
        <v>39882</v>
      </c>
      <c r="BR5549">
        <v>68.8</v>
      </c>
      <c r="BS5549" s="151">
        <f t="shared" si="90"/>
        <v>69.703305785123931</v>
      </c>
    </row>
    <row r="5550" spans="68:71">
      <c r="BP5550">
        <v>5549</v>
      </c>
      <c r="BQ5550" s="145">
        <v>39883</v>
      </c>
      <c r="BR5550">
        <v>68.900000000000006</v>
      </c>
      <c r="BS5550" s="151">
        <f t="shared" si="90"/>
        <v>69.711570247933835</v>
      </c>
    </row>
    <row r="5551" spans="68:71">
      <c r="BP5551">
        <v>5550</v>
      </c>
      <c r="BQ5551" s="145">
        <v>39884</v>
      </c>
      <c r="BR5551">
        <v>68.7</v>
      </c>
      <c r="BS5551" s="151">
        <f t="shared" si="90"/>
        <v>69.743801652892529</v>
      </c>
    </row>
    <row r="5552" spans="68:71">
      <c r="BP5552">
        <v>5551</v>
      </c>
      <c r="BQ5552" s="145">
        <v>39885</v>
      </c>
      <c r="BR5552">
        <v>68.2</v>
      </c>
      <c r="BS5552" s="151">
        <f t="shared" si="90"/>
        <v>69.780991735537157</v>
      </c>
    </row>
    <row r="5553" spans="68:71">
      <c r="BP5553">
        <v>5552</v>
      </c>
      <c r="BQ5553" s="145">
        <v>39886</v>
      </c>
      <c r="BR5553">
        <v>68.5</v>
      </c>
      <c r="BS5553" s="151">
        <f t="shared" si="90"/>
        <v>69.809090909090898</v>
      </c>
    </row>
    <row r="5554" spans="68:71">
      <c r="BP5554">
        <v>5553</v>
      </c>
      <c r="BQ5554" s="145">
        <v>39887</v>
      </c>
      <c r="BR5554">
        <v>68.400000000000006</v>
      </c>
      <c r="BS5554" s="151">
        <f t="shared" si="90"/>
        <v>69.829752066115688</v>
      </c>
    </row>
    <row r="5555" spans="68:71">
      <c r="BP5555">
        <v>5554</v>
      </c>
      <c r="BQ5555" s="145">
        <v>39888</v>
      </c>
      <c r="BR5555">
        <v>69.400000000000006</v>
      </c>
      <c r="BS5555" s="151">
        <f t="shared" si="90"/>
        <v>69.855371900826427</v>
      </c>
    </row>
    <row r="5556" spans="68:71">
      <c r="BP5556">
        <v>5555</v>
      </c>
      <c r="BQ5556" s="145">
        <v>39889</v>
      </c>
      <c r="BR5556">
        <v>68.8</v>
      </c>
      <c r="BS5556" s="151">
        <f t="shared" si="90"/>
        <v>69.88181818181819</v>
      </c>
    </row>
    <row r="5557" spans="68:71">
      <c r="BP5557">
        <v>5556</v>
      </c>
      <c r="BQ5557" s="145">
        <v>39890</v>
      </c>
      <c r="BR5557">
        <v>68.400000000000006</v>
      </c>
      <c r="BS5557" s="151">
        <f t="shared" si="90"/>
        <v>69.890082644628094</v>
      </c>
    </row>
    <row r="5558" spans="68:71">
      <c r="BP5558">
        <v>5557</v>
      </c>
      <c r="BQ5558" s="145">
        <v>39891</v>
      </c>
      <c r="BR5558">
        <v>69.099999999999994</v>
      </c>
      <c r="BS5558" s="151">
        <f t="shared" si="90"/>
        <v>69.899999999999977</v>
      </c>
    </row>
    <row r="5559" spans="68:71">
      <c r="BP5559">
        <v>5558</v>
      </c>
      <c r="BQ5559" s="145">
        <v>39892</v>
      </c>
      <c r="BR5559">
        <v>68.7</v>
      </c>
      <c r="BS5559" s="151">
        <f t="shared" si="90"/>
        <v>69.905785123966922</v>
      </c>
    </row>
    <row r="5560" spans="68:71">
      <c r="BP5560">
        <v>5559</v>
      </c>
      <c r="BQ5560" s="145">
        <v>39893</v>
      </c>
      <c r="BR5560">
        <v>70.099999999999994</v>
      </c>
      <c r="BS5560" s="151">
        <f t="shared" si="90"/>
        <v>69.917355371900797</v>
      </c>
    </row>
    <row r="5561" spans="68:71">
      <c r="BP5561">
        <v>5560</v>
      </c>
      <c r="BQ5561" s="145">
        <v>39894</v>
      </c>
      <c r="BR5561">
        <v>68.7</v>
      </c>
      <c r="BS5561" s="151">
        <f t="shared" si="90"/>
        <v>69.939669421487579</v>
      </c>
    </row>
    <row r="5562" spans="68:71">
      <c r="BP5562">
        <v>5561</v>
      </c>
      <c r="BQ5562" s="145">
        <v>39895</v>
      </c>
      <c r="BR5562">
        <v>68</v>
      </c>
      <c r="BS5562" s="151">
        <f t="shared" si="90"/>
        <v>69.951239669421469</v>
      </c>
    </row>
    <row r="5563" spans="68:71">
      <c r="BP5563">
        <v>5562</v>
      </c>
      <c r="BQ5563" s="145">
        <v>39896</v>
      </c>
      <c r="BR5563">
        <v>69.099999999999994</v>
      </c>
      <c r="BS5563" s="151">
        <f t="shared" si="90"/>
        <v>69.944628099173542</v>
      </c>
    </row>
    <row r="5564" spans="68:71">
      <c r="BP5564">
        <v>5563</v>
      </c>
      <c r="BQ5564" s="145">
        <v>39897</v>
      </c>
      <c r="BR5564">
        <v>68.5</v>
      </c>
      <c r="BS5564" s="151">
        <f t="shared" si="90"/>
        <v>69.945454545454524</v>
      </c>
    </row>
    <row r="5565" spans="68:71">
      <c r="BP5565">
        <v>5564</v>
      </c>
      <c r="BQ5565" s="145">
        <v>39898</v>
      </c>
      <c r="BR5565">
        <v>69.099999999999994</v>
      </c>
      <c r="BS5565" s="151">
        <f t="shared" si="90"/>
        <v>69.931404958677675</v>
      </c>
    </row>
    <row r="5566" spans="68:71">
      <c r="BP5566">
        <v>5565</v>
      </c>
      <c r="BQ5566" s="145">
        <v>39899</v>
      </c>
      <c r="BR5566">
        <v>71.599999999999994</v>
      </c>
      <c r="BS5566" s="151">
        <f t="shared" ref="BS5566:BS5629" si="91">AVERAGE(BR5507:BR5627)</f>
        <v>69.90495867768594</v>
      </c>
    </row>
    <row r="5567" spans="68:71">
      <c r="BP5567">
        <v>5566</v>
      </c>
      <c r="BQ5567" s="145">
        <v>39900</v>
      </c>
      <c r="BR5567">
        <v>70.599999999999994</v>
      </c>
      <c r="BS5567" s="151">
        <f t="shared" si="91"/>
        <v>69.888429752066102</v>
      </c>
    </row>
    <row r="5568" spans="68:71">
      <c r="BP5568">
        <v>5567</v>
      </c>
      <c r="BQ5568" s="145">
        <v>39901</v>
      </c>
      <c r="BR5568">
        <v>70.900000000000006</v>
      </c>
      <c r="BS5568" s="151">
        <f t="shared" si="91"/>
        <v>69.877685950413195</v>
      </c>
    </row>
    <row r="5569" spans="68:71">
      <c r="BP5569">
        <v>5568</v>
      </c>
      <c r="BQ5569" s="145">
        <v>39902</v>
      </c>
      <c r="BR5569">
        <v>70.900000000000006</v>
      </c>
      <c r="BS5569" s="151">
        <f t="shared" si="91"/>
        <v>69.871074380165268</v>
      </c>
    </row>
    <row r="5570" spans="68:71">
      <c r="BP5570">
        <v>5569</v>
      </c>
      <c r="BQ5570" s="145">
        <v>39903</v>
      </c>
      <c r="BR5570">
        <v>71.2</v>
      </c>
      <c r="BS5570" s="151">
        <f t="shared" si="91"/>
        <v>69.86611570247932</v>
      </c>
    </row>
    <row r="5571" spans="68:71">
      <c r="BP5571">
        <v>5570</v>
      </c>
      <c r="BQ5571" s="145">
        <v>39904</v>
      </c>
      <c r="BR5571">
        <v>70.8</v>
      </c>
      <c r="BS5571" s="151">
        <f t="shared" si="91"/>
        <v>69.891735537190058</v>
      </c>
    </row>
    <row r="5572" spans="68:71">
      <c r="BP5572">
        <v>5571</v>
      </c>
      <c r="BQ5572" s="145">
        <v>39905</v>
      </c>
      <c r="BR5572">
        <v>70.599999999999994</v>
      </c>
      <c r="BS5572" s="151">
        <f t="shared" si="91"/>
        <v>69.911570247933867</v>
      </c>
    </row>
    <row r="5573" spans="68:71">
      <c r="BP5573">
        <v>5572</v>
      </c>
      <c r="BQ5573" s="145">
        <v>39906</v>
      </c>
      <c r="BR5573">
        <v>70.400000000000006</v>
      </c>
      <c r="BS5573" s="151">
        <f t="shared" si="91"/>
        <v>69.939669421487565</v>
      </c>
    </row>
    <row r="5574" spans="68:71">
      <c r="BP5574">
        <v>5573</v>
      </c>
      <c r="BQ5574" s="145">
        <v>39907</v>
      </c>
      <c r="BR5574">
        <v>70.099999999999994</v>
      </c>
      <c r="BS5574" s="151">
        <f t="shared" si="91"/>
        <v>69.953719008264429</v>
      </c>
    </row>
    <row r="5575" spans="68:71">
      <c r="BP5575">
        <v>5574</v>
      </c>
      <c r="BQ5575" s="145">
        <v>39908</v>
      </c>
      <c r="BR5575">
        <v>70.400000000000006</v>
      </c>
      <c r="BS5575" s="151">
        <f t="shared" si="91"/>
        <v>69.958677685950391</v>
      </c>
    </row>
    <row r="5576" spans="68:71">
      <c r="BP5576">
        <v>5575</v>
      </c>
      <c r="BQ5576" s="145">
        <v>39909</v>
      </c>
      <c r="BR5576">
        <v>68.8</v>
      </c>
      <c r="BS5576" s="151">
        <f t="shared" si="91"/>
        <v>69.949586776859476</v>
      </c>
    </row>
    <row r="5577" spans="68:71">
      <c r="BP5577">
        <v>5576</v>
      </c>
      <c r="BQ5577" s="145">
        <v>39910</v>
      </c>
      <c r="BR5577">
        <v>70.2</v>
      </c>
      <c r="BS5577" s="151">
        <f t="shared" si="91"/>
        <v>69.939669421487579</v>
      </c>
    </row>
    <row r="5578" spans="68:71">
      <c r="BP5578">
        <v>5577</v>
      </c>
      <c r="BQ5578" s="145">
        <v>39911</v>
      </c>
      <c r="BR5578">
        <v>70</v>
      </c>
      <c r="BS5578" s="151">
        <f t="shared" si="91"/>
        <v>69.922314049586745</v>
      </c>
    </row>
    <row r="5579" spans="68:71">
      <c r="BP5579">
        <v>5578</v>
      </c>
      <c r="BQ5579" s="145">
        <v>39912</v>
      </c>
      <c r="BR5579">
        <v>70.099999999999994</v>
      </c>
      <c r="BS5579" s="151">
        <f t="shared" si="91"/>
        <v>69.904958677685926</v>
      </c>
    </row>
    <row r="5580" spans="68:71">
      <c r="BP5580">
        <v>5579</v>
      </c>
      <c r="BQ5580" s="145">
        <v>39913</v>
      </c>
      <c r="BR5580">
        <v>69.400000000000006</v>
      </c>
      <c r="BS5580" s="151">
        <f t="shared" si="91"/>
        <v>69.892561983471055</v>
      </c>
    </row>
    <row r="5581" spans="68:71">
      <c r="BP5581">
        <v>5580</v>
      </c>
      <c r="BQ5581" s="145">
        <v>39914</v>
      </c>
      <c r="BR5581">
        <v>69.3</v>
      </c>
      <c r="BS5581" s="151">
        <f t="shared" si="91"/>
        <v>69.906611570247904</v>
      </c>
    </row>
    <row r="5582" spans="68:71">
      <c r="BP5582">
        <v>5581</v>
      </c>
      <c r="BQ5582" s="145">
        <v>39915</v>
      </c>
      <c r="BR5582">
        <v>69.3</v>
      </c>
      <c r="BS5582" s="151">
        <f t="shared" si="91"/>
        <v>69.895867768595025</v>
      </c>
    </row>
    <row r="5583" spans="68:71">
      <c r="BP5583">
        <v>5582</v>
      </c>
      <c r="BQ5583" s="145">
        <v>39916</v>
      </c>
      <c r="BR5583">
        <v>68.400000000000006</v>
      </c>
      <c r="BS5583" s="151">
        <f t="shared" si="91"/>
        <v>69.883471074380154</v>
      </c>
    </row>
    <row r="5584" spans="68:71">
      <c r="BP5584">
        <v>5583</v>
      </c>
      <c r="BQ5584" s="145">
        <v>39917</v>
      </c>
      <c r="BR5584">
        <v>69.400000000000006</v>
      </c>
      <c r="BS5584" s="151">
        <f t="shared" si="91"/>
        <v>69.866942148760316</v>
      </c>
    </row>
    <row r="5585" spans="68:71">
      <c r="BP5585">
        <v>5584</v>
      </c>
      <c r="BQ5585" s="145">
        <v>39918</v>
      </c>
      <c r="BR5585">
        <v>69.400000000000006</v>
      </c>
      <c r="BS5585" s="151">
        <f t="shared" si="91"/>
        <v>69.844628099173548</v>
      </c>
    </row>
    <row r="5586" spans="68:71">
      <c r="BP5586">
        <v>5585</v>
      </c>
      <c r="BQ5586" s="145">
        <v>39919</v>
      </c>
      <c r="BR5586">
        <v>69.900000000000006</v>
      </c>
      <c r="BS5586" s="151">
        <f t="shared" si="91"/>
        <v>69.83388429752064</v>
      </c>
    </row>
    <row r="5587" spans="68:71">
      <c r="BP5587">
        <v>5586</v>
      </c>
      <c r="BQ5587" s="145">
        <v>39920</v>
      </c>
      <c r="BR5587">
        <v>69.8</v>
      </c>
      <c r="BS5587" s="151">
        <f t="shared" si="91"/>
        <v>69.819834710743777</v>
      </c>
    </row>
    <row r="5588" spans="68:71">
      <c r="BP5588">
        <v>5587</v>
      </c>
      <c r="BQ5588" s="145">
        <v>39921</v>
      </c>
      <c r="BR5588">
        <v>69.900000000000006</v>
      </c>
      <c r="BS5588" s="151">
        <f t="shared" si="91"/>
        <v>69.795867768595031</v>
      </c>
    </row>
    <row r="5589" spans="68:71">
      <c r="BP5589">
        <v>5588</v>
      </c>
      <c r="BQ5589" s="145">
        <v>39922</v>
      </c>
      <c r="BR5589">
        <v>70.099999999999994</v>
      </c>
      <c r="BS5589" s="151">
        <f t="shared" si="91"/>
        <v>69.772727272727252</v>
      </c>
    </row>
    <row r="5590" spans="68:71">
      <c r="BP5590">
        <v>5589</v>
      </c>
      <c r="BQ5590" s="145">
        <v>39923</v>
      </c>
      <c r="BR5590">
        <v>69.8</v>
      </c>
      <c r="BS5590" s="151">
        <f t="shared" si="91"/>
        <v>69.754545454545465</v>
      </c>
    </row>
    <row r="5591" spans="68:71">
      <c r="BP5591">
        <v>5590</v>
      </c>
      <c r="BQ5591" s="145">
        <v>39924</v>
      </c>
      <c r="BR5591">
        <v>71</v>
      </c>
      <c r="BS5591" s="151">
        <f t="shared" si="91"/>
        <v>69.736363636363635</v>
      </c>
    </row>
    <row r="5592" spans="68:71">
      <c r="BP5592">
        <v>5591</v>
      </c>
      <c r="BQ5592" s="145">
        <v>39925</v>
      </c>
      <c r="BR5592">
        <v>71.099999999999994</v>
      </c>
      <c r="BS5592" s="151">
        <f t="shared" si="91"/>
        <v>69.714876033057848</v>
      </c>
    </row>
    <row r="5593" spans="68:71">
      <c r="BP5593">
        <v>5592</v>
      </c>
      <c r="BQ5593" s="145">
        <v>39926</v>
      </c>
      <c r="BR5593">
        <v>70.599999999999994</v>
      </c>
      <c r="BS5593" s="151">
        <f t="shared" si="91"/>
        <v>69.695041322314054</v>
      </c>
    </row>
    <row r="5594" spans="68:71">
      <c r="BP5594">
        <v>5593</v>
      </c>
      <c r="BQ5594" s="145">
        <v>39927</v>
      </c>
      <c r="BR5594">
        <v>69.7</v>
      </c>
      <c r="BS5594" s="151">
        <f t="shared" si="91"/>
        <v>69.66198347107435</v>
      </c>
    </row>
    <row r="5595" spans="68:71">
      <c r="BP5595">
        <v>5594</v>
      </c>
      <c r="BQ5595" s="145">
        <v>39928</v>
      </c>
      <c r="BR5595">
        <v>69.400000000000006</v>
      </c>
      <c r="BS5595" s="151">
        <f t="shared" si="91"/>
        <v>69.637190082644608</v>
      </c>
    </row>
    <row r="5596" spans="68:71">
      <c r="BP5596">
        <v>5595</v>
      </c>
      <c r="BQ5596" s="145">
        <v>39929</v>
      </c>
      <c r="BR5596">
        <v>69.2</v>
      </c>
      <c r="BS5596" s="151">
        <f t="shared" si="91"/>
        <v>69.604958677685929</v>
      </c>
    </row>
    <row r="5597" spans="68:71">
      <c r="BP5597">
        <v>5596</v>
      </c>
      <c r="BQ5597" s="145">
        <v>39930</v>
      </c>
      <c r="BR5597">
        <v>67.7</v>
      </c>
      <c r="BS5597" s="151">
        <f t="shared" si="91"/>
        <v>69.580991735537168</v>
      </c>
    </row>
    <row r="5598" spans="68:71">
      <c r="BP5598">
        <v>5597</v>
      </c>
      <c r="BQ5598" s="145">
        <v>39931</v>
      </c>
      <c r="BR5598">
        <v>68.8</v>
      </c>
      <c r="BS5598" s="151">
        <f t="shared" si="91"/>
        <v>69.565289256198326</v>
      </c>
    </row>
    <row r="5599" spans="68:71">
      <c r="BP5599">
        <v>5598</v>
      </c>
      <c r="BQ5599" s="145">
        <v>39932</v>
      </c>
      <c r="BR5599">
        <v>69.5</v>
      </c>
      <c r="BS5599" s="151">
        <f t="shared" si="91"/>
        <v>69.547933884297493</v>
      </c>
    </row>
    <row r="5600" spans="68:71">
      <c r="BP5600">
        <v>5599</v>
      </c>
      <c r="BQ5600" s="145">
        <v>39933</v>
      </c>
      <c r="BR5600">
        <v>69.400000000000006</v>
      </c>
      <c r="BS5600" s="151">
        <f t="shared" si="91"/>
        <v>69.53801652892561</v>
      </c>
    </row>
    <row r="5601" spans="68:71">
      <c r="BP5601">
        <v>5600</v>
      </c>
      <c r="BQ5601" s="145">
        <v>39934</v>
      </c>
      <c r="BR5601">
        <v>68.5</v>
      </c>
      <c r="BS5601" s="151">
        <f t="shared" si="91"/>
        <v>69.52396694214876</v>
      </c>
    </row>
    <row r="5602" spans="68:71">
      <c r="BP5602">
        <v>5601</v>
      </c>
      <c r="BQ5602" s="145">
        <v>39935</v>
      </c>
      <c r="BR5602">
        <v>68.3</v>
      </c>
      <c r="BS5602" s="151">
        <f t="shared" si="91"/>
        <v>69.502479338842974</v>
      </c>
    </row>
    <row r="5603" spans="68:71">
      <c r="BP5603">
        <v>5602</v>
      </c>
      <c r="BQ5603" s="145">
        <v>39936</v>
      </c>
      <c r="BR5603">
        <v>68.599999999999994</v>
      </c>
      <c r="BS5603" s="151">
        <f t="shared" si="91"/>
        <v>69.482644628099152</v>
      </c>
    </row>
    <row r="5604" spans="68:71">
      <c r="BP5604">
        <v>5603</v>
      </c>
      <c r="BQ5604" s="145">
        <v>39937</v>
      </c>
      <c r="BR5604">
        <v>68</v>
      </c>
      <c r="BS5604" s="151">
        <f t="shared" si="91"/>
        <v>69.497520661156997</v>
      </c>
    </row>
    <row r="5605" spans="68:71">
      <c r="BP5605">
        <v>5604</v>
      </c>
      <c r="BQ5605" s="145">
        <v>39938</v>
      </c>
      <c r="BR5605">
        <v>68</v>
      </c>
      <c r="BS5605" s="151">
        <f t="shared" si="91"/>
        <v>69.518181818181816</v>
      </c>
    </row>
    <row r="5606" spans="68:71">
      <c r="BP5606">
        <v>5605</v>
      </c>
      <c r="BQ5606" s="145">
        <v>39939</v>
      </c>
      <c r="BR5606">
        <v>68.7</v>
      </c>
      <c r="BS5606" s="151">
        <f t="shared" si="91"/>
        <v>69.516528925619824</v>
      </c>
    </row>
    <row r="5607" spans="68:71">
      <c r="BP5607">
        <v>5606</v>
      </c>
      <c r="BQ5607" s="145">
        <v>39940</v>
      </c>
      <c r="BR5607">
        <v>69.5</v>
      </c>
      <c r="BS5607" s="151">
        <f t="shared" si="91"/>
        <v>69.536363636363618</v>
      </c>
    </row>
    <row r="5608" spans="68:71">
      <c r="BP5608">
        <v>5607</v>
      </c>
      <c r="BQ5608" s="145">
        <v>39941</v>
      </c>
      <c r="BR5608">
        <v>70.8</v>
      </c>
      <c r="BS5608" s="151">
        <f t="shared" si="91"/>
        <v>69.558677685950386</v>
      </c>
    </row>
    <row r="5609" spans="68:71">
      <c r="BP5609">
        <v>5608</v>
      </c>
      <c r="BQ5609" s="145">
        <v>39942</v>
      </c>
      <c r="BR5609">
        <v>72.3</v>
      </c>
      <c r="BS5609" s="151">
        <f t="shared" si="91"/>
        <v>69.561157024793374</v>
      </c>
    </row>
    <row r="5610" spans="68:71">
      <c r="BP5610">
        <v>5609</v>
      </c>
      <c r="BQ5610" s="145">
        <v>39943</v>
      </c>
      <c r="BR5610">
        <v>71.8</v>
      </c>
      <c r="BS5610" s="151">
        <f t="shared" si="91"/>
        <v>69.552066115702459</v>
      </c>
    </row>
    <row r="5611" spans="68:71">
      <c r="BP5611">
        <v>5610</v>
      </c>
      <c r="BQ5611" s="145">
        <v>39944</v>
      </c>
      <c r="BR5611">
        <v>71.900000000000006</v>
      </c>
      <c r="BS5611" s="151">
        <f t="shared" si="91"/>
        <v>69.547933884297521</v>
      </c>
    </row>
    <row r="5612" spans="68:71">
      <c r="BP5612">
        <v>5611</v>
      </c>
      <c r="BQ5612" s="145">
        <v>39945</v>
      </c>
      <c r="BR5612">
        <v>73.900000000000006</v>
      </c>
      <c r="BS5612" s="151">
        <f t="shared" si="91"/>
        <v>69.546280991735529</v>
      </c>
    </row>
    <row r="5613" spans="68:71">
      <c r="BP5613">
        <v>5612</v>
      </c>
      <c r="BQ5613" s="145">
        <v>39946</v>
      </c>
      <c r="BR5613">
        <v>73.8</v>
      </c>
      <c r="BS5613" s="151">
        <f t="shared" si="91"/>
        <v>69.53553719008265</v>
      </c>
    </row>
    <row r="5614" spans="68:71">
      <c r="BP5614">
        <v>5613</v>
      </c>
      <c r="BQ5614" s="145">
        <v>39947</v>
      </c>
      <c r="BR5614">
        <v>73.900000000000006</v>
      </c>
      <c r="BS5614" s="151">
        <f t="shared" si="91"/>
        <v>69.520661157024804</v>
      </c>
    </row>
    <row r="5615" spans="68:71">
      <c r="BP5615">
        <v>5614</v>
      </c>
      <c r="BQ5615" s="145">
        <v>39948</v>
      </c>
      <c r="BR5615">
        <v>73.7</v>
      </c>
      <c r="BS5615" s="151">
        <f t="shared" si="91"/>
        <v>69.49669421487603</v>
      </c>
    </row>
    <row r="5616" spans="68:71">
      <c r="BP5616">
        <v>5615</v>
      </c>
      <c r="BQ5616" s="145">
        <v>39949</v>
      </c>
      <c r="BR5616">
        <v>74.2</v>
      </c>
      <c r="BS5616" s="151">
        <f t="shared" si="91"/>
        <v>69.479338842975224</v>
      </c>
    </row>
    <row r="5617" spans="68:71">
      <c r="BP5617">
        <v>5616</v>
      </c>
      <c r="BQ5617" s="145">
        <v>39950</v>
      </c>
      <c r="BR5617">
        <v>74</v>
      </c>
      <c r="BS5617" s="151">
        <f t="shared" si="91"/>
        <v>69.461157024793408</v>
      </c>
    </row>
    <row r="5618" spans="68:71">
      <c r="BP5618">
        <v>5617</v>
      </c>
      <c r="BQ5618" s="145">
        <v>39951</v>
      </c>
      <c r="BR5618">
        <v>72.900000000000006</v>
      </c>
      <c r="BS5618" s="151">
        <f t="shared" si="91"/>
        <v>69.443801652892589</v>
      </c>
    </row>
    <row r="5619" spans="68:71">
      <c r="BP5619">
        <v>5618</v>
      </c>
      <c r="BQ5619" s="145">
        <v>39952</v>
      </c>
      <c r="BR5619">
        <v>72.3</v>
      </c>
      <c r="BS5619" s="151">
        <f t="shared" si="91"/>
        <v>69.434710743801674</v>
      </c>
    </row>
    <row r="5620" spans="68:71">
      <c r="BP5620">
        <v>5619</v>
      </c>
      <c r="BQ5620" s="145">
        <v>39953</v>
      </c>
      <c r="BR5620">
        <v>71.5</v>
      </c>
      <c r="BS5620" s="151">
        <f t="shared" si="91"/>
        <v>69.419008264462832</v>
      </c>
    </row>
    <row r="5621" spans="68:71">
      <c r="BP5621">
        <v>5620</v>
      </c>
      <c r="BQ5621" s="145">
        <v>39954</v>
      </c>
      <c r="BR5621">
        <v>71.8</v>
      </c>
      <c r="BS5621" s="151">
        <f t="shared" si="91"/>
        <v>69.410743801652913</v>
      </c>
    </row>
    <row r="5622" spans="68:71">
      <c r="BP5622">
        <v>5621</v>
      </c>
      <c r="BQ5622" s="145">
        <v>39955</v>
      </c>
      <c r="BR5622">
        <v>72.099999999999994</v>
      </c>
      <c r="BS5622" s="151">
        <f t="shared" si="91"/>
        <v>69.409090909090907</v>
      </c>
    </row>
    <row r="5623" spans="68:71">
      <c r="BP5623">
        <v>5622</v>
      </c>
      <c r="BQ5623" s="145">
        <v>39956</v>
      </c>
      <c r="BR5623">
        <v>70.400000000000006</v>
      </c>
      <c r="BS5623" s="151">
        <f t="shared" si="91"/>
        <v>69.398347107438028</v>
      </c>
    </row>
    <row r="5624" spans="68:71">
      <c r="BP5624">
        <v>5623</v>
      </c>
      <c r="BQ5624" s="145">
        <v>39957</v>
      </c>
      <c r="BR5624">
        <v>69.2</v>
      </c>
      <c r="BS5624" s="151">
        <f t="shared" si="91"/>
        <v>69.396694214876021</v>
      </c>
    </row>
    <row r="5625" spans="68:71">
      <c r="BP5625">
        <v>5624</v>
      </c>
      <c r="BQ5625" s="145">
        <v>39958</v>
      </c>
      <c r="BR5625">
        <v>68.900000000000006</v>
      </c>
      <c r="BS5625" s="151">
        <f t="shared" si="91"/>
        <v>69.396694214876035</v>
      </c>
    </row>
    <row r="5626" spans="68:71">
      <c r="BP5626">
        <v>5625</v>
      </c>
      <c r="BQ5626" s="145">
        <v>39959</v>
      </c>
      <c r="BR5626">
        <v>68.099999999999994</v>
      </c>
      <c r="BS5626" s="151">
        <f t="shared" si="91"/>
        <v>69.363636363636374</v>
      </c>
    </row>
    <row r="5627" spans="68:71">
      <c r="BP5627">
        <v>5626</v>
      </c>
      <c r="BQ5627" s="145">
        <v>39960</v>
      </c>
      <c r="BR5627">
        <v>66.7</v>
      </c>
      <c r="BS5627" s="151">
        <f t="shared" si="91"/>
        <v>69.345454545454558</v>
      </c>
    </row>
    <row r="5628" spans="68:71">
      <c r="BP5628">
        <v>5627</v>
      </c>
      <c r="BQ5628" s="145">
        <v>39961</v>
      </c>
      <c r="BR5628">
        <v>67.7</v>
      </c>
      <c r="BS5628" s="151">
        <f t="shared" si="91"/>
        <v>69.327272727272742</v>
      </c>
    </row>
    <row r="5629" spans="68:71">
      <c r="BP5629">
        <v>5628</v>
      </c>
      <c r="BQ5629" s="145">
        <v>39962</v>
      </c>
      <c r="BR5629">
        <v>68.2</v>
      </c>
      <c r="BS5629" s="151">
        <f t="shared" si="91"/>
        <v>69.305785123966956</v>
      </c>
    </row>
    <row r="5630" spans="68:71">
      <c r="BP5630">
        <v>5629</v>
      </c>
      <c r="BQ5630" s="145">
        <v>39963</v>
      </c>
      <c r="BR5630">
        <v>68.5</v>
      </c>
      <c r="BS5630" s="151">
        <f t="shared" ref="BS5630:BS5693" si="92">AVERAGE(BR5571:BR5691)</f>
        <v>69.279338842975221</v>
      </c>
    </row>
    <row r="5631" spans="68:71">
      <c r="BP5631">
        <v>5630</v>
      </c>
      <c r="BQ5631" s="145">
        <v>39964</v>
      </c>
      <c r="BR5631">
        <v>68.5</v>
      </c>
      <c r="BS5631" s="151">
        <f t="shared" si="92"/>
        <v>69.261983471074387</v>
      </c>
    </row>
    <row r="5632" spans="68:71">
      <c r="BP5632">
        <v>5631</v>
      </c>
      <c r="BQ5632" s="145">
        <v>39965</v>
      </c>
      <c r="BR5632">
        <v>72.5</v>
      </c>
      <c r="BS5632" s="151">
        <f t="shared" si="92"/>
        <v>69.241322314049611</v>
      </c>
    </row>
    <row r="5633" spans="68:71">
      <c r="BP5633">
        <v>5632</v>
      </c>
      <c r="BQ5633" s="145">
        <v>39966</v>
      </c>
      <c r="BR5633">
        <v>71.900000000000006</v>
      </c>
      <c r="BS5633" s="151">
        <f t="shared" si="92"/>
        <v>69.222314049586785</v>
      </c>
    </row>
    <row r="5634" spans="68:71">
      <c r="BP5634">
        <v>5633</v>
      </c>
      <c r="BQ5634" s="145">
        <v>39967</v>
      </c>
      <c r="BR5634">
        <v>72.5</v>
      </c>
      <c r="BS5634" s="151">
        <f t="shared" si="92"/>
        <v>69.2</v>
      </c>
    </row>
    <row r="5635" spans="68:71">
      <c r="BP5635">
        <v>5634</v>
      </c>
      <c r="BQ5635" s="145">
        <v>39968</v>
      </c>
      <c r="BR5635">
        <v>71</v>
      </c>
      <c r="BS5635" s="151">
        <f t="shared" si="92"/>
        <v>69.161983471074379</v>
      </c>
    </row>
    <row r="5636" spans="68:71">
      <c r="BP5636">
        <v>5635</v>
      </c>
      <c r="BQ5636" s="145">
        <v>39969</v>
      </c>
      <c r="BR5636">
        <v>70.099999999999994</v>
      </c>
      <c r="BS5636" s="151">
        <f t="shared" si="92"/>
        <v>69.140495867768607</v>
      </c>
    </row>
    <row r="5637" spans="68:71">
      <c r="BP5637">
        <v>5636</v>
      </c>
      <c r="BQ5637" s="145">
        <v>39970</v>
      </c>
      <c r="BR5637">
        <v>69</v>
      </c>
      <c r="BS5637" s="151">
        <f t="shared" si="92"/>
        <v>69.112396694214894</v>
      </c>
    </row>
    <row r="5638" spans="68:71">
      <c r="BP5638">
        <v>5637</v>
      </c>
      <c r="BQ5638" s="145">
        <v>39971</v>
      </c>
      <c r="BR5638">
        <v>68.900000000000006</v>
      </c>
      <c r="BS5638" s="151">
        <f t="shared" si="92"/>
        <v>69.09421487603305</v>
      </c>
    </row>
    <row r="5639" spans="68:71">
      <c r="BP5639">
        <v>5638</v>
      </c>
      <c r="BQ5639" s="145">
        <v>39972</v>
      </c>
      <c r="BR5639">
        <v>69</v>
      </c>
      <c r="BS5639" s="151">
        <f t="shared" si="92"/>
        <v>69.068595041322325</v>
      </c>
    </row>
    <row r="5640" spans="68:71">
      <c r="BP5640">
        <v>5639</v>
      </c>
      <c r="BQ5640" s="145">
        <v>39973</v>
      </c>
      <c r="BR5640">
        <v>69.099999999999994</v>
      </c>
      <c r="BS5640" s="151">
        <f t="shared" si="92"/>
        <v>69.050413223140509</v>
      </c>
    </row>
    <row r="5641" spans="68:71">
      <c r="BP5641">
        <v>5640</v>
      </c>
      <c r="BQ5641" s="145">
        <v>39974</v>
      </c>
      <c r="BR5641">
        <v>69.2</v>
      </c>
      <c r="BS5641" s="151">
        <f t="shared" si="92"/>
        <v>69.032231404958708</v>
      </c>
    </row>
    <row r="5642" spans="68:71">
      <c r="BP5642">
        <v>5641</v>
      </c>
      <c r="BQ5642" s="145">
        <v>39975</v>
      </c>
      <c r="BR5642">
        <v>69.3</v>
      </c>
      <c r="BS5642" s="151">
        <f t="shared" si="92"/>
        <v>69.009917355371925</v>
      </c>
    </row>
    <row r="5643" spans="68:71">
      <c r="BP5643">
        <v>5642</v>
      </c>
      <c r="BQ5643" s="145">
        <v>39976</v>
      </c>
      <c r="BR5643">
        <v>69</v>
      </c>
      <c r="BS5643" s="151">
        <f t="shared" si="92"/>
        <v>68.99421487603307</v>
      </c>
    </row>
    <row r="5644" spans="68:71">
      <c r="BP5644">
        <v>5643</v>
      </c>
      <c r="BQ5644" s="145">
        <v>39977</v>
      </c>
      <c r="BR5644">
        <v>68.2</v>
      </c>
      <c r="BS5644" s="151">
        <f t="shared" si="92"/>
        <v>68.976033057851254</v>
      </c>
    </row>
    <row r="5645" spans="68:71">
      <c r="BP5645">
        <v>5644</v>
      </c>
      <c r="BQ5645" s="145">
        <v>39978</v>
      </c>
      <c r="BR5645">
        <v>68.099999999999994</v>
      </c>
      <c r="BS5645" s="151">
        <f t="shared" si="92"/>
        <v>68.961157024793408</v>
      </c>
    </row>
    <row r="5646" spans="68:71">
      <c r="BP5646">
        <v>5645</v>
      </c>
      <c r="BQ5646" s="145">
        <v>39979</v>
      </c>
      <c r="BR5646">
        <v>67.400000000000006</v>
      </c>
      <c r="BS5646" s="151">
        <f t="shared" si="92"/>
        <v>68.946280991735563</v>
      </c>
    </row>
    <row r="5647" spans="68:71">
      <c r="BP5647">
        <v>5646</v>
      </c>
      <c r="BQ5647" s="145">
        <v>39980</v>
      </c>
      <c r="BR5647">
        <v>68.3</v>
      </c>
      <c r="BS5647" s="151">
        <f t="shared" si="92"/>
        <v>68.93801652892563</v>
      </c>
    </row>
    <row r="5648" spans="68:71">
      <c r="BP5648">
        <v>5647</v>
      </c>
      <c r="BQ5648" s="145">
        <v>39981</v>
      </c>
      <c r="BR5648">
        <v>67.8</v>
      </c>
      <c r="BS5648" s="151">
        <f t="shared" si="92"/>
        <v>68.923140495867784</v>
      </c>
    </row>
    <row r="5649" spans="68:71">
      <c r="BP5649">
        <v>5648</v>
      </c>
      <c r="BQ5649" s="145">
        <v>39982</v>
      </c>
      <c r="BR5649">
        <v>67.7</v>
      </c>
      <c r="BS5649" s="151">
        <f t="shared" si="92"/>
        <v>68.900826446281002</v>
      </c>
    </row>
    <row r="5650" spans="68:71">
      <c r="BP5650">
        <v>5649</v>
      </c>
      <c r="BQ5650" s="145">
        <v>39983</v>
      </c>
      <c r="BR5650">
        <v>67</v>
      </c>
      <c r="BS5650" s="151">
        <f t="shared" si="92"/>
        <v>68.878512396694234</v>
      </c>
    </row>
    <row r="5651" spans="68:71">
      <c r="BP5651">
        <v>5650</v>
      </c>
      <c r="BQ5651" s="145">
        <v>39984</v>
      </c>
      <c r="BR5651">
        <v>66.7</v>
      </c>
      <c r="BS5651" s="151">
        <f t="shared" si="92"/>
        <v>68.850413223140521</v>
      </c>
    </row>
    <row r="5652" spans="68:71">
      <c r="BP5652">
        <v>5651</v>
      </c>
      <c r="BQ5652" s="145">
        <v>39985</v>
      </c>
      <c r="BR5652">
        <v>67</v>
      </c>
      <c r="BS5652" s="151">
        <f t="shared" si="92"/>
        <v>68.811570247933901</v>
      </c>
    </row>
    <row r="5653" spans="68:71">
      <c r="BP5653">
        <v>5652</v>
      </c>
      <c r="BQ5653" s="145">
        <v>39986</v>
      </c>
      <c r="BR5653">
        <v>68</v>
      </c>
      <c r="BS5653" s="151">
        <f t="shared" si="92"/>
        <v>68.778512396694254</v>
      </c>
    </row>
    <row r="5654" spans="68:71">
      <c r="BP5654">
        <v>5653</v>
      </c>
      <c r="BQ5654" s="145">
        <v>39987</v>
      </c>
      <c r="BR5654">
        <v>67.900000000000006</v>
      </c>
      <c r="BS5654" s="151">
        <f t="shared" si="92"/>
        <v>68.758677685950431</v>
      </c>
    </row>
    <row r="5655" spans="68:71">
      <c r="BP5655">
        <v>5654</v>
      </c>
      <c r="BQ5655" s="145">
        <v>39988</v>
      </c>
      <c r="BR5655">
        <v>66.8</v>
      </c>
      <c r="BS5655" s="151">
        <f t="shared" si="92"/>
        <v>68.743801652892586</v>
      </c>
    </row>
    <row r="5656" spans="68:71">
      <c r="BP5656">
        <v>5655</v>
      </c>
      <c r="BQ5656" s="145">
        <v>39989</v>
      </c>
      <c r="BR5656">
        <v>68</v>
      </c>
      <c r="BS5656" s="151">
        <f t="shared" si="92"/>
        <v>68.726446280991766</v>
      </c>
    </row>
    <row r="5657" spans="68:71">
      <c r="BP5657">
        <v>5656</v>
      </c>
      <c r="BQ5657" s="145">
        <v>39990</v>
      </c>
      <c r="BR5657">
        <v>66.8</v>
      </c>
      <c r="BS5657" s="151">
        <f t="shared" si="92"/>
        <v>68.723140495867796</v>
      </c>
    </row>
    <row r="5658" spans="68:71">
      <c r="BP5658">
        <v>5657</v>
      </c>
      <c r="BQ5658" s="145">
        <v>39991</v>
      </c>
      <c r="BR5658">
        <v>67</v>
      </c>
      <c r="BS5658" s="151">
        <f t="shared" si="92"/>
        <v>68.714049586776895</v>
      </c>
    </row>
    <row r="5659" spans="68:71">
      <c r="BP5659">
        <v>5658</v>
      </c>
      <c r="BQ5659" s="145">
        <v>39992</v>
      </c>
      <c r="BR5659">
        <v>67</v>
      </c>
      <c r="BS5659" s="151">
        <f t="shared" si="92"/>
        <v>68.700826446281027</v>
      </c>
    </row>
    <row r="5660" spans="68:71">
      <c r="BP5660">
        <v>5659</v>
      </c>
      <c r="BQ5660" s="145">
        <v>39993</v>
      </c>
      <c r="BR5660">
        <v>68.5</v>
      </c>
      <c r="BS5660" s="151">
        <f t="shared" si="92"/>
        <v>68.689256198347152</v>
      </c>
    </row>
    <row r="5661" spans="68:71">
      <c r="BP5661">
        <v>5660</v>
      </c>
      <c r="BQ5661" s="145">
        <v>39994</v>
      </c>
      <c r="BR5661">
        <v>68.2</v>
      </c>
      <c r="BS5661" s="151">
        <f t="shared" si="92"/>
        <v>68.678512396694259</v>
      </c>
    </row>
    <row r="5662" spans="68:71">
      <c r="BP5662">
        <v>5661</v>
      </c>
      <c r="BQ5662" s="145">
        <v>39995</v>
      </c>
      <c r="BR5662">
        <v>67.5</v>
      </c>
      <c r="BS5662" s="151">
        <f t="shared" si="92"/>
        <v>68.678512396694245</v>
      </c>
    </row>
    <row r="5663" spans="68:71">
      <c r="BP5663">
        <v>5662</v>
      </c>
      <c r="BQ5663" s="145">
        <v>39996</v>
      </c>
      <c r="BR5663">
        <v>66.5</v>
      </c>
      <c r="BS5663" s="151">
        <f t="shared" si="92"/>
        <v>68.682644628099226</v>
      </c>
    </row>
    <row r="5664" spans="68:71">
      <c r="BP5664">
        <v>5663</v>
      </c>
      <c r="BQ5664" s="145">
        <v>39997</v>
      </c>
      <c r="BR5664">
        <v>67.3</v>
      </c>
      <c r="BS5664" s="151">
        <f t="shared" si="92"/>
        <v>68.684297520661218</v>
      </c>
    </row>
    <row r="5665" spans="68:71">
      <c r="BP5665">
        <v>5664</v>
      </c>
      <c r="BQ5665" s="145">
        <v>39998</v>
      </c>
      <c r="BR5665">
        <v>71</v>
      </c>
      <c r="BS5665" s="151">
        <f t="shared" si="92"/>
        <v>68.689256198347152</v>
      </c>
    </row>
    <row r="5666" spans="68:71">
      <c r="BP5666">
        <v>5665</v>
      </c>
      <c r="BQ5666" s="145">
        <v>39999</v>
      </c>
      <c r="BR5666">
        <v>71.599999999999994</v>
      </c>
      <c r="BS5666" s="151">
        <f t="shared" si="92"/>
        <v>68.686776859504178</v>
      </c>
    </row>
    <row r="5667" spans="68:71">
      <c r="BP5667">
        <v>5666</v>
      </c>
      <c r="BQ5667" s="145">
        <v>40000</v>
      </c>
      <c r="BR5667">
        <v>68.900000000000006</v>
      </c>
      <c r="BS5667" s="151">
        <f t="shared" si="92"/>
        <v>68.678512396694259</v>
      </c>
    </row>
    <row r="5668" spans="68:71">
      <c r="BP5668">
        <v>5667</v>
      </c>
      <c r="BQ5668" s="145">
        <v>40001</v>
      </c>
      <c r="BR5668">
        <v>71.3</v>
      </c>
      <c r="BS5668" s="151">
        <f t="shared" si="92"/>
        <v>68.665289256198392</v>
      </c>
    </row>
    <row r="5669" spans="68:71">
      <c r="BP5669">
        <v>5668</v>
      </c>
      <c r="BQ5669" s="145">
        <v>40002</v>
      </c>
      <c r="BR5669">
        <v>70.8</v>
      </c>
      <c r="BS5669" s="151">
        <f t="shared" si="92"/>
        <v>68.636363636363669</v>
      </c>
    </row>
    <row r="5670" spans="68:71">
      <c r="BP5670">
        <v>5669</v>
      </c>
      <c r="BQ5670" s="145">
        <v>40003</v>
      </c>
      <c r="BR5670">
        <v>69.099999999999994</v>
      </c>
      <c r="BS5670" s="151">
        <f t="shared" si="92"/>
        <v>68.612396694214908</v>
      </c>
    </row>
    <row r="5671" spans="68:71">
      <c r="BP5671">
        <v>5670</v>
      </c>
      <c r="BQ5671" s="145">
        <v>40004</v>
      </c>
      <c r="BR5671">
        <v>67.8</v>
      </c>
      <c r="BS5671" s="151">
        <f t="shared" si="92"/>
        <v>68.59008264462814</v>
      </c>
    </row>
    <row r="5672" spans="68:71">
      <c r="BP5672">
        <v>5671</v>
      </c>
      <c r="BQ5672" s="145">
        <v>40005</v>
      </c>
      <c r="BR5672">
        <v>68.2</v>
      </c>
      <c r="BS5672" s="151">
        <f t="shared" si="92"/>
        <v>68.552066115702502</v>
      </c>
    </row>
    <row r="5673" spans="68:71">
      <c r="BP5673">
        <v>5672</v>
      </c>
      <c r="BQ5673" s="145">
        <v>40006</v>
      </c>
      <c r="BR5673">
        <v>68</v>
      </c>
      <c r="BS5673" s="151">
        <f t="shared" si="92"/>
        <v>68.514876033057874</v>
      </c>
    </row>
    <row r="5674" spans="68:71">
      <c r="BP5674">
        <v>5673</v>
      </c>
      <c r="BQ5674" s="145">
        <v>40007</v>
      </c>
      <c r="BR5674">
        <v>67.2</v>
      </c>
      <c r="BS5674" s="151">
        <f t="shared" si="92"/>
        <v>68.474380165289304</v>
      </c>
    </row>
    <row r="5675" spans="68:71">
      <c r="BP5675">
        <v>5674</v>
      </c>
      <c r="BQ5675" s="145">
        <v>40008</v>
      </c>
      <c r="BR5675">
        <v>66.599999999999994</v>
      </c>
      <c r="BS5675" s="151">
        <f t="shared" si="92"/>
        <v>68.43636363636368</v>
      </c>
    </row>
    <row r="5676" spans="68:71">
      <c r="BP5676">
        <v>5675</v>
      </c>
      <c r="BQ5676" s="145">
        <v>40009</v>
      </c>
      <c r="BR5676">
        <v>66.5</v>
      </c>
      <c r="BS5676" s="151">
        <f t="shared" si="92"/>
        <v>68.393388429752093</v>
      </c>
    </row>
    <row r="5677" spans="68:71">
      <c r="BP5677">
        <v>5676</v>
      </c>
      <c r="BQ5677" s="145">
        <v>40010</v>
      </c>
      <c r="BR5677">
        <v>66.7</v>
      </c>
      <c r="BS5677" s="151">
        <f t="shared" si="92"/>
        <v>68.35371900826452</v>
      </c>
    </row>
    <row r="5678" spans="68:71">
      <c r="BP5678">
        <v>5677</v>
      </c>
      <c r="BQ5678" s="145">
        <v>40011</v>
      </c>
      <c r="BR5678">
        <v>66.2</v>
      </c>
      <c r="BS5678" s="151">
        <f t="shared" si="92"/>
        <v>68.319834710743834</v>
      </c>
    </row>
    <row r="5679" spans="68:71">
      <c r="BP5679">
        <v>5678</v>
      </c>
      <c r="BQ5679" s="145">
        <v>40012</v>
      </c>
      <c r="BR5679">
        <v>67</v>
      </c>
      <c r="BS5679" s="151">
        <f t="shared" si="92"/>
        <v>68.293388429752099</v>
      </c>
    </row>
    <row r="5680" spans="68:71">
      <c r="BP5680">
        <v>5679</v>
      </c>
      <c r="BQ5680" s="145">
        <v>40013</v>
      </c>
      <c r="BR5680">
        <v>67.599999999999994</v>
      </c>
      <c r="BS5680" s="151">
        <f t="shared" si="92"/>
        <v>68.272727272727309</v>
      </c>
    </row>
    <row r="5681" spans="68:71">
      <c r="BP5681">
        <v>5680</v>
      </c>
      <c r="BQ5681" s="145">
        <v>40014</v>
      </c>
      <c r="BR5681">
        <v>68.2</v>
      </c>
      <c r="BS5681" s="151">
        <f t="shared" si="92"/>
        <v>68.261983471074416</v>
      </c>
    </row>
    <row r="5682" spans="68:71">
      <c r="BP5682">
        <v>5681</v>
      </c>
      <c r="BQ5682" s="145">
        <v>40015</v>
      </c>
      <c r="BR5682">
        <v>67.7</v>
      </c>
      <c r="BS5682" s="151">
        <f t="shared" si="92"/>
        <v>68.255371900826489</v>
      </c>
    </row>
    <row r="5683" spans="68:71">
      <c r="BP5683">
        <v>5682</v>
      </c>
      <c r="BQ5683" s="145">
        <v>40016</v>
      </c>
      <c r="BR5683">
        <v>67.8</v>
      </c>
      <c r="BS5683" s="151">
        <f t="shared" si="92"/>
        <v>68.26776859504136</v>
      </c>
    </row>
    <row r="5684" spans="68:71">
      <c r="BP5684">
        <v>5683</v>
      </c>
      <c r="BQ5684" s="145">
        <v>40017</v>
      </c>
      <c r="BR5684">
        <v>67.8</v>
      </c>
      <c r="BS5684" s="151">
        <f t="shared" si="92"/>
        <v>68.313223140495893</v>
      </c>
    </row>
    <row r="5685" spans="68:71">
      <c r="BP5685">
        <v>5684</v>
      </c>
      <c r="BQ5685" s="145">
        <v>40018</v>
      </c>
      <c r="BR5685">
        <v>68.3</v>
      </c>
      <c r="BS5685" s="151">
        <f t="shared" si="92"/>
        <v>68.372727272727303</v>
      </c>
    </row>
    <row r="5686" spans="68:71">
      <c r="BP5686">
        <v>5685</v>
      </c>
      <c r="BQ5686" s="145">
        <v>40019</v>
      </c>
      <c r="BR5686">
        <v>69.099999999999994</v>
      </c>
      <c r="BS5686" s="151">
        <f t="shared" si="92"/>
        <v>68.426446280991769</v>
      </c>
    </row>
    <row r="5687" spans="68:71">
      <c r="BP5687">
        <v>5686</v>
      </c>
      <c r="BQ5687" s="145">
        <v>40020</v>
      </c>
      <c r="BR5687">
        <v>67.599999999999994</v>
      </c>
      <c r="BS5687" s="151">
        <f t="shared" si="92"/>
        <v>68.473553719008294</v>
      </c>
    </row>
    <row r="5688" spans="68:71">
      <c r="BP5688">
        <v>5687</v>
      </c>
      <c r="BQ5688" s="145">
        <v>40021</v>
      </c>
      <c r="BR5688">
        <v>68.400000000000006</v>
      </c>
      <c r="BS5688" s="151">
        <f t="shared" si="92"/>
        <v>68.507438016528951</v>
      </c>
    </row>
    <row r="5689" spans="68:71">
      <c r="BP5689">
        <v>5688</v>
      </c>
      <c r="BQ5689" s="145">
        <v>40022</v>
      </c>
      <c r="BR5689">
        <v>68.7</v>
      </c>
      <c r="BS5689" s="151">
        <f t="shared" si="92"/>
        <v>68.541322314049609</v>
      </c>
    </row>
    <row r="5690" spans="68:71">
      <c r="BP5690">
        <v>5689</v>
      </c>
      <c r="BQ5690" s="145">
        <v>40023</v>
      </c>
      <c r="BR5690">
        <v>68.3</v>
      </c>
      <c r="BS5690" s="151">
        <f t="shared" si="92"/>
        <v>68.580165289256229</v>
      </c>
    </row>
    <row r="5691" spans="68:71">
      <c r="BP5691">
        <v>5690</v>
      </c>
      <c r="BQ5691" s="145">
        <v>40024</v>
      </c>
      <c r="BR5691">
        <v>68</v>
      </c>
      <c r="BS5691" s="151">
        <f t="shared" si="92"/>
        <v>68.611570247933912</v>
      </c>
    </row>
    <row r="5692" spans="68:71">
      <c r="BP5692">
        <v>5691</v>
      </c>
      <c r="BQ5692" s="145">
        <v>40025</v>
      </c>
      <c r="BR5692">
        <v>68.7</v>
      </c>
      <c r="BS5692" s="151">
        <f t="shared" si="92"/>
        <v>68.60743801652896</v>
      </c>
    </row>
    <row r="5693" spans="68:71">
      <c r="BP5693">
        <v>5692</v>
      </c>
      <c r="BQ5693" s="145">
        <v>40026</v>
      </c>
      <c r="BR5693">
        <v>68.099999999999994</v>
      </c>
      <c r="BS5693" s="151">
        <f t="shared" si="92"/>
        <v>68.608264462809942</v>
      </c>
    </row>
    <row r="5694" spans="68:71">
      <c r="BP5694">
        <v>5693</v>
      </c>
      <c r="BQ5694" s="145">
        <v>40027</v>
      </c>
      <c r="BR5694">
        <v>68.099999999999994</v>
      </c>
      <c r="BS5694" s="151">
        <f t="shared" ref="BS5694:BS5757" si="93">AVERAGE(BR5635:BR5755)</f>
        <v>68.600826446281019</v>
      </c>
    </row>
    <row r="5695" spans="68:71">
      <c r="BP5695">
        <v>5694</v>
      </c>
      <c r="BQ5695" s="145">
        <v>40028</v>
      </c>
      <c r="BR5695">
        <v>67.400000000000006</v>
      </c>
      <c r="BS5695" s="151">
        <f t="shared" si="93"/>
        <v>68.605785123966967</v>
      </c>
    </row>
    <row r="5696" spans="68:71">
      <c r="BP5696">
        <v>5695</v>
      </c>
      <c r="BQ5696" s="145">
        <v>40029</v>
      </c>
      <c r="BR5696">
        <v>65.8</v>
      </c>
      <c r="BS5696" s="151">
        <f t="shared" si="93"/>
        <v>68.6140495867769</v>
      </c>
    </row>
    <row r="5697" spans="68:71">
      <c r="BP5697">
        <v>5696</v>
      </c>
      <c r="BQ5697" s="145">
        <v>40030</v>
      </c>
      <c r="BR5697">
        <v>66.2</v>
      </c>
      <c r="BS5697" s="151">
        <f t="shared" si="93"/>
        <v>68.621487603305809</v>
      </c>
    </row>
    <row r="5698" spans="68:71">
      <c r="BP5698">
        <v>5697</v>
      </c>
      <c r="BQ5698" s="145">
        <v>40031</v>
      </c>
      <c r="BR5698">
        <v>66.8</v>
      </c>
      <c r="BS5698" s="151">
        <f t="shared" si="93"/>
        <v>68.621487603305823</v>
      </c>
    </row>
    <row r="5699" spans="68:71">
      <c r="BP5699">
        <v>5698</v>
      </c>
      <c r="BQ5699" s="145">
        <v>40032</v>
      </c>
      <c r="BR5699">
        <v>67.8</v>
      </c>
      <c r="BS5699" s="151">
        <f t="shared" si="93"/>
        <v>68.617355371900857</v>
      </c>
    </row>
    <row r="5700" spans="68:71">
      <c r="BP5700">
        <v>5699</v>
      </c>
      <c r="BQ5700" s="145">
        <v>40033</v>
      </c>
      <c r="BR5700">
        <v>67</v>
      </c>
      <c r="BS5700" s="151">
        <f t="shared" si="93"/>
        <v>68.614876033057868</v>
      </c>
    </row>
    <row r="5701" spans="68:71">
      <c r="BP5701">
        <v>5700</v>
      </c>
      <c r="BQ5701" s="145">
        <v>40034</v>
      </c>
      <c r="BR5701">
        <v>67.2</v>
      </c>
      <c r="BS5701" s="151">
        <f t="shared" si="93"/>
        <v>68.614876033057882</v>
      </c>
    </row>
    <row r="5702" spans="68:71">
      <c r="BP5702">
        <v>5701</v>
      </c>
      <c r="BQ5702" s="145">
        <v>40035</v>
      </c>
      <c r="BR5702">
        <v>67.099999999999994</v>
      </c>
      <c r="BS5702" s="151">
        <f t="shared" si="93"/>
        <v>68.620661157024813</v>
      </c>
    </row>
    <row r="5703" spans="68:71">
      <c r="BP5703">
        <v>5702</v>
      </c>
      <c r="BQ5703" s="145">
        <v>40036</v>
      </c>
      <c r="BR5703">
        <v>66.599999999999994</v>
      </c>
      <c r="BS5703" s="151">
        <f t="shared" si="93"/>
        <v>68.632231404958688</v>
      </c>
    </row>
    <row r="5704" spans="68:71">
      <c r="BP5704">
        <v>5703</v>
      </c>
      <c r="BQ5704" s="145">
        <v>40037</v>
      </c>
      <c r="BR5704">
        <v>66.5</v>
      </c>
      <c r="BS5704" s="151">
        <f t="shared" si="93"/>
        <v>68.647933884297544</v>
      </c>
    </row>
    <row r="5705" spans="68:71">
      <c r="BP5705">
        <v>5704</v>
      </c>
      <c r="BQ5705" s="145">
        <v>40038</v>
      </c>
      <c r="BR5705">
        <v>67.2</v>
      </c>
      <c r="BS5705" s="151">
        <f t="shared" si="93"/>
        <v>68.661983471074379</v>
      </c>
    </row>
    <row r="5706" spans="68:71">
      <c r="BP5706">
        <v>5705</v>
      </c>
      <c r="BQ5706" s="145">
        <v>40039</v>
      </c>
      <c r="BR5706">
        <v>67.599999999999994</v>
      </c>
      <c r="BS5706" s="151">
        <f t="shared" si="93"/>
        <v>68.690909090909088</v>
      </c>
    </row>
    <row r="5707" spans="68:71">
      <c r="BP5707">
        <v>5706</v>
      </c>
      <c r="BQ5707" s="145">
        <v>40040</v>
      </c>
      <c r="BR5707">
        <v>68.099999999999994</v>
      </c>
      <c r="BS5707" s="151">
        <f t="shared" si="93"/>
        <v>68.708264462809936</v>
      </c>
    </row>
    <row r="5708" spans="68:71">
      <c r="BP5708">
        <v>5707</v>
      </c>
      <c r="BQ5708" s="145">
        <v>40041</v>
      </c>
      <c r="BR5708">
        <v>68.8</v>
      </c>
      <c r="BS5708" s="151">
        <f t="shared" si="93"/>
        <v>68.723140495867781</v>
      </c>
    </row>
    <row r="5709" spans="68:71">
      <c r="BP5709">
        <v>5708</v>
      </c>
      <c r="BQ5709" s="145">
        <v>40042</v>
      </c>
      <c r="BR5709">
        <v>68.099999999999994</v>
      </c>
      <c r="BS5709" s="151">
        <f t="shared" si="93"/>
        <v>68.747933884297538</v>
      </c>
    </row>
    <row r="5710" spans="68:71">
      <c r="BP5710">
        <v>5709</v>
      </c>
      <c r="BQ5710" s="145">
        <v>40043</v>
      </c>
      <c r="BR5710">
        <v>67.400000000000006</v>
      </c>
      <c r="BS5710" s="151">
        <f t="shared" si="93"/>
        <v>68.773553719008277</v>
      </c>
    </row>
    <row r="5711" spans="68:71">
      <c r="BP5711">
        <v>5710</v>
      </c>
      <c r="BQ5711" s="145">
        <v>40044</v>
      </c>
      <c r="BR5711">
        <v>67.099999999999994</v>
      </c>
      <c r="BS5711" s="151">
        <f t="shared" si="93"/>
        <v>68.80826446280993</v>
      </c>
    </row>
    <row r="5712" spans="68:71">
      <c r="BP5712">
        <v>5711</v>
      </c>
      <c r="BQ5712" s="145">
        <v>40045</v>
      </c>
      <c r="BR5712">
        <v>67.599999999999994</v>
      </c>
      <c r="BS5712" s="151">
        <f t="shared" si="93"/>
        <v>68.841322314049592</v>
      </c>
    </row>
    <row r="5713" spans="68:71">
      <c r="BP5713">
        <v>5712</v>
      </c>
      <c r="BQ5713" s="145">
        <v>40046</v>
      </c>
      <c r="BR5713">
        <v>66.400000000000006</v>
      </c>
      <c r="BS5713" s="151">
        <f t="shared" si="93"/>
        <v>68.868595041322322</v>
      </c>
    </row>
    <row r="5714" spans="68:71">
      <c r="BP5714">
        <v>5713</v>
      </c>
      <c r="BQ5714" s="145">
        <v>40047</v>
      </c>
      <c r="BR5714">
        <v>66.599999999999994</v>
      </c>
      <c r="BS5714" s="151">
        <f t="shared" si="93"/>
        <v>68.899173553719024</v>
      </c>
    </row>
    <row r="5715" spans="68:71">
      <c r="BP5715">
        <v>5714</v>
      </c>
      <c r="BQ5715" s="145">
        <v>40048</v>
      </c>
      <c r="BR5715">
        <v>67.3</v>
      </c>
      <c r="BS5715" s="151">
        <f t="shared" si="93"/>
        <v>68.949586776859505</v>
      </c>
    </row>
    <row r="5716" spans="68:71">
      <c r="BP5716">
        <v>5715</v>
      </c>
      <c r="BQ5716" s="145">
        <v>40049</v>
      </c>
      <c r="BR5716">
        <v>67.599999999999994</v>
      </c>
      <c r="BS5716" s="151">
        <f t="shared" si="93"/>
        <v>69.012396694214871</v>
      </c>
    </row>
    <row r="5717" spans="68:71">
      <c r="BP5717">
        <v>5716</v>
      </c>
      <c r="BQ5717" s="145">
        <v>40050</v>
      </c>
      <c r="BR5717">
        <v>67.099999999999994</v>
      </c>
      <c r="BS5717" s="151">
        <f t="shared" si="93"/>
        <v>69.084297520661167</v>
      </c>
    </row>
    <row r="5718" spans="68:71">
      <c r="BP5718">
        <v>5717</v>
      </c>
      <c r="BQ5718" s="145">
        <v>40051</v>
      </c>
      <c r="BR5718">
        <v>67.3</v>
      </c>
      <c r="BS5718" s="151">
        <f t="shared" si="93"/>
        <v>69.202479338842977</v>
      </c>
    </row>
    <row r="5719" spans="68:71">
      <c r="BP5719">
        <v>5718</v>
      </c>
      <c r="BQ5719" s="145">
        <v>40052</v>
      </c>
      <c r="BR5719">
        <v>67.7</v>
      </c>
      <c r="BS5719" s="151">
        <f t="shared" si="93"/>
        <v>69.32231404958678</v>
      </c>
    </row>
    <row r="5720" spans="68:71">
      <c r="BP5720">
        <v>5719</v>
      </c>
      <c r="BQ5720" s="145">
        <v>40053</v>
      </c>
      <c r="BR5720">
        <v>67.900000000000006</v>
      </c>
      <c r="BS5720" s="151">
        <f t="shared" si="93"/>
        <v>69.416528925619829</v>
      </c>
    </row>
    <row r="5721" spans="68:71">
      <c r="BP5721">
        <v>5720</v>
      </c>
      <c r="BQ5721" s="145">
        <v>40054</v>
      </c>
      <c r="BR5721">
        <v>68</v>
      </c>
      <c r="BS5721" s="151">
        <f t="shared" si="93"/>
        <v>69.486776859504161</v>
      </c>
    </row>
    <row r="5722" spans="68:71">
      <c r="BP5722">
        <v>5721</v>
      </c>
      <c r="BQ5722" s="145">
        <v>40055</v>
      </c>
      <c r="BR5722">
        <v>67.2</v>
      </c>
      <c r="BS5722" s="151">
        <f t="shared" si="93"/>
        <v>69.550413223140509</v>
      </c>
    </row>
    <row r="5723" spans="68:71">
      <c r="BP5723">
        <v>5722</v>
      </c>
      <c r="BQ5723" s="145">
        <v>40056</v>
      </c>
      <c r="BR5723">
        <v>68.3</v>
      </c>
      <c r="BS5723" s="151">
        <f t="shared" si="93"/>
        <v>69.621487603305809</v>
      </c>
    </row>
    <row r="5724" spans="68:71">
      <c r="BP5724">
        <v>5723</v>
      </c>
      <c r="BQ5724" s="145">
        <v>40057</v>
      </c>
      <c r="BR5724">
        <v>69.099999999999994</v>
      </c>
      <c r="BS5724" s="151">
        <f t="shared" si="93"/>
        <v>69.662809917355375</v>
      </c>
    </row>
    <row r="5725" spans="68:71">
      <c r="BP5725">
        <v>5724</v>
      </c>
      <c r="BQ5725" s="145">
        <v>40058</v>
      </c>
      <c r="BR5725">
        <v>68.2</v>
      </c>
      <c r="BS5725" s="151">
        <f t="shared" si="93"/>
        <v>69.666115702479345</v>
      </c>
    </row>
    <row r="5726" spans="68:71">
      <c r="BP5726">
        <v>5725</v>
      </c>
      <c r="BQ5726" s="145">
        <v>40059</v>
      </c>
      <c r="BR5726">
        <v>68.599999999999994</v>
      </c>
      <c r="BS5726" s="151">
        <f t="shared" si="93"/>
        <v>69.665289256198335</v>
      </c>
    </row>
    <row r="5727" spans="68:71">
      <c r="BP5727">
        <v>5726</v>
      </c>
      <c r="BQ5727" s="145">
        <v>40060</v>
      </c>
      <c r="BR5727">
        <v>68.400000000000006</v>
      </c>
      <c r="BS5727" s="151">
        <f t="shared" si="93"/>
        <v>69.685950413223139</v>
      </c>
    </row>
    <row r="5728" spans="68:71">
      <c r="BP5728">
        <v>5727</v>
      </c>
      <c r="BQ5728" s="145">
        <v>40061</v>
      </c>
      <c r="BR5728">
        <v>68.5</v>
      </c>
      <c r="BS5728" s="151">
        <f t="shared" si="93"/>
        <v>69.679338842975213</v>
      </c>
    </row>
    <row r="5729" spans="68:71">
      <c r="BP5729">
        <v>5728</v>
      </c>
      <c r="BQ5729" s="145">
        <v>40062</v>
      </c>
      <c r="BR5729">
        <v>69.2</v>
      </c>
      <c r="BS5729" s="151">
        <f t="shared" si="93"/>
        <v>69.680165289256195</v>
      </c>
    </row>
    <row r="5730" spans="68:71">
      <c r="BP5730">
        <v>5729</v>
      </c>
      <c r="BQ5730" s="145">
        <v>40063</v>
      </c>
      <c r="BR5730">
        <v>68.8</v>
      </c>
      <c r="BS5730" s="151">
        <f t="shared" si="93"/>
        <v>69.69256198347108</v>
      </c>
    </row>
    <row r="5731" spans="68:71">
      <c r="BP5731">
        <v>5730</v>
      </c>
      <c r="BQ5731" s="145">
        <v>40064</v>
      </c>
      <c r="BR5731">
        <v>68.900000000000006</v>
      </c>
      <c r="BS5731" s="151">
        <f t="shared" si="93"/>
        <v>69.718181818181819</v>
      </c>
    </row>
    <row r="5732" spans="68:71">
      <c r="BP5732">
        <v>5731</v>
      </c>
      <c r="BQ5732" s="145">
        <v>40065</v>
      </c>
      <c r="BR5732">
        <v>69.2</v>
      </c>
      <c r="BS5732" s="151">
        <f t="shared" si="93"/>
        <v>69.750413223140498</v>
      </c>
    </row>
    <row r="5733" spans="68:71">
      <c r="BP5733">
        <v>5732</v>
      </c>
      <c r="BQ5733" s="145">
        <v>40066</v>
      </c>
      <c r="BR5733">
        <v>69.3</v>
      </c>
      <c r="BS5733" s="151">
        <f t="shared" si="93"/>
        <v>69.790082644628086</v>
      </c>
    </row>
    <row r="5734" spans="68:71">
      <c r="BP5734">
        <v>5733</v>
      </c>
      <c r="BQ5734" s="145">
        <v>40067</v>
      </c>
      <c r="BR5734">
        <v>69.3</v>
      </c>
      <c r="BS5734" s="151">
        <f t="shared" si="93"/>
        <v>69.833057851239658</v>
      </c>
    </row>
    <row r="5735" spans="68:71">
      <c r="BP5735">
        <v>5734</v>
      </c>
      <c r="BQ5735" s="145">
        <v>40068</v>
      </c>
      <c r="BR5735">
        <v>69</v>
      </c>
      <c r="BS5735" s="151">
        <f t="shared" si="93"/>
        <v>69.88760330578512</v>
      </c>
    </row>
    <row r="5736" spans="68:71">
      <c r="BP5736">
        <v>5735</v>
      </c>
      <c r="BQ5736" s="145">
        <v>40069</v>
      </c>
      <c r="BR5736">
        <v>69.099999999999994</v>
      </c>
      <c r="BS5736" s="151">
        <f t="shared" si="93"/>
        <v>69.950413223140501</v>
      </c>
    </row>
    <row r="5737" spans="68:71">
      <c r="BP5737">
        <v>5736</v>
      </c>
      <c r="BQ5737" s="145">
        <v>40070</v>
      </c>
      <c r="BR5737">
        <v>69</v>
      </c>
      <c r="BS5737" s="151">
        <f t="shared" si="93"/>
        <v>70.017355371900834</v>
      </c>
    </row>
    <row r="5738" spans="68:71">
      <c r="BP5738">
        <v>5737</v>
      </c>
      <c r="BQ5738" s="145">
        <v>40071</v>
      </c>
      <c r="BR5738">
        <v>69.2</v>
      </c>
      <c r="BS5738" s="151">
        <f t="shared" si="93"/>
        <v>70.090909090909093</v>
      </c>
    </row>
    <row r="5739" spans="68:71">
      <c r="BP5739">
        <v>5738</v>
      </c>
      <c r="BQ5739" s="145">
        <v>40072</v>
      </c>
      <c r="BR5739">
        <v>68.8</v>
      </c>
      <c r="BS5739" s="151">
        <f t="shared" si="93"/>
        <v>70.166942148760327</v>
      </c>
    </row>
    <row r="5740" spans="68:71">
      <c r="BP5740">
        <v>5739</v>
      </c>
      <c r="BQ5740" s="145">
        <v>40073</v>
      </c>
      <c r="BR5740">
        <v>69.099999999999994</v>
      </c>
      <c r="BS5740" s="151">
        <f t="shared" si="93"/>
        <v>70.246280991735532</v>
      </c>
    </row>
    <row r="5741" spans="68:71">
      <c r="BP5741">
        <v>5740</v>
      </c>
      <c r="BQ5741" s="145">
        <v>40074</v>
      </c>
      <c r="BR5741">
        <v>69</v>
      </c>
      <c r="BS5741" s="151">
        <f t="shared" si="93"/>
        <v>70.311570247933901</v>
      </c>
    </row>
    <row r="5742" spans="68:71">
      <c r="BP5742">
        <v>5741</v>
      </c>
      <c r="BQ5742" s="145">
        <v>40075</v>
      </c>
      <c r="BR5742">
        <v>70.5</v>
      </c>
      <c r="BS5742" s="151">
        <f t="shared" si="93"/>
        <v>70.385950413223156</v>
      </c>
    </row>
    <row r="5743" spans="68:71">
      <c r="BP5743">
        <v>5742</v>
      </c>
      <c r="BQ5743" s="145">
        <v>40076</v>
      </c>
      <c r="BR5743">
        <v>71.3</v>
      </c>
      <c r="BS5743" s="151">
        <f t="shared" si="93"/>
        <v>70.455371900826478</v>
      </c>
    </row>
    <row r="5744" spans="68:71">
      <c r="BP5744">
        <v>5743</v>
      </c>
      <c r="BQ5744" s="145">
        <v>40077</v>
      </c>
      <c r="BR5744">
        <v>71.900000000000006</v>
      </c>
      <c r="BS5744" s="151">
        <f t="shared" si="93"/>
        <v>70.5214876033058</v>
      </c>
    </row>
    <row r="5745" spans="68:71">
      <c r="BP5745">
        <v>5744</v>
      </c>
      <c r="BQ5745" s="145">
        <v>40078</v>
      </c>
      <c r="BR5745">
        <v>74.7</v>
      </c>
      <c r="BS5745" s="151">
        <f t="shared" si="93"/>
        <v>70.587603305785123</v>
      </c>
    </row>
    <row r="5746" spans="68:71">
      <c r="BP5746">
        <v>5745</v>
      </c>
      <c r="BQ5746" s="145">
        <v>40079</v>
      </c>
      <c r="BR5746">
        <v>76.099999999999994</v>
      </c>
      <c r="BS5746" s="151">
        <f t="shared" si="93"/>
        <v>70.642148760330585</v>
      </c>
    </row>
    <row r="5747" spans="68:71">
      <c r="BP5747">
        <v>5746</v>
      </c>
      <c r="BQ5747" s="145">
        <v>40080</v>
      </c>
      <c r="BR5747">
        <v>74.599999999999994</v>
      </c>
      <c r="BS5747" s="151">
        <f t="shared" si="93"/>
        <v>70.700826446280985</v>
      </c>
    </row>
    <row r="5748" spans="68:71">
      <c r="BP5748">
        <v>5747</v>
      </c>
      <c r="BQ5748" s="145">
        <v>40081</v>
      </c>
      <c r="BR5748">
        <v>72.400000000000006</v>
      </c>
      <c r="BS5748" s="151">
        <f t="shared" si="93"/>
        <v>70.74876033057852</v>
      </c>
    </row>
    <row r="5749" spans="68:71">
      <c r="BP5749">
        <v>5748</v>
      </c>
      <c r="BQ5749" s="145">
        <v>40082</v>
      </c>
      <c r="BR5749">
        <v>71.8</v>
      </c>
      <c r="BS5749" s="151">
        <f t="shared" si="93"/>
        <v>70.798347107438033</v>
      </c>
    </row>
    <row r="5750" spans="68:71">
      <c r="BP5750">
        <v>5749</v>
      </c>
      <c r="BQ5750" s="145">
        <v>40083</v>
      </c>
      <c r="BR5750">
        <v>72.3</v>
      </c>
      <c r="BS5750" s="151">
        <f t="shared" si="93"/>
        <v>70.842975206611598</v>
      </c>
    </row>
    <row r="5751" spans="68:71">
      <c r="BP5751">
        <v>5750</v>
      </c>
      <c r="BQ5751" s="145">
        <v>40084</v>
      </c>
      <c r="BR5751">
        <v>73.2</v>
      </c>
      <c r="BS5751" s="151">
        <f t="shared" si="93"/>
        <v>70.883471074380196</v>
      </c>
    </row>
    <row r="5752" spans="68:71">
      <c r="BP5752">
        <v>5751</v>
      </c>
      <c r="BQ5752" s="145">
        <v>40085</v>
      </c>
      <c r="BR5752">
        <v>72.3</v>
      </c>
      <c r="BS5752" s="151">
        <f t="shared" si="93"/>
        <v>70.911570247933909</v>
      </c>
    </row>
    <row r="5753" spans="68:71">
      <c r="BP5753">
        <v>5752</v>
      </c>
      <c r="BQ5753" s="145">
        <v>40086</v>
      </c>
      <c r="BR5753">
        <v>72</v>
      </c>
      <c r="BS5753" s="151">
        <f t="shared" si="93"/>
        <v>70.947107438016545</v>
      </c>
    </row>
    <row r="5754" spans="68:71">
      <c r="BP5754">
        <v>5753</v>
      </c>
      <c r="BQ5754" s="145">
        <v>40087</v>
      </c>
      <c r="BR5754">
        <v>72</v>
      </c>
      <c r="BS5754" s="151">
        <f t="shared" si="93"/>
        <v>70.980991735537202</v>
      </c>
    </row>
    <row r="5755" spans="68:71">
      <c r="BP5755">
        <v>5754</v>
      </c>
      <c r="BQ5755" s="145">
        <v>40088</v>
      </c>
      <c r="BR5755">
        <v>71.599999999999994</v>
      </c>
      <c r="BS5755" s="151">
        <f t="shared" si="93"/>
        <v>71.014049586776864</v>
      </c>
    </row>
    <row r="5756" spans="68:71">
      <c r="BP5756">
        <v>5755</v>
      </c>
      <c r="BQ5756" s="145">
        <v>40089</v>
      </c>
      <c r="BR5756">
        <v>71.599999999999994</v>
      </c>
      <c r="BS5756" s="151">
        <f t="shared" si="93"/>
        <v>71.061983471074385</v>
      </c>
    </row>
    <row r="5757" spans="68:71">
      <c r="BP5757">
        <v>5756</v>
      </c>
      <c r="BQ5757" s="145">
        <v>40090</v>
      </c>
      <c r="BR5757">
        <v>71.099999999999994</v>
      </c>
      <c r="BS5757" s="151">
        <f t="shared" si="93"/>
        <v>71.105785123966939</v>
      </c>
    </row>
    <row r="5758" spans="68:71">
      <c r="BP5758">
        <v>5757</v>
      </c>
      <c r="BQ5758" s="145">
        <v>40091</v>
      </c>
      <c r="BR5758">
        <v>69.900000000000006</v>
      </c>
      <c r="BS5758" s="151">
        <f t="shared" ref="BS5758:BS5821" si="94">AVERAGE(BR5699:BR5819)</f>
        <v>71.146280991735537</v>
      </c>
    </row>
    <row r="5759" spans="68:71">
      <c r="BP5759">
        <v>5758</v>
      </c>
      <c r="BQ5759" s="145">
        <v>40092</v>
      </c>
      <c r="BR5759">
        <v>68.900000000000006</v>
      </c>
      <c r="BS5759" s="151">
        <f t="shared" si="94"/>
        <v>71.180165289256195</v>
      </c>
    </row>
    <row r="5760" spans="68:71">
      <c r="BP5760">
        <v>5759</v>
      </c>
      <c r="BQ5760" s="145">
        <v>40093</v>
      </c>
      <c r="BR5760">
        <v>68.5</v>
      </c>
      <c r="BS5760" s="151">
        <f t="shared" si="94"/>
        <v>71.214049586776852</v>
      </c>
    </row>
    <row r="5761" spans="68:71">
      <c r="BP5761">
        <v>5760</v>
      </c>
      <c r="BQ5761" s="145">
        <v>40094</v>
      </c>
      <c r="BR5761">
        <v>68.8</v>
      </c>
      <c r="BS5761" s="151">
        <f t="shared" si="94"/>
        <v>71.255371900826447</v>
      </c>
    </row>
    <row r="5762" spans="68:71">
      <c r="BP5762">
        <v>5761</v>
      </c>
      <c r="BQ5762" s="145">
        <v>40095</v>
      </c>
      <c r="BR5762">
        <v>69.2</v>
      </c>
      <c r="BS5762" s="151">
        <f t="shared" si="94"/>
        <v>71.304132231404964</v>
      </c>
    </row>
    <row r="5763" spans="68:71">
      <c r="BP5763">
        <v>5762</v>
      </c>
      <c r="BQ5763" s="145">
        <v>40096</v>
      </c>
      <c r="BR5763">
        <v>70</v>
      </c>
      <c r="BS5763" s="151">
        <f t="shared" si="94"/>
        <v>71.364462809917356</v>
      </c>
    </row>
    <row r="5764" spans="68:71">
      <c r="BP5764">
        <v>5763</v>
      </c>
      <c r="BQ5764" s="145">
        <v>40097</v>
      </c>
      <c r="BR5764">
        <v>70.400000000000006</v>
      </c>
      <c r="BS5764" s="151">
        <f t="shared" si="94"/>
        <v>71.410743801652899</v>
      </c>
    </row>
    <row r="5765" spans="68:71">
      <c r="BP5765">
        <v>5764</v>
      </c>
      <c r="BQ5765" s="145">
        <v>40098</v>
      </c>
      <c r="BR5765">
        <v>70.099999999999994</v>
      </c>
      <c r="BS5765" s="151">
        <f t="shared" si="94"/>
        <v>71.471074380165291</v>
      </c>
    </row>
    <row r="5766" spans="68:71">
      <c r="BP5766">
        <v>5765</v>
      </c>
      <c r="BQ5766" s="145">
        <v>40099</v>
      </c>
      <c r="BR5766">
        <v>69.8</v>
      </c>
      <c r="BS5766" s="151">
        <f t="shared" si="94"/>
        <v>71.536363636363632</v>
      </c>
    </row>
    <row r="5767" spans="68:71">
      <c r="BP5767">
        <v>5766</v>
      </c>
      <c r="BQ5767" s="145">
        <v>40100</v>
      </c>
      <c r="BR5767">
        <v>70.900000000000006</v>
      </c>
      <c r="BS5767" s="151">
        <f t="shared" si="94"/>
        <v>71.623140495867759</v>
      </c>
    </row>
    <row r="5768" spans="68:71">
      <c r="BP5768">
        <v>5767</v>
      </c>
      <c r="BQ5768" s="145">
        <v>40101</v>
      </c>
      <c r="BR5768">
        <v>70.400000000000006</v>
      </c>
      <c r="BS5768" s="151">
        <f t="shared" si="94"/>
        <v>71.728925619834712</v>
      </c>
    </row>
    <row r="5769" spans="68:71">
      <c r="BP5769">
        <v>5768</v>
      </c>
      <c r="BQ5769" s="145">
        <v>40102</v>
      </c>
      <c r="BR5769">
        <v>69.599999999999994</v>
      </c>
      <c r="BS5769" s="151">
        <f t="shared" si="94"/>
        <v>71.853719008264477</v>
      </c>
    </row>
    <row r="5770" spans="68:71">
      <c r="BP5770">
        <v>5769</v>
      </c>
      <c r="BQ5770" s="145">
        <v>40103</v>
      </c>
      <c r="BR5770">
        <v>70.7</v>
      </c>
      <c r="BS5770" s="151">
        <f t="shared" si="94"/>
        <v>72.014876033057845</v>
      </c>
    </row>
    <row r="5771" spans="68:71">
      <c r="BP5771">
        <v>5770</v>
      </c>
      <c r="BQ5771" s="145">
        <v>40104</v>
      </c>
      <c r="BR5771">
        <v>70.099999999999994</v>
      </c>
      <c r="BS5771" s="151">
        <f t="shared" si="94"/>
        <v>72.156198347107434</v>
      </c>
    </row>
    <row r="5772" spans="68:71">
      <c r="BP5772">
        <v>5771</v>
      </c>
      <c r="BQ5772" s="145">
        <v>40105</v>
      </c>
      <c r="BR5772">
        <v>70.900000000000006</v>
      </c>
      <c r="BS5772" s="151">
        <f t="shared" si="94"/>
        <v>72.272727272727295</v>
      </c>
    </row>
    <row r="5773" spans="68:71">
      <c r="BP5773">
        <v>5772</v>
      </c>
      <c r="BQ5773" s="145">
        <v>40106</v>
      </c>
      <c r="BR5773">
        <v>71</v>
      </c>
      <c r="BS5773" s="151">
        <f t="shared" si="94"/>
        <v>72.415702479338847</v>
      </c>
    </row>
    <row r="5774" spans="68:71">
      <c r="BP5774">
        <v>5773</v>
      </c>
      <c r="BQ5774" s="145">
        <v>40107</v>
      </c>
      <c r="BR5774">
        <v>71.3</v>
      </c>
      <c r="BS5774" s="151">
        <f t="shared" si="94"/>
        <v>72.548760330578531</v>
      </c>
    </row>
    <row r="5775" spans="68:71">
      <c r="BP5775">
        <v>5774</v>
      </c>
      <c r="BQ5775" s="145">
        <v>40108</v>
      </c>
      <c r="BR5775">
        <v>71.599999999999994</v>
      </c>
      <c r="BS5775" s="151">
        <f t="shared" si="94"/>
        <v>72.671900826446304</v>
      </c>
    </row>
    <row r="5776" spans="68:71">
      <c r="BP5776">
        <v>5775</v>
      </c>
      <c r="BQ5776" s="145">
        <v>40109</v>
      </c>
      <c r="BR5776">
        <v>72.900000000000006</v>
      </c>
      <c r="BS5776" s="151">
        <f t="shared" si="94"/>
        <v>72.761157024793405</v>
      </c>
    </row>
    <row r="5777" spans="68:71">
      <c r="BP5777">
        <v>5776</v>
      </c>
      <c r="BQ5777" s="145">
        <v>40110</v>
      </c>
      <c r="BR5777">
        <v>75.599999999999994</v>
      </c>
      <c r="BS5777" s="151">
        <f t="shared" si="94"/>
        <v>72.84380165289258</v>
      </c>
    </row>
    <row r="5778" spans="68:71">
      <c r="BP5778">
        <v>5777</v>
      </c>
      <c r="BQ5778" s="145">
        <v>40111</v>
      </c>
      <c r="BR5778">
        <v>75.5</v>
      </c>
      <c r="BS5778" s="151">
        <f t="shared" si="94"/>
        <v>72.915702479338847</v>
      </c>
    </row>
    <row r="5779" spans="68:71">
      <c r="BP5779">
        <v>5778</v>
      </c>
      <c r="BQ5779" s="145">
        <v>40112</v>
      </c>
      <c r="BR5779">
        <v>81.3</v>
      </c>
      <c r="BS5779" s="151">
        <f t="shared" si="94"/>
        <v>72.983471074380176</v>
      </c>
    </row>
    <row r="5780" spans="68:71">
      <c r="BP5780">
        <v>5779</v>
      </c>
      <c r="BQ5780" s="145">
        <v>40113</v>
      </c>
      <c r="BR5780">
        <v>81.5</v>
      </c>
      <c r="BS5780" s="151">
        <f t="shared" si="94"/>
        <v>73.057024793388422</v>
      </c>
    </row>
    <row r="5781" spans="68:71">
      <c r="BP5781">
        <v>5780</v>
      </c>
      <c r="BQ5781" s="145">
        <v>40114</v>
      </c>
      <c r="BR5781">
        <v>79.900000000000006</v>
      </c>
      <c r="BS5781" s="151">
        <f t="shared" si="94"/>
        <v>73.121487603305766</v>
      </c>
    </row>
    <row r="5782" spans="68:71">
      <c r="BP5782">
        <v>5781</v>
      </c>
      <c r="BQ5782" s="145">
        <v>40115</v>
      </c>
      <c r="BR5782">
        <v>76.7</v>
      </c>
      <c r="BS5782" s="151">
        <f t="shared" si="94"/>
        <v>73.186776859504107</v>
      </c>
    </row>
    <row r="5783" spans="68:71">
      <c r="BP5783">
        <v>5782</v>
      </c>
      <c r="BQ5783" s="145">
        <v>40116</v>
      </c>
      <c r="BR5783">
        <v>75.2</v>
      </c>
      <c r="BS5783" s="151">
        <f t="shared" si="94"/>
        <v>73.257851239669378</v>
      </c>
    </row>
    <row r="5784" spans="68:71">
      <c r="BP5784">
        <v>5783</v>
      </c>
      <c r="BQ5784" s="145">
        <v>40117</v>
      </c>
      <c r="BR5784">
        <v>75.099999999999994</v>
      </c>
      <c r="BS5784" s="151">
        <f t="shared" si="94"/>
        <v>73.347107438016494</v>
      </c>
    </row>
    <row r="5785" spans="68:71">
      <c r="BP5785">
        <v>5784</v>
      </c>
      <c r="BQ5785" s="145">
        <v>40118</v>
      </c>
      <c r="BR5785">
        <v>72.3</v>
      </c>
      <c r="BS5785" s="151">
        <f t="shared" si="94"/>
        <v>73.404958677685926</v>
      </c>
    </row>
    <row r="5786" spans="68:71">
      <c r="BP5786">
        <v>5785</v>
      </c>
      <c r="BQ5786" s="145">
        <v>40119</v>
      </c>
      <c r="BR5786">
        <v>71.400000000000006</v>
      </c>
      <c r="BS5786" s="151">
        <f t="shared" si="94"/>
        <v>73.482644628099138</v>
      </c>
    </row>
    <row r="5787" spans="68:71">
      <c r="BP5787">
        <v>5786</v>
      </c>
      <c r="BQ5787" s="145">
        <v>40120</v>
      </c>
      <c r="BR5787">
        <v>71.5</v>
      </c>
      <c r="BS5787" s="151">
        <f t="shared" si="94"/>
        <v>73.548760330578475</v>
      </c>
    </row>
    <row r="5788" spans="68:71">
      <c r="BP5788">
        <v>5787</v>
      </c>
      <c r="BQ5788" s="145">
        <v>40121</v>
      </c>
      <c r="BR5788">
        <v>71.400000000000006</v>
      </c>
      <c r="BS5788" s="151">
        <f t="shared" si="94"/>
        <v>73.585950413223102</v>
      </c>
    </row>
    <row r="5789" spans="68:71">
      <c r="BP5789">
        <v>5788</v>
      </c>
      <c r="BQ5789" s="145">
        <v>40122</v>
      </c>
      <c r="BR5789">
        <v>70.5</v>
      </c>
      <c r="BS5789" s="151">
        <f t="shared" si="94"/>
        <v>73.648760330578483</v>
      </c>
    </row>
    <row r="5790" spans="68:71">
      <c r="BP5790">
        <v>5789</v>
      </c>
      <c r="BQ5790" s="145">
        <v>40123</v>
      </c>
      <c r="BR5790">
        <v>70.900000000000006</v>
      </c>
      <c r="BS5790" s="151">
        <f t="shared" si="94"/>
        <v>73.719008264462786</v>
      </c>
    </row>
    <row r="5791" spans="68:71">
      <c r="BP5791">
        <v>5790</v>
      </c>
      <c r="BQ5791" s="145">
        <v>40124</v>
      </c>
      <c r="BR5791">
        <v>70.599999999999994</v>
      </c>
      <c r="BS5791" s="151">
        <f t="shared" si="94"/>
        <v>73.79504132231402</v>
      </c>
    </row>
    <row r="5792" spans="68:71">
      <c r="BP5792">
        <v>5791</v>
      </c>
      <c r="BQ5792" s="145">
        <v>40125</v>
      </c>
      <c r="BR5792">
        <v>70.900000000000006</v>
      </c>
      <c r="BS5792" s="151">
        <f t="shared" si="94"/>
        <v>73.862809917355349</v>
      </c>
    </row>
    <row r="5793" spans="68:71">
      <c r="BP5793">
        <v>5792</v>
      </c>
      <c r="BQ5793" s="145">
        <v>40126</v>
      </c>
      <c r="BR5793">
        <v>72.099999999999994</v>
      </c>
      <c r="BS5793" s="151">
        <f t="shared" si="94"/>
        <v>73.965289256198332</v>
      </c>
    </row>
    <row r="5794" spans="68:71">
      <c r="BP5794">
        <v>5793</v>
      </c>
      <c r="BQ5794" s="145">
        <v>40127</v>
      </c>
      <c r="BR5794">
        <v>72.8</v>
      </c>
      <c r="BS5794" s="151">
        <f t="shared" si="94"/>
        <v>74.090082644628069</v>
      </c>
    </row>
    <row r="5795" spans="68:71">
      <c r="BP5795">
        <v>5794</v>
      </c>
      <c r="BQ5795" s="145">
        <v>40128</v>
      </c>
      <c r="BR5795">
        <v>72.400000000000006</v>
      </c>
      <c r="BS5795" s="151">
        <f t="shared" si="94"/>
        <v>74.257024793388396</v>
      </c>
    </row>
    <row r="5796" spans="68:71">
      <c r="BP5796">
        <v>5795</v>
      </c>
      <c r="BQ5796" s="145">
        <v>40129</v>
      </c>
      <c r="BR5796">
        <v>73.2</v>
      </c>
      <c r="BS5796" s="151">
        <f t="shared" si="94"/>
        <v>74.457024793388399</v>
      </c>
    </row>
    <row r="5797" spans="68:71">
      <c r="BP5797">
        <v>5796</v>
      </c>
      <c r="BQ5797" s="145">
        <v>40130</v>
      </c>
      <c r="BR5797">
        <v>74.099999999999994</v>
      </c>
      <c r="BS5797" s="151">
        <f t="shared" si="94"/>
        <v>74.63471074380162</v>
      </c>
    </row>
    <row r="5798" spans="68:71">
      <c r="BP5798">
        <v>5797</v>
      </c>
      <c r="BQ5798" s="145">
        <v>40131</v>
      </c>
      <c r="BR5798">
        <v>74.8</v>
      </c>
      <c r="BS5798" s="151">
        <f t="shared" si="94"/>
        <v>74.805785123966913</v>
      </c>
    </row>
    <row r="5799" spans="68:71">
      <c r="BP5799">
        <v>5798</v>
      </c>
      <c r="BQ5799" s="145">
        <v>40132</v>
      </c>
      <c r="BR5799">
        <v>75.099999999999994</v>
      </c>
      <c r="BS5799" s="151">
        <f t="shared" si="94"/>
        <v>74.942148760330554</v>
      </c>
    </row>
    <row r="5800" spans="68:71">
      <c r="BP5800">
        <v>5799</v>
      </c>
      <c r="BQ5800" s="145">
        <v>40133</v>
      </c>
      <c r="BR5800">
        <v>76.2</v>
      </c>
      <c r="BS5800" s="151">
        <f t="shared" si="94"/>
        <v>75.066942148760305</v>
      </c>
    </row>
    <row r="5801" spans="68:71">
      <c r="BP5801">
        <v>5800</v>
      </c>
      <c r="BQ5801" s="145">
        <v>40134</v>
      </c>
      <c r="BR5801">
        <v>77.2</v>
      </c>
      <c r="BS5801" s="151">
        <f t="shared" si="94"/>
        <v>75.179338842975184</v>
      </c>
    </row>
    <row r="5802" spans="68:71">
      <c r="BP5802">
        <v>5801</v>
      </c>
      <c r="BQ5802" s="145">
        <v>40135</v>
      </c>
      <c r="BR5802">
        <v>76.099999999999994</v>
      </c>
      <c r="BS5802" s="151">
        <f t="shared" si="94"/>
        <v>75.270247933884292</v>
      </c>
    </row>
    <row r="5803" spans="68:71">
      <c r="BP5803">
        <v>5802</v>
      </c>
      <c r="BQ5803" s="145">
        <v>40136</v>
      </c>
      <c r="BR5803">
        <v>76.7</v>
      </c>
      <c r="BS5803" s="151">
        <f t="shared" si="94"/>
        <v>75.376859504132213</v>
      </c>
    </row>
    <row r="5804" spans="68:71">
      <c r="BP5804">
        <v>5803</v>
      </c>
      <c r="BQ5804" s="145">
        <v>40137</v>
      </c>
      <c r="BR5804">
        <v>76.2</v>
      </c>
      <c r="BS5804" s="151">
        <f t="shared" si="94"/>
        <v>75.457851239669424</v>
      </c>
    </row>
    <row r="5805" spans="68:71">
      <c r="BP5805">
        <v>5804</v>
      </c>
      <c r="BQ5805" s="145">
        <v>40138</v>
      </c>
      <c r="BR5805">
        <v>75.8</v>
      </c>
      <c r="BS5805" s="151">
        <f t="shared" si="94"/>
        <v>75.523140495867764</v>
      </c>
    </row>
    <row r="5806" spans="68:71">
      <c r="BP5806">
        <v>5805</v>
      </c>
      <c r="BQ5806" s="145">
        <v>40139</v>
      </c>
      <c r="BR5806">
        <v>76.3</v>
      </c>
      <c r="BS5806" s="151">
        <f t="shared" si="94"/>
        <v>75.575206611570223</v>
      </c>
    </row>
    <row r="5807" spans="68:71">
      <c r="BP5807">
        <v>5806</v>
      </c>
      <c r="BQ5807" s="145">
        <v>40140</v>
      </c>
      <c r="BR5807">
        <v>75.7</v>
      </c>
      <c r="BS5807" s="151">
        <f t="shared" si="94"/>
        <v>75.657851239669398</v>
      </c>
    </row>
    <row r="5808" spans="68:71">
      <c r="BP5808">
        <v>5807</v>
      </c>
      <c r="BQ5808" s="145">
        <v>40141</v>
      </c>
      <c r="BR5808">
        <v>74.7</v>
      </c>
      <c r="BS5808" s="151">
        <f t="shared" si="94"/>
        <v>75.758677685950403</v>
      </c>
    </row>
    <row r="5809" spans="68:71">
      <c r="BP5809">
        <v>5808</v>
      </c>
      <c r="BQ5809" s="145">
        <v>40142</v>
      </c>
      <c r="BR5809">
        <v>74.2</v>
      </c>
      <c r="BS5809" s="151">
        <f t="shared" si="94"/>
        <v>75.836363636363629</v>
      </c>
    </row>
    <row r="5810" spans="68:71">
      <c r="BP5810">
        <v>5809</v>
      </c>
      <c r="BQ5810" s="145">
        <v>40143</v>
      </c>
      <c r="BR5810">
        <v>74.7</v>
      </c>
      <c r="BS5810" s="151">
        <f t="shared" si="94"/>
        <v>75.898347107438013</v>
      </c>
    </row>
    <row r="5811" spans="68:71">
      <c r="BP5811">
        <v>5810</v>
      </c>
      <c r="BQ5811" s="145">
        <v>40144</v>
      </c>
      <c r="BR5811">
        <v>73.7</v>
      </c>
      <c r="BS5811" s="151">
        <f t="shared" si="94"/>
        <v>75.936363636363609</v>
      </c>
    </row>
    <row r="5812" spans="68:71">
      <c r="BP5812">
        <v>5811</v>
      </c>
      <c r="BQ5812" s="145">
        <v>40145</v>
      </c>
      <c r="BR5812">
        <v>72.900000000000006</v>
      </c>
      <c r="BS5812" s="151">
        <f t="shared" si="94"/>
        <v>75.969421487603285</v>
      </c>
    </row>
    <row r="5813" spans="68:71">
      <c r="BP5813">
        <v>5812</v>
      </c>
      <c r="BQ5813" s="145">
        <v>40146</v>
      </c>
      <c r="BR5813">
        <v>72.099999999999994</v>
      </c>
      <c r="BS5813" s="151">
        <f t="shared" si="94"/>
        <v>75.980165289256149</v>
      </c>
    </row>
    <row r="5814" spans="68:71">
      <c r="BP5814">
        <v>5813</v>
      </c>
      <c r="BQ5814" s="145">
        <v>40147</v>
      </c>
      <c r="BR5814">
        <v>72.400000000000006</v>
      </c>
      <c r="BS5814" s="151">
        <f t="shared" si="94"/>
        <v>76.00495867768592</v>
      </c>
    </row>
    <row r="5815" spans="68:71">
      <c r="BP5815">
        <v>5814</v>
      </c>
      <c r="BQ5815" s="145">
        <v>40148</v>
      </c>
      <c r="BR5815">
        <v>72.2</v>
      </c>
      <c r="BS5815" s="151">
        <f t="shared" si="94"/>
        <v>76.035537190082607</v>
      </c>
    </row>
    <row r="5816" spans="68:71">
      <c r="BP5816">
        <v>5815</v>
      </c>
      <c r="BQ5816" s="145">
        <v>40149</v>
      </c>
      <c r="BR5816">
        <v>71.400000000000006</v>
      </c>
      <c r="BS5816" s="151">
        <f t="shared" si="94"/>
        <v>76.06611570247928</v>
      </c>
    </row>
    <row r="5817" spans="68:71">
      <c r="BP5817">
        <v>5816</v>
      </c>
      <c r="BQ5817" s="145">
        <v>40150</v>
      </c>
      <c r="BR5817">
        <v>71.599999999999994</v>
      </c>
      <c r="BS5817" s="151">
        <f t="shared" si="94"/>
        <v>76.099999999999937</v>
      </c>
    </row>
    <row r="5818" spans="68:71">
      <c r="BP5818">
        <v>5817</v>
      </c>
      <c r="BQ5818" s="145">
        <v>40151</v>
      </c>
      <c r="BR5818">
        <v>71.5</v>
      </c>
      <c r="BS5818" s="151">
        <f t="shared" si="94"/>
        <v>76.137190082644565</v>
      </c>
    </row>
    <row r="5819" spans="68:71">
      <c r="BP5819">
        <v>5818</v>
      </c>
      <c r="BQ5819" s="145">
        <v>40152</v>
      </c>
      <c r="BR5819">
        <v>71.7</v>
      </c>
      <c r="BS5819" s="151">
        <f t="shared" si="94"/>
        <v>76.17851239669416</v>
      </c>
    </row>
    <row r="5820" spans="68:71">
      <c r="BP5820">
        <v>5819</v>
      </c>
      <c r="BQ5820" s="145">
        <v>40153</v>
      </c>
      <c r="BR5820">
        <v>71.900000000000006</v>
      </c>
      <c r="BS5820" s="151">
        <f t="shared" si="94"/>
        <v>76.25537190082639</v>
      </c>
    </row>
    <row r="5821" spans="68:71">
      <c r="BP5821">
        <v>5820</v>
      </c>
      <c r="BQ5821" s="145">
        <v>40154</v>
      </c>
      <c r="BR5821">
        <v>71.099999999999994</v>
      </c>
      <c r="BS5821" s="151">
        <f t="shared" si="94"/>
        <v>76.409917355371846</v>
      </c>
    </row>
    <row r="5822" spans="68:71">
      <c r="BP5822">
        <v>5821</v>
      </c>
      <c r="BQ5822" s="145">
        <v>40155</v>
      </c>
      <c r="BR5822">
        <v>72.2</v>
      </c>
      <c r="BS5822" s="151">
        <f t="shared" ref="BS5822:BS5885" si="95">AVERAGE(BR5763:BR5883)</f>
        <v>76.584297520661082</v>
      </c>
    </row>
    <row r="5823" spans="68:71">
      <c r="BP5823">
        <v>5822</v>
      </c>
      <c r="BQ5823" s="145">
        <v>40156</v>
      </c>
      <c r="BR5823">
        <v>73</v>
      </c>
      <c r="BS5823" s="151">
        <f t="shared" si="95"/>
        <v>76.780165289256132</v>
      </c>
    </row>
    <row r="5824" spans="68:71">
      <c r="BP5824">
        <v>5823</v>
      </c>
      <c r="BQ5824" s="145">
        <v>40157</v>
      </c>
      <c r="BR5824">
        <v>73.900000000000006</v>
      </c>
      <c r="BS5824" s="151">
        <f t="shared" si="95"/>
        <v>76.9537190082644</v>
      </c>
    </row>
    <row r="5825" spans="68:71">
      <c r="BP5825">
        <v>5824</v>
      </c>
      <c r="BQ5825" s="145">
        <v>40158</v>
      </c>
      <c r="BR5825">
        <v>72.099999999999994</v>
      </c>
      <c r="BS5825" s="151">
        <f t="shared" si="95"/>
        <v>77.128925619834632</v>
      </c>
    </row>
    <row r="5826" spans="68:71">
      <c r="BP5826">
        <v>5825</v>
      </c>
      <c r="BQ5826" s="145">
        <v>40159</v>
      </c>
      <c r="BR5826">
        <v>74.5</v>
      </c>
      <c r="BS5826" s="151">
        <f t="shared" si="95"/>
        <v>77.330578512396627</v>
      </c>
    </row>
    <row r="5827" spans="68:71">
      <c r="BP5827">
        <v>5826</v>
      </c>
      <c r="BQ5827" s="145">
        <v>40160</v>
      </c>
      <c r="BR5827">
        <v>75.5</v>
      </c>
      <c r="BS5827" s="151">
        <f t="shared" si="95"/>
        <v>77.533884297520615</v>
      </c>
    </row>
    <row r="5828" spans="68:71">
      <c r="BP5828">
        <v>5827</v>
      </c>
      <c r="BQ5828" s="145">
        <v>40161</v>
      </c>
      <c r="BR5828">
        <v>78.599999999999994</v>
      </c>
      <c r="BS5828" s="151">
        <f t="shared" si="95"/>
        <v>77.729752066115665</v>
      </c>
    </row>
    <row r="5829" spans="68:71">
      <c r="BP5829">
        <v>5828</v>
      </c>
      <c r="BQ5829" s="145">
        <v>40162</v>
      </c>
      <c r="BR5829">
        <v>81.599999999999994</v>
      </c>
      <c r="BS5829" s="151">
        <f t="shared" si="95"/>
        <v>77.893388429752022</v>
      </c>
    </row>
    <row r="5830" spans="68:71">
      <c r="BP5830">
        <v>5829</v>
      </c>
      <c r="BQ5830" s="145">
        <v>40163</v>
      </c>
      <c r="BR5830">
        <v>83.2</v>
      </c>
      <c r="BS5830" s="151">
        <f t="shared" si="95"/>
        <v>78.033057851239633</v>
      </c>
    </row>
    <row r="5831" spans="68:71">
      <c r="BP5831">
        <v>5830</v>
      </c>
      <c r="BQ5831" s="145">
        <v>40164</v>
      </c>
      <c r="BR5831">
        <v>86.9</v>
      </c>
      <c r="BS5831" s="151">
        <f t="shared" si="95"/>
        <v>78.171074380165251</v>
      </c>
    </row>
    <row r="5832" spans="68:71">
      <c r="BP5832">
        <v>5831</v>
      </c>
      <c r="BQ5832" s="145">
        <v>40165</v>
      </c>
      <c r="BR5832">
        <v>84.2</v>
      </c>
      <c r="BS5832" s="151">
        <f t="shared" si="95"/>
        <v>78.303305785123925</v>
      </c>
    </row>
    <row r="5833" spans="68:71">
      <c r="BP5833">
        <v>5832</v>
      </c>
      <c r="BQ5833" s="145">
        <v>40166</v>
      </c>
      <c r="BR5833">
        <v>81.7</v>
      </c>
      <c r="BS5833" s="151">
        <f t="shared" si="95"/>
        <v>78.419008264462775</v>
      </c>
    </row>
    <row r="5834" spans="68:71">
      <c r="BP5834">
        <v>5833</v>
      </c>
      <c r="BQ5834" s="145">
        <v>40167</v>
      </c>
      <c r="BR5834">
        <v>83.7</v>
      </c>
      <c r="BS5834" s="151">
        <f t="shared" si="95"/>
        <v>78.521487603305758</v>
      </c>
    </row>
    <row r="5835" spans="68:71">
      <c r="BP5835">
        <v>5834</v>
      </c>
      <c r="BQ5835" s="145">
        <v>40168</v>
      </c>
      <c r="BR5835">
        <v>82.7</v>
      </c>
      <c r="BS5835" s="151">
        <f t="shared" si="95"/>
        <v>78.622314049586734</v>
      </c>
    </row>
    <row r="5836" spans="68:71">
      <c r="BP5836">
        <v>5835</v>
      </c>
      <c r="BQ5836" s="145">
        <v>40169</v>
      </c>
      <c r="BR5836">
        <v>82.2</v>
      </c>
      <c r="BS5836" s="151">
        <f t="shared" si="95"/>
        <v>78.709917355371871</v>
      </c>
    </row>
    <row r="5837" spans="68:71">
      <c r="BP5837">
        <v>5836</v>
      </c>
      <c r="BQ5837" s="145">
        <v>40170</v>
      </c>
      <c r="BR5837">
        <v>78.400000000000006</v>
      </c>
      <c r="BS5837" s="151">
        <f t="shared" si="95"/>
        <v>78.776859504132219</v>
      </c>
    </row>
    <row r="5838" spans="68:71">
      <c r="BP5838">
        <v>5837</v>
      </c>
      <c r="BQ5838" s="145">
        <v>40171</v>
      </c>
      <c r="BR5838">
        <v>77.099999999999994</v>
      </c>
      <c r="BS5838" s="151">
        <f t="shared" si="95"/>
        <v>78.848760330578486</v>
      </c>
    </row>
    <row r="5839" spans="68:71">
      <c r="BP5839">
        <v>5838</v>
      </c>
      <c r="BQ5839" s="145">
        <v>40172</v>
      </c>
      <c r="BR5839">
        <v>76</v>
      </c>
      <c r="BS5839" s="151">
        <f t="shared" si="95"/>
        <v>78.859504132231393</v>
      </c>
    </row>
    <row r="5840" spans="68:71">
      <c r="BP5840">
        <v>5839</v>
      </c>
      <c r="BQ5840" s="145">
        <v>40173</v>
      </c>
      <c r="BR5840">
        <v>75.900000000000006</v>
      </c>
      <c r="BS5840" s="151">
        <f t="shared" si="95"/>
        <v>78.86942148760329</v>
      </c>
    </row>
    <row r="5841" spans="68:71">
      <c r="BP5841">
        <v>5840</v>
      </c>
      <c r="BQ5841" s="145">
        <v>40174</v>
      </c>
      <c r="BR5841">
        <v>76.8</v>
      </c>
      <c r="BS5841" s="151">
        <f t="shared" si="95"/>
        <v>78.874380165289253</v>
      </c>
    </row>
    <row r="5842" spans="68:71">
      <c r="BP5842">
        <v>5841</v>
      </c>
      <c r="BQ5842" s="145">
        <v>40175</v>
      </c>
      <c r="BR5842">
        <v>75.8</v>
      </c>
      <c r="BS5842" s="151">
        <f t="shared" si="95"/>
        <v>78.890082644628109</v>
      </c>
    </row>
    <row r="5843" spans="68:71">
      <c r="BP5843">
        <v>5842</v>
      </c>
      <c r="BQ5843" s="145">
        <v>40176</v>
      </c>
      <c r="BR5843">
        <v>75.099999999999994</v>
      </c>
      <c r="BS5843" s="151">
        <f t="shared" si="95"/>
        <v>78.914049586776869</v>
      </c>
    </row>
    <row r="5844" spans="68:71">
      <c r="BP5844">
        <v>5843</v>
      </c>
      <c r="BQ5844" s="145">
        <v>40177</v>
      </c>
      <c r="BR5844">
        <v>76.900000000000006</v>
      </c>
      <c r="BS5844" s="151">
        <f t="shared" si="95"/>
        <v>78.937190082644619</v>
      </c>
    </row>
    <row r="5845" spans="68:71">
      <c r="BP5845">
        <v>5844</v>
      </c>
      <c r="BQ5845" s="145">
        <v>40178</v>
      </c>
      <c r="BR5845">
        <v>79.900000000000006</v>
      </c>
      <c r="BS5845" s="151">
        <f t="shared" si="95"/>
        <v>78.995867768595048</v>
      </c>
    </row>
    <row r="5846" spans="68:71">
      <c r="BP5846">
        <v>5845</v>
      </c>
      <c r="BQ5846" s="145">
        <v>40179</v>
      </c>
      <c r="BR5846">
        <v>75.2</v>
      </c>
      <c r="BS5846" s="151">
        <f t="shared" si="95"/>
        <v>79.070247933884289</v>
      </c>
    </row>
    <row r="5847" spans="68:71">
      <c r="BP5847">
        <v>5846</v>
      </c>
      <c r="BQ5847" s="145">
        <v>40180</v>
      </c>
      <c r="BR5847">
        <v>78</v>
      </c>
      <c r="BS5847" s="151">
        <f t="shared" si="95"/>
        <v>79.151239669421486</v>
      </c>
    </row>
    <row r="5848" spans="68:71">
      <c r="BP5848">
        <v>5847</v>
      </c>
      <c r="BQ5848" s="145">
        <v>40181</v>
      </c>
      <c r="BR5848">
        <v>76.400000000000006</v>
      </c>
      <c r="BS5848" s="151">
        <f t="shared" si="95"/>
        <v>79.218181818181819</v>
      </c>
    </row>
    <row r="5849" spans="68:71">
      <c r="BP5849">
        <v>5848</v>
      </c>
      <c r="BQ5849" s="145">
        <v>40182</v>
      </c>
      <c r="BR5849">
        <v>73</v>
      </c>
      <c r="BS5849" s="151">
        <f t="shared" si="95"/>
        <v>79.282644628099163</v>
      </c>
    </row>
    <row r="5850" spans="68:71">
      <c r="BP5850">
        <v>5849</v>
      </c>
      <c r="BQ5850" s="145">
        <v>40183</v>
      </c>
      <c r="BR5850">
        <v>76.8</v>
      </c>
      <c r="BS5850" s="151">
        <f t="shared" si="95"/>
        <v>79.329752066115702</v>
      </c>
    </row>
    <row r="5851" spans="68:71">
      <c r="BP5851">
        <v>5850</v>
      </c>
      <c r="BQ5851" s="145">
        <v>40184</v>
      </c>
      <c r="BR5851">
        <v>77.3</v>
      </c>
      <c r="BS5851" s="151">
        <f t="shared" si="95"/>
        <v>79.376859504132213</v>
      </c>
    </row>
    <row r="5852" spans="68:71">
      <c r="BP5852">
        <v>5851</v>
      </c>
      <c r="BQ5852" s="145">
        <v>40185</v>
      </c>
      <c r="BR5852">
        <v>78.099999999999994</v>
      </c>
      <c r="BS5852" s="151">
        <f t="shared" si="95"/>
        <v>79.434710743801645</v>
      </c>
    </row>
    <row r="5853" spans="68:71">
      <c r="BP5853">
        <v>5852</v>
      </c>
      <c r="BQ5853" s="145">
        <v>40186</v>
      </c>
      <c r="BR5853">
        <v>77.400000000000006</v>
      </c>
      <c r="BS5853" s="151">
        <f t="shared" si="95"/>
        <v>79.502479338842974</v>
      </c>
    </row>
    <row r="5854" spans="68:71">
      <c r="BP5854">
        <v>5853</v>
      </c>
      <c r="BQ5854" s="145">
        <v>40187</v>
      </c>
      <c r="BR5854">
        <v>81.7</v>
      </c>
      <c r="BS5854" s="151">
        <f t="shared" si="95"/>
        <v>79.596694214876024</v>
      </c>
    </row>
    <row r="5855" spans="68:71">
      <c r="BP5855">
        <v>5854</v>
      </c>
      <c r="BQ5855" s="145">
        <v>40188</v>
      </c>
      <c r="BR5855">
        <v>84.4</v>
      </c>
      <c r="BS5855" s="151">
        <f t="shared" si="95"/>
        <v>79.738842975206609</v>
      </c>
    </row>
    <row r="5856" spans="68:71">
      <c r="BP5856">
        <v>5855</v>
      </c>
      <c r="BQ5856" s="145">
        <v>40189</v>
      </c>
      <c r="BR5856">
        <v>89.2</v>
      </c>
      <c r="BS5856" s="151">
        <f t="shared" si="95"/>
        <v>79.892561983471055</v>
      </c>
    </row>
    <row r="5857" spans="68:71">
      <c r="BP5857">
        <v>5856</v>
      </c>
      <c r="BQ5857" s="145">
        <v>40190</v>
      </c>
      <c r="BR5857">
        <v>93.3</v>
      </c>
      <c r="BS5857" s="151">
        <f t="shared" si="95"/>
        <v>80.019008264462784</v>
      </c>
    </row>
    <row r="5858" spans="68:71">
      <c r="BP5858">
        <v>5857</v>
      </c>
      <c r="BQ5858" s="145">
        <v>40191</v>
      </c>
      <c r="BR5858">
        <v>90.5</v>
      </c>
      <c r="BS5858" s="151">
        <f t="shared" si="95"/>
        <v>80.114876033057811</v>
      </c>
    </row>
    <row r="5859" spans="68:71">
      <c r="BP5859">
        <v>5858</v>
      </c>
      <c r="BQ5859" s="145">
        <v>40192</v>
      </c>
      <c r="BR5859">
        <v>89.9</v>
      </c>
      <c r="BS5859" s="151">
        <f t="shared" si="95"/>
        <v>80.198347107437982</v>
      </c>
    </row>
    <row r="5860" spans="68:71">
      <c r="BP5860">
        <v>5859</v>
      </c>
      <c r="BQ5860" s="145">
        <v>40193</v>
      </c>
      <c r="BR5860">
        <v>85.3</v>
      </c>
      <c r="BS5860" s="151">
        <f t="shared" si="95"/>
        <v>80.285123966942137</v>
      </c>
    </row>
    <row r="5861" spans="68:71">
      <c r="BP5861">
        <v>5860</v>
      </c>
      <c r="BQ5861" s="145">
        <v>40194</v>
      </c>
      <c r="BR5861">
        <v>84.2</v>
      </c>
      <c r="BS5861" s="151">
        <f t="shared" si="95"/>
        <v>80.356198347107409</v>
      </c>
    </row>
    <row r="5862" spans="68:71">
      <c r="BP5862">
        <v>5861</v>
      </c>
      <c r="BQ5862" s="145">
        <v>40195</v>
      </c>
      <c r="BR5862">
        <v>82.6</v>
      </c>
      <c r="BS5862" s="151">
        <f t="shared" si="95"/>
        <v>80.424793388429734</v>
      </c>
    </row>
    <row r="5863" spans="68:71">
      <c r="BP5863">
        <v>5862</v>
      </c>
      <c r="BQ5863" s="145">
        <v>40196</v>
      </c>
      <c r="BR5863">
        <v>81.5</v>
      </c>
      <c r="BS5863" s="151">
        <f t="shared" si="95"/>
        <v>80.48099173553716</v>
      </c>
    </row>
    <row r="5864" spans="68:71">
      <c r="BP5864">
        <v>5863</v>
      </c>
      <c r="BQ5864" s="145">
        <v>40197</v>
      </c>
      <c r="BR5864">
        <v>84.2</v>
      </c>
      <c r="BS5864" s="151">
        <f t="shared" si="95"/>
        <v>80.552066115702459</v>
      </c>
    </row>
    <row r="5865" spans="68:71">
      <c r="BP5865">
        <v>5864</v>
      </c>
      <c r="BQ5865" s="145">
        <v>40198</v>
      </c>
      <c r="BR5865">
        <v>81.7</v>
      </c>
      <c r="BS5865" s="151">
        <f t="shared" si="95"/>
        <v>80.607438016528889</v>
      </c>
    </row>
    <row r="5866" spans="68:71">
      <c r="BP5866">
        <v>5865</v>
      </c>
      <c r="BQ5866" s="145">
        <v>40199</v>
      </c>
      <c r="BR5866">
        <v>82.6</v>
      </c>
      <c r="BS5866" s="151">
        <f t="shared" si="95"/>
        <v>80.670247933884269</v>
      </c>
    </row>
    <row r="5867" spans="68:71">
      <c r="BP5867">
        <v>5866</v>
      </c>
      <c r="BQ5867" s="145">
        <v>40200</v>
      </c>
      <c r="BR5867">
        <v>82.4</v>
      </c>
      <c r="BS5867" s="151">
        <f t="shared" si="95"/>
        <v>80.742148760330551</v>
      </c>
    </row>
    <row r="5868" spans="68:71">
      <c r="BP5868">
        <v>5867</v>
      </c>
      <c r="BQ5868" s="145">
        <v>40201</v>
      </c>
      <c r="BR5868">
        <v>84.6</v>
      </c>
      <c r="BS5868" s="151">
        <f t="shared" si="95"/>
        <v>80.8487603305785</v>
      </c>
    </row>
    <row r="5869" spans="68:71">
      <c r="BP5869">
        <v>5868</v>
      </c>
      <c r="BQ5869" s="145">
        <v>40202</v>
      </c>
      <c r="BR5869">
        <v>84.6</v>
      </c>
      <c r="BS5869" s="151">
        <f t="shared" si="95"/>
        <v>80.945454545454538</v>
      </c>
    </row>
    <row r="5870" spans="68:71">
      <c r="BP5870">
        <v>5869</v>
      </c>
      <c r="BQ5870" s="145">
        <v>40203</v>
      </c>
      <c r="BR5870">
        <v>81.2</v>
      </c>
      <c r="BS5870" s="151">
        <f t="shared" si="95"/>
        <v>81.056198347107426</v>
      </c>
    </row>
    <row r="5871" spans="68:71">
      <c r="BP5871">
        <v>5870</v>
      </c>
      <c r="BQ5871" s="145">
        <v>40204</v>
      </c>
      <c r="BR5871">
        <v>79.8</v>
      </c>
      <c r="BS5871" s="151">
        <f t="shared" si="95"/>
        <v>81.157851239669426</v>
      </c>
    </row>
    <row r="5872" spans="68:71">
      <c r="BP5872">
        <v>5871</v>
      </c>
      <c r="BQ5872" s="145">
        <v>40205</v>
      </c>
      <c r="BR5872">
        <v>77.8</v>
      </c>
      <c r="BS5872" s="151">
        <f t="shared" si="95"/>
        <v>81.242975206611575</v>
      </c>
    </row>
    <row r="5873" spans="68:71">
      <c r="BP5873">
        <v>5872</v>
      </c>
      <c r="BQ5873" s="145">
        <v>40206</v>
      </c>
      <c r="BR5873">
        <v>76.3</v>
      </c>
      <c r="BS5873" s="151">
        <f t="shared" si="95"/>
        <v>81.331404958677695</v>
      </c>
    </row>
    <row r="5874" spans="68:71">
      <c r="BP5874">
        <v>5873</v>
      </c>
      <c r="BQ5874" s="145">
        <v>40207</v>
      </c>
      <c r="BR5874">
        <v>73.3</v>
      </c>
      <c r="BS5874" s="151">
        <f t="shared" si="95"/>
        <v>81.402479338842966</v>
      </c>
    </row>
    <row r="5875" spans="68:71">
      <c r="BP5875">
        <v>5874</v>
      </c>
      <c r="BQ5875" s="145">
        <v>40208</v>
      </c>
      <c r="BR5875">
        <v>75</v>
      </c>
      <c r="BS5875" s="151">
        <f t="shared" si="95"/>
        <v>81.460330578512398</v>
      </c>
    </row>
    <row r="5876" spans="68:71">
      <c r="BP5876">
        <v>5875</v>
      </c>
      <c r="BQ5876" s="145">
        <v>40209</v>
      </c>
      <c r="BR5876">
        <v>75.3</v>
      </c>
      <c r="BS5876" s="151">
        <f t="shared" si="95"/>
        <v>81.500000000000014</v>
      </c>
    </row>
    <row r="5877" spans="68:71">
      <c r="BP5877">
        <v>5876</v>
      </c>
      <c r="BQ5877" s="145">
        <v>40210</v>
      </c>
      <c r="BR5877">
        <v>75.3</v>
      </c>
      <c r="BS5877" s="151">
        <f t="shared" si="95"/>
        <v>81.547933884297535</v>
      </c>
    </row>
    <row r="5878" spans="68:71">
      <c r="BP5878">
        <v>5877</v>
      </c>
      <c r="BQ5878" s="145">
        <v>40211</v>
      </c>
      <c r="BR5878">
        <v>75.2</v>
      </c>
      <c r="BS5878" s="151">
        <f t="shared" si="95"/>
        <v>81.607438016528945</v>
      </c>
    </row>
    <row r="5879" spans="68:71">
      <c r="BP5879">
        <v>5878</v>
      </c>
      <c r="BQ5879" s="145">
        <v>40212</v>
      </c>
      <c r="BR5879">
        <v>74.400000000000006</v>
      </c>
      <c r="BS5879" s="151">
        <f t="shared" si="95"/>
        <v>81.670247933884298</v>
      </c>
    </row>
    <row r="5880" spans="68:71">
      <c r="BP5880">
        <v>5879</v>
      </c>
      <c r="BQ5880" s="145">
        <v>40213</v>
      </c>
      <c r="BR5880">
        <v>73.900000000000006</v>
      </c>
      <c r="BS5880" s="151">
        <f t="shared" si="95"/>
        <v>81.716528925619826</v>
      </c>
    </row>
    <row r="5881" spans="68:71">
      <c r="BP5881">
        <v>5880</v>
      </c>
      <c r="BQ5881" s="145">
        <v>40214</v>
      </c>
      <c r="BR5881">
        <v>77.8</v>
      </c>
      <c r="BS5881" s="151">
        <f t="shared" si="95"/>
        <v>81.759504132231385</v>
      </c>
    </row>
    <row r="5882" spans="68:71">
      <c r="BP5882">
        <v>5881</v>
      </c>
      <c r="BQ5882" s="145">
        <v>40215</v>
      </c>
      <c r="BR5882">
        <v>87.5</v>
      </c>
      <c r="BS5882" s="151">
        <f t="shared" si="95"/>
        <v>81.788429752066108</v>
      </c>
    </row>
    <row r="5883" spans="68:71">
      <c r="BP5883">
        <v>5882</v>
      </c>
      <c r="BQ5883" s="145">
        <v>40216</v>
      </c>
      <c r="BR5883">
        <v>90.3</v>
      </c>
      <c r="BS5883" s="151">
        <f t="shared" si="95"/>
        <v>81.81322314049585</v>
      </c>
    </row>
    <row r="5884" spans="68:71">
      <c r="BP5884">
        <v>5883</v>
      </c>
      <c r="BQ5884" s="145">
        <v>40217</v>
      </c>
      <c r="BR5884">
        <v>93.7</v>
      </c>
      <c r="BS5884" s="151">
        <f t="shared" si="95"/>
        <v>81.82231404958678</v>
      </c>
    </row>
    <row r="5885" spans="68:71">
      <c r="BP5885">
        <v>5884</v>
      </c>
      <c r="BQ5885" s="145">
        <v>40218</v>
      </c>
      <c r="BR5885">
        <v>91.4</v>
      </c>
      <c r="BS5885" s="151">
        <f t="shared" si="95"/>
        <v>81.84297520661157</v>
      </c>
    </row>
    <row r="5886" spans="68:71">
      <c r="BP5886">
        <v>5885</v>
      </c>
      <c r="BQ5886" s="145">
        <v>40219</v>
      </c>
      <c r="BR5886">
        <v>91.3</v>
      </c>
      <c r="BS5886" s="151">
        <f t="shared" ref="BS5886:BS5949" si="96">AVERAGE(BR5827:BR5947)</f>
        <v>81.84297520661157</v>
      </c>
    </row>
    <row r="5887" spans="68:71">
      <c r="BP5887">
        <v>5886</v>
      </c>
      <c r="BQ5887" s="145">
        <v>40220</v>
      </c>
      <c r="BR5887">
        <v>94.2</v>
      </c>
      <c r="BS5887" s="151">
        <f t="shared" si="96"/>
        <v>81.838016528925621</v>
      </c>
    </row>
    <row r="5888" spans="68:71">
      <c r="BP5888">
        <v>5887</v>
      </c>
      <c r="BQ5888" s="145">
        <v>40221</v>
      </c>
      <c r="BR5888">
        <v>95.5</v>
      </c>
      <c r="BS5888" s="151">
        <f t="shared" si="96"/>
        <v>81.809090909090926</v>
      </c>
    </row>
    <row r="5889" spans="68:71">
      <c r="BP5889">
        <v>5888</v>
      </c>
      <c r="BQ5889" s="145">
        <v>40222</v>
      </c>
      <c r="BR5889">
        <v>94.1</v>
      </c>
      <c r="BS5889" s="151">
        <f t="shared" si="96"/>
        <v>81.750413223140498</v>
      </c>
    </row>
    <row r="5890" spans="68:71">
      <c r="BP5890">
        <v>5889</v>
      </c>
      <c r="BQ5890" s="145">
        <v>40223</v>
      </c>
      <c r="BR5890">
        <v>89.4</v>
      </c>
      <c r="BS5890" s="151">
        <f t="shared" si="96"/>
        <v>81.680991735537205</v>
      </c>
    </row>
    <row r="5891" spans="68:71">
      <c r="BP5891">
        <v>5890</v>
      </c>
      <c r="BQ5891" s="145">
        <v>40224</v>
      </c>
      <c r="BR5891">
        <v>87.6</v>
      </c>
      <c r="BS5891" s="151">
        <f t="shared" si="96"/>
        <v>81.57355371900826</v>
      </c>
    </row>
    <row r="5892" spans="68:71">
      <c r="BP5892">
        <v>5891</v>
      </c>
      <c r="BQ5892" s="145">
        <v>40225</v>
      </c>
      <c r="BR5892">
        <v>86.8</v>
      </c>
      <c r="BS5892" s="151">
        <f t="shared" si="96"/>
        <v>81.495041322314052</v>
      </c>
    </row>
    <row r="5893" spans="68:71">
      <c r="BP5893">
        <v>5892</v>
      </c>
      <c r="BQ5893" s="145">
        <v>40226</v>
      </c>
      <c r="BR5893">
        <v>86.9</v>
      </c>
      <c r="BS5893" s="151">
        <f t="shared" si="96"/>
        <v>81.442975206611578</v>
      </c>
    </row>
    <row r="5894" spans="68:71">
      <c r="BP5894">
        <v>5893</v>
      </c>
      <c r="BQ5894" s="145">
        <v>40227</v>
      </c>
      <c r="BR5894">
        <v>85</v>
      </c>
      <c r="BS5894" s="151">
        <f t="shared" si="96"/>
        <v>81.376033057851245</v>
      </c>
    </row>
    <row r="5895" spans="68:71">
      <c r="BP5895">
        <v>5894</v>
      </c>
      <c r="BQ5895" s="145">
        <v>40228</v>
      </c>
      <c r="BR5895">
        <v>83.7</v>
      </c>
      <c r="BS5895" s="151">
        <f t="shared" si="96"/>
        <v>81.321487603305798</v>
      </c>
    </row>
    <row r="5896" spans="68:71">
      <c r="BP5896">
        <v>5895</v>
      </c>
      <c r="BQ5896" s="145">
        <v>40229</v>
      </c>
      <c r="BR5896">
        <v>83.8</v>
      </c>
      <c r="BS5896" s="151">
        <f t="shared" si="96"/>
        <v>81.271074380165302</v>
      </c>
    </row>
    <row r="5897" spans="68:71">
      <c r="BP5897">
        <v>5896</v>
      </c>
      <c r="BQ5897" s="145">
        <v>40230</v>
      </c>
      <c r="BR5897">
        <v>83.5</v>
      </c>
      <c r="BS5897" s="151">
        <f t="shared" si="96"/>
        <v>81.242975206611561</v>
      </c>
    </row>
    <row r="5898" spans="68:71">
      <c r="BP5898">
        <v>5897</v>
      </c>
      <c r="BQ5898" s="145">
        <v>40231</v>
      </c>
      <c r="BR5898">
        <v>83.7</v>
      </c>
      <c r="BS5898" s="151">
        <f t="shared" si="96"/>
        <v>81.219008264462829</v>
      </c>
    </row>
    <row r="5899" spans="68:71">
      <c r="BP5899">
        <v>5898</v>
      </c>
      <c r="BQ5899" s="145">
        <v>40232</v>
      </c>
      <c r="BR5899">
        <v>84.2</v>
      </c>
      <c r="BS5899" s="151">
        <f t="shared" si="96"/>
        <v>81.214049586776852</v>
      </c>
    </row>
    <row r="5900" spans="68:71">
      <c r="BP5900">
        <v>5899</v>
      </c>
      <c r="BQ5900" s="145">
        <v>40233</v>
      </c>
      <c r="BR5900">
        <v>82.6</v>
      </c>
      <c r="BS5900" s="151">
        <f t="shared" si="96"/>
        <v>81.214876033057848</v>
      </c>
    </row>
    <row r="5901" spans="68:71">
      <c r="BP5901">
        <v>5900</v>
      </c>
      <c r="BQ5901" s="145">
        <v>40234</v>
      </c>
      <c r="BR5901">
        <v>82.7</v>
      </c>
      <c r="BS5901" s="151">
        <f t="shared" si="96"/>
        <v>81.198347107438011</v>
      </c>
    </row>
    <row r="5902" spans="68:71">
      <c r="BP5902">
        <v>5901</v>
      </c>
      <c r="BQ5902" s="145">
        <v>40235</v>
      </c>
      <c r="BR5902">
        <v>80.5</v>
      </c>
      <c r="BS5902" s="151">
        <f t="shared" si="96"/>
        <v>81.200826446280985</v>
      </c>
    </row>
    <row r="5903" spans="68:71">
      <c r="BP5903">
        <v>5902</v>
      </c>
      <c r="BQ5903" s="145">
        <v>40236</v>
      </c>
      <c r="BR5903">
        <v>78.599999999999994</v>
      </c>
      <c r="BS5903" s="151">
        <f t="shared" si="96"/>
        <v>81.209917355371914</v>
      </c>
    </row>
    <row r="5904" spans="68:71">
      <c r="BP5904">
        <v>5903</v>
      </c>
      <c r="BQ5904" s="145">
        <v>40237</v>
      </c>
      <c r="BR5904">
        <v>78.099999999999994</v>
      </c>
      <c r="BS5904" s="151">
        <f t="shared" si="96"/>
        <v>81.223966942148763</v>
      </c>
    </row>
    <row r="5905" spans="68:71">
      <c r="BP5905">
        <v>5904</v>
      </c>
      <c r="BQ5905" s="145">
        <v>40238</v>
      </c>
      <c r="BR5905">
        <v>77.900000000000006</v>
      </c>
      <c r="BS5905" s="151">
        <f t="shared" si="96"/>
        <v>81.206611570247944</v>
      </c>
    </row>
    <row r="5906" spans="68:71">
      <c r="BP5906">
        <v>5905</v>
      </c>
      <c r="BQ5906" s="145">
        <v>40239</v>
      </c>
      <c r="BR5906">
        <v>79.400000000000006</v>
      </c>
      <c r="BS5906" s="151">
        <f t="shared" si="96"/>
        <v>81.242148760330579</v>
      </c>
    </row>
    <row r="5907" spans="68:71">
      <c r="BP5907">
        <v>5906</v>
      </c>
      <c r="BQ5907" s="145">
        <v>40240</v>
      </c>
      <c r="BR5907">
        <v>80.400000000000006</v>
      </c>
      <c r="BS5907" s="151">
        <f t="shared" si="96"/>
        <v>81.261157024793377</v>
      </c>
    </row>
    <row r="5908" spans="68:71">
      <c r="BP5908">
        <v>5907</v>
      </c>
      <c r="BQ5908" s="145">
        <v>40241</v>
      </c>
      <c r="BR5908">
        <v>81.3</v>
      </c>
      <c r="BS5908" s="151">
        <f t="shared" si="96"/>
        <v>81.30495867768596</v>
      </c>
    </row>
    <row r="5909" spans="68:71">
      <c r="BP5909">
        <v>5908</v>
      </c>
      <c r="BQ5909" s="145">
        <v>40242</v>
      </c>
      <c r="BR5909">
        <v>79.5</v>
      </c>
      <c r="BS5909" s="151">
        <f t="shared" si="96"/>
        <v>81.389256198347113</v>
      </c>
    </row>
    <row r="5910" spans="68:71">
      <c r="BP5910">
        <v>5909</v>
      </c>
      <c r="BQ5910" s="145">
        <v>40243</v>
      </c>
      <c r="BR5910">
        <v>78.3</v>
      </c>
      <c r="BS5910" s="151">
        <f t="shared" si="96"/>
        <v>81.408264462809925</v>
      </c>
    </row>
    <row r="5911" spans="68:71">
      <c r="BP5911">
        <v>5910</v>
      </c>
      <c r="BQ5911" s="145">
        <v>40244</v>
      </c>
      <c r="BR5911">
        <v>76.599999999999994</v>
      </c>
      <c r="BS5911" s="151">
        <f t="shared" si="96"/>
        <v>81.422314049586774</v>
      </c>
    </row>
    <row r="5912" spans="68:71">
      <c r="BP5912">
        <v>5911</v>
      </c>
      <c r="BQ5912" s="145">
        <v>40245</v>
      </c>
      <c r="BR5912">
        <v>76.3</v>
      </c>
      <c r="BS5912" s="151">
        <f t="shared" si="96"/>
        <v>81.428099173553733</v>
      </c>
    </row>
    <row r="5913" spans="68:71">
      <c r="BP5913">
        <v>5912</v>
      </c>
      <c r="BQ5913" s="145">
        <v>40246</v>
      </c>
      <c r="BR5913">
        <v>77.900000000000006</v>
      </c>
      <c r="BS5913" s="151">
        <f t="shared" si="96"/>
        <v>81.411570247933881</v>
      </c>
    </row>
    <row r="5914" spans="68:71">
      <c r="BP5914">
        <v>5913</v>
      </c>
      <c r="BQ5914" s="145">
        <v>40247</v>
      </c>
      <c r="BR5914">
        <v>80.3</v>
      </c>
      <c r="BS5914" s="151">
        <f t="shared" si="96"/>
        <v>81.344628099173562</v>
      </c>
    </row>
    <row r="5915" spans="68:71">
      <c r="BP5915">
        <v>5914</v>
      </c>
      <c r="BQ5915" s="145">
        <v>40248</v>
      </c>
      <c r="BR5915">
        <v>84.2</v>
      </c>
      <c r="BS5915" s="151">
        <f t="shared" si="96"/>
        <v>81.25454545454545</v>
      </c>
    </row>
    <row r="5916" spans="68:71">
      <c r="BP5916">
        <v>5915</v>
      </c>
      <c r="BQ5916" s="145">
        <v>40249</v>
      </c>
      <c r="BR5916">
        <v>89.6</v>
      </c>
      <c r="BS5916" s="151">
        <f t="shared" si="96"/>
        <v>81.105785123966939</v>
      </c>
    </row>
    <row r="5917" spans="68:71">
      <c r="BP5917">
        <v>5916</v>
      </c>
      <c r="BQ5917" s="145">
        <v>40250</v>
      </c>
      <c r="BR5917">
        <v>91.8</v>
      </c>
      <c r="BS5917" s="151">
        <f t="shared" si="96"/>
        <v>80.90826446280991</v>
      </c>
    </row>
    <row r="5918" spans="68:71">
      <c r="BP5918">
        <v>5917</v>
      </c>
      <c r="BQ5918" s="145">
        <v>40251</v>
      </c>
      <c r="BR5918">
        <v>89.4</v>
      </c>
      <c r="BS5918" s="151">
        <f t="shared" si="96"/>
        <v>80.736363636363635</v>
      </c>
    </row>
    <row r="5919" spans="68:71">
      <c r="BP5919">
        <v>5918</v>
      </c>
      <c r="BQ5919" s="145">
        <v>40252</v>
      </c>
      <c r="BR5919">
        <v>86.4</v>
      </c>
      <c r="BS5919" s="151">
        <f t="shared" si="96"/>
        <v>80.574380165289256</v>
      </c>
    </row>
    <row r="5920" spans="68:71">
      <c r="BP5920">
        <v>5919</v>
      </c>
      <c r="BQ5920" s="145">
        <v>40253</v>
      </c>
      <c r="BR5920">
        <v>85.2</v>
      </c>
      <c r="BS5920" s="151">
        <f t="shared" si="96"/>
        <v>80.435537190082641</v>
      </c>
    </row>
    <row r="5921" spans="68:71">
      <c r="BP5921">
        <v>5920</v>
      </c>
      <c r="BQ5921" s="145">
        <v>40254</v>
      </c>
      <c r="BR5921">
        <v>86.7</v>
      </c>
      <c r="BS5921" s="151">
        <f t="shared" si="96"/>
        <v>80.311570247933886</v>
      </c>
    </row>
    <row r="5922" spans="68:71">
      <c r="BP5922">
        <v>5921</v>
      </c>
      <c r="BQ5922" s="145">
        <v>40255</v>
      </c>
      <c r="BR5922">
        <v>85.8</v>
      </c>
      <c r="BS5922" s="151">
        <f t="shared" si="96"/>
        <v>80.196694214876047</v>
      </c>
    </row>
    <row r="5923" spans="68:71">
      <c r="BP5923">
        <v>5922</v>
      </c>
      <c r="BQ5923" s="145">
        <v>40256</v>
      </c>
      <c r="BR5923">
        <v>84.4</v>
      </c>
      <c r="BS5923" s="151">
        <f t="shared" si="96"/>
        <v>80.090082644628112</v>
      </c>
    </row>
    <row r="5924" spans="68:71">
      <c r="BP5924">
        <v>5923</v>
      </c>
      <c r="BQ5924" s="145">
        <v>40257</v>
      </c>
      <c r="BR5924">
        <v>83.5</v>
      </c>
      <c r="BS5924" s="151">
        <f t="shared" si="96"/>
        <v>79.962809917355386</v>
      </c>
    </row>
    <row r="5925" spans="68:71">
      <c r="BP5925">
        <v>5924</v>
      </c>
      <c r="BQ5925" s="145">
        <v>40258</v>
      </c>
      <c r="BR5925">
        <v>84.8</v>
      </c>
      <c r="BS5925" s="151">
        <f t="shared" si="96"/>
        <v>79.873553719008271</v>
      </c>
    </row>
    <row r="5926" spans="68:71">
      <c r="BP5926">
        <v>5925</v>
      </c>
      <c r="BQ5926" s="145">
        <v>40259</v>
      </c>
      <c r="BR5926">
        <v>82.5</v>
      </c>
      <c r="BS5926" s="151">
        <f t="shared" si="96"/>
        <v>79.790082644628114</v>
      </c>
    </row>
    <row r="5927" spans="68:71">
      <c r="BP5927">
        <v>5926</v>
      </c>
      <c r="BQ5927" s="145">
        <v>40260</v>
      </c>
      <c r="BR5927">
        <v>83.9</v>
      </c>
      <c r="BS5927" s="151">
        <f t="shared" si="96"/>
        <v>79.724793388429759</v>
      </c>
    </row>
    <row r="5928" spans="68:71">
      <c r="BP5928">
        <v>5927</v>
      </c>
      <c r="BQ5928" s="145">
        <v>40261</v>
      </c>
      <c r="BR5928">
        <v>84.4</v>
      </c>
      <c r="BS5928" s="151">
        <f t="shared" si="96"/>
        <v>79.625619834710747</v>
      </c>
    </row>
    <row r="5929" spans="68:71">
      <c r="BP5929">
        <v>5928</v>
      </c>
      <c r="BQ5929" s="145">
        <v>40262</v>
      </c>
      <c r="BR5929">
        <v>87.6</v>
      </c>
      <c r="BS5929" s="151">
        <f t="shared" si="96"/>
        <v>79.531404958677697</v>
      </c>
    </row>
    <row r="5930" spans="68:71">
      <c r="BP5930">
        <v>5929</v>
      </c>
      <c r="BQ5930" s="145">
        <v>40263</v>
      </c>
      <c r="BR5930">
        <v>85.9</v>
      </c>
      <c r="BS5930" s="151">
        <f t="shared" si="96"/>
        <v>79.458677685950434</v>
      </c>
    </row>
    <row r="5931" spans="68:71">
      <c r="BP5931">
        <v>5930</v>
      </c>
      <c r="BQ5931" s="145">
        <v>40264</v>
      </c>
      <c r="BR5931">
        <v>88.1</v>
      </c>
      <c r="BS5931" s="151">
        <f t="shared" si="96"/>
        <v>79.400000000000034</v>
      </c>
    </row>
    <row r="5932" spans="68:71">
      <c r="BP5932">
        <v>5931</v>
      </c>
      <c r="BQ5932" s="145">
        <v>40265</v>
      </c>
      <c r="BR5932">
        <v>86</v>
      </c>
      <c r="BS5932" s="151">
        <f t="shared" si="96"/>
        <v>79.36198347107441</v>
      </c>
    </row>
    <row r="5933" spans="68:71">
      <c r="BP5933">
        <v>5932</v>
      </c>
      <c r="BQ5933" s="145">
        <v>40266</v>
      </c>
      <c r="BR5933">
        <v>83.2</v>
      </c>
      <c r="BS5933" s="151">
        <f t="shared" si="96"/>
        <v>79.340495867768638</v>
      </c>
    </row>
    <row r="5934" spans="68:71">
      <c r="BP5934">
        <v>5933</v>
      </c>
      <c r="BQ5934" s="145">
        <v>40267</v>
      </c>
      <c r="BR5934">
        <v>82.8</v>
      </c>
      <c r="BS5934" s="151">
        <f t="shared" si="96"/>
        <v>79.338016528925664</v>
      </c>
    </row>
    <row r="5935" spans="68:71">
      <c r="BP5935">
        <v>5934</v>
      </c>
      <c r="BQ5935" s="145">
        <v>40268</v>
      </c>
      <c r="BR5935">
        <v>81</v>
      </c>
      <c r="BS5935" s="151">
        <f t="shared" si="96"/>
        <v>79.313223140495907</v>
      </c>
    </row>
    <row r="5936" spans="68:71">
      <c r="BP5936">
        <v>5935</v>
      </c>
      <c r="BQ5936" s="145">
        <v>40269</v>
      </c>
      <c r="BR5936">
        <v>79.2</v>
      </c>
      <c r="BS5936" s="151">
        <f t="shared" si="96"/>
        <v>79.291735537190121</v>
      </c>
    </row>
    <row r="5937" spans="68:71">
      <c r="BP5937">
        <v>5936</v>
      </c>
      <c r="BQ5937" s="145">
        <v>40270</v>
      </c>
      <c r="BR5937">
        <v>76.2</v>
      </c>
      <c r="BS5937" s="151">
        <f t="shared" si="96"/>
        <v>79.280991735537214</v>
      </c>
    </row>
    <row r="5938" spans="68:71">
      <c r="BP5938">
        <v>5937</v>
      </c>
      <c r="BQ5938" s="145">
        <v>40271</v>
      </c>
      <c r="BR5938">
        <v>77.400000000000006</v>
      </c>
      <c r="BS5938" s="151">
        <f t="shared" si="96"/>
        <v>79.276033057851279</v>
      </c>
    </row>
    <row r="5939" spans="68:71">
      <c r="BP5939">
        <v>5938</v>
      </c>
      <c r="BQ5939" s="145">
        <v>40272</v>
      </c>
      <c r="BR5939">
        <v>78.7</v>
      </c>
      <c r="BS5939" s="151">
        <f t="shared" si="96"/>
        <v>79.255371900826489</v>
      </c>
    </row>
    <row r="5940" spans="68:71">
      <c r="BP5940">
        <v>5939</v>
      </c>
      <c r="BQ5940" s="145">
        <v>40273</v>
      </c>
      <c r="BR5940">
        <v>79.3</v>
      </c>
      <c r="BS5940" s="151">
        <f t="shared" si="96"/>
        <v>79.225619834710784</v>
      </c>
    </row>
    <row r="5941" spans="68:71">
      <c r="BP5941">
        <v>5940</v>
      </c>
      <c r="BQ5941" s="145">
        <v>40274</v>
      </c>
      <c r="BR5941">
        <v>77.5</v>
      </c>
      <c r="BS5941" s="151">
        <f t="shared" si="96"/>
        <v>79.144628099173588</v>
      </c>
    </row>
    <row r="5942" spans="68:71">
      <c r="BP5942">
        <v>5941</v>
      </c>
      <c r="BQ5942" s="145">
        <v>40275</v>
      </c>
      <c r="BR5942">
        <v>76.3</v>
      </c>
      <c r="BS5942" s="151">
        <f t="shared" si="96"/>
        <v>78.987603305785157</v>
      </c>
    </row>
    <row r="5943" spans="68:71">
      <c r="BP5943">
        <v>5942</v>
      </c>
      <c r="BQ5943" s="145">
        <v>40276</v>
      </c>
      <c r="BR5943">
        <v>75.7</v>
      </c>
      <c r="BS5943" s="151">
        <f t="shared" si="96"/>
        <v>78.835537190082675</v>
      </c>
    </row>
    <row r="5944" spans="68:71">
      <c r="BP5944">
        <v>5943</v>
      </c>
      <c r="BQ5944" s="145">
        <v>40277</v>
      </c>
      <c r="BR5944">
        <v>76</v>
      </c>
      <c r="BS5944" s="151">
        <f t="shared" si="96"/>
        <v>78.65206611570251</v>
      </c>
    </row>
    <row r="5945" spans="68:71">
      <c r="BP5945">
        <v>5944</v>
      </c>
      <c r="BQ5945" s="145">
        <v>40278</v>
      </c>
      <c r="BR5945">
        <v>75</v>
      </c>
      <c r="BS5945" s="151">
        <f t="shared" si="96"/>
        <v>78.499173553719018</v>
      </c>
    </row>
    <row r="5946" spans="68:71">
      <c r="BP5946">
        <v>5945</v>
      </c>
      <c r="BQ5946" s="145">
        <v>40279</v>
      </c>
      <c r="BR5946">
        <v>74.599999999999994</v>
      </c>
      <c r="BS5946" s="151">
        <f t="shared" si="96"/>
        <v>78.361157024793414</v>
      </c>
    </row>
    <row r="5947" spans="68:71">
      <c r="BP5947">
        <v>5946</v>
      </c>
      <c r="BQ5947" s="145">
        <v>40280</v>
      </c>
      <c r="BR5947">
        <v>74.5</v>
      </c>
      <c r="BS5947" s="151">
        <f t="shared" si="96"/>
        <v>78.212396694214917</v>
      </c>
    </row>
    <row r="5948" spans="68:71">
      <c r="BP5948">
        <v>5947</v>
      </c>
      <c r="BQ5948" s="145">
        <v>40281</v>
      </c>
      <c r="BR5948">
        <v>74.900000000000006</v>
      </c>
      <c r="BS5948" s="151">
        <f t="shared" si="96"/>
        <v>78.05371900826448</v>
      </c>
    </row>
    <row r="5949" spans="68:71">
      <c r="BP5949">
        <v>5948</v>
      </c>
      <c r="BQ5949" s="145">
        <v>40282</v>
      </c>
      <c r="BR5949">
        <v>75.099999999999994</v>
      </c>
      <c r="BS5949" s="151">
        <f t="shared" si="96"/>
        <v>77.877685950413209</v>
      </c>
    </row>
    <row r="5950" spans="68:71">
      <c r="BP5950">
        <v>5949</v>
      </c>
      <c r="BQ5950" s="145">
        <v>40283</v>
      </c>
      <c r="BR5950">
        <v>74.5</v>
      </c>
      <c r="BS5950" s="151">
        <f t="shared" ref="BS5950:BS6013" si="97">AVERAGE(BR5891:BR6011)</f>
        <v>77.718181818181819</v>
      </c>
    </row>
    <row r="5951" spans="68:71">
      <c r="BP5951">
        <v>5950</v>
      </c>
      <c r="BQ5951" s="145">
        <v>40284</v>
      </c>
      <c r="BR5951">
        <v>74.8</v>
      </c>
      <c r="BS5951" s="151">
        <f t="shared" si="97"/>
        <v>77.585950413223131</v>
      </c>
    </row>
    <row r="5952" spans="68:71">
      <c r="BP5952">
        <v>5951</v>
      </c>
      <c r="BQ5952" s="145">
        <v>40285</v>
      </c>
      <c r="BR5952">
        <v>73.900000000000006</v>
      </c>
      <c r="BS5952" s="151">
        <f t="shared" si="97"/>
        <v>77.450413223140487</v>
      </c>
    </row>
    <row r="5953" spans="68:71">
      <c r="BP5953">
        <v>5952</v>
      </c>
      <c r="BQ5953" s="145">
        <v>40286</v>
      </c>
      <c r="BR5953">
        <v>74.7</v>
      </c>
      <c r="BS5953" s="151">
        <f t="shared" si="97"/>
        <v>77.314876033057843</v>
      </c>
    </row>
    <row r="5954" spans="68:71">
      <c r="BP5954">
        <v>5953</v>
      </c>
      <c r="BQ5954" s="145">
        <v>40287</v>
      </c>
      <c r="BR5954">
        <v>75.400000000000006</v>
      </c>
      <c r="BS5954" s="151">
        <f t="shared" si="97"/>
        <v>77.181818181818159</v>
      </c>
    </row>
    <row r="5955" spans="68:71">
      <c r="BP5955">
        <v>5954</v>
      </c>
      <c r="BQ5955" s="145">
        <v>40288</v>
      </c>
      <c r="BR5955">
        <v>75.599999999999994</v>
      </c>
      <c r="BS5955" s="151">
        <f t="shared" si="97"/>
        <v>77.068595041322297</v>
      </c>
    </row>
    <row r="5956" spans="68:71">
      <c r="BP5956">
        <v>5955</v>
      </c>
      <c r="BQ5956" s="145">
        <v>40289</v>
      </c>
      <c r="BR5956">
        <v>76.099999999999994</v>
      </c>
      <c r="BS5956" s="151">
        <f t="shared" si="97"/>
        <v>76.971074380165277</v>
      </c>
    </row>
    <row r="5957" spans="68:71">
      <c r="BP5957">
        <v>5956</v>
      </c>
      <c r="BQ5957" s="145">
        <v>40290</v>
      </c>
      <c r="BR5957">
        <v>76.099999999999994</v>
      </c>
      <c r="BS5957" s="151">
        <f t="shared" si="97"/>
        <v>76.88677685950411</v>
      </c>
    </row>
    <row r="5958" spans="68:71">
      <c r="BP5958">
        <v>5957</v>
      </c>
      <c r="BQ5958" s="145">
        <v>40291</v>
      </c>
      <c r="BR5958">
        <v>75</v>
      </c>
      <c r="BS5958" s="151">
        <f t="shared" si="97"/>
        <v>76.806611570247924</v>
      </c>
    </row>
    <row r="5959" spans="68:71">
      <c r="BP5959">
        <v>5958</v>
      </c>
      <c r="BQ5959" s="145">
        <v>40292</v>
      </c>
      <c r="BR5959">
        <v>74.2</v>
      </c>
      <c r="BS5959" s="151">
        <f t="shared" si="97"/>
        <v>76.725619834710727</v>
      </c>
    </row>
    <row r="5960" spans="68:71">
      <c r="BP5960">
        <v>5959</v>
      </c>
      <c r="BQ5960" s="145">
        <v>40293</v>
      </c>
      <c r="BR5960">
        <v>75.400000000000006</v>
      </c>
      <c r="BS5960" s="151">
        <f t="shared" si="97"/>
        <v>76.658677685950394</v>
      </c>
    </row>
    <row r="5961" spans="68:71">
      <c r="BP5961">
        <v>5960</v>
      </c>
      <c r="BQ5961" s="145">
        <v>40294</v>
      </c>
      <c r="BR5961">
        <v>76</v>
      </c>
      <c r="BS5961" s="151">
        <f t="shared" si="97"/>
        <v>76.590909090909065</v>
      </c>
    </row>
    <row r="5962" spans="68:71">
      <c r="BP5962">
        <v>5961</v>
      </c>
      <c r="BQ5962" s="145">
        <v>40295</v>
      </c>
      <c r="BR5962">
        <v>74.8</v>
      </c>
      <c r="BS5962" s="151">
        <f t="shared" si="97"/>
        <v>76.528099173553699</v>
      </c>
    </row>
    <row r="5963" spans="68:71">
      <c r="BP5963">
        <v>5962</v>
      </c>
      <c r="BQ5963" s="145">
        <v>40296</v>
      </c>
      <c r="BR5963">
        <v>76.099999999999994</v>
      </c>
      <c r="BS5963" s="151">
        <f t="shared" si="97"/>
        <v>76.489256198347078</v>
      </c>
    </row>
    <row r="5964" spans="68:71">
      <c r="BP5964">
        <v>5963</v>
      </c>
      <c r="BQ5964" s="145">
        <v>40297</v>
      </c>
      <c r="BR5964">
        <v>76.2</v>
      </c>
      <c r="BS5964" s="151">
        <f t="shared" si="97"/>
        <v>76.452066115702465</v>
      </c>
    </row>
    <row r="5965" spans="68:71">
      <c r="BP5965">
        <v>5964</v>
      </c>
      <c r="BQ5965" s="145">
        <v>40298</v>
      </c>
      <c r="BR5965">
        <v>78.599999999999994</v>
      </c>
      <c r="BS5965" s="151">
        <f t="shared" si="97"/>
        <v>76.418181818181793</v>
      </c>
    </row>
    <row r="5966" spans="68:71">
      <c r="BP5966">
        <v>5965</v>
      </c>
      <c r="BQ5966" s="145">
        <v>40299</v>
      </c>
      <c r="BR5966">
        <v>77.8</v>
      </c>
      <c r="BS5966" s="151">
        <f t="shared" si="97"/>
        <v>76.365289256198324</v>
      </c>
    </row>
    <row r="5967" spans="68:71">
      <c r="BP5967">
        <v>5966</v>
      </c>
      <c r="BQ5967" s="145">
        <v>40300</v>
      </c>
      <c r="BR5967">
        <v>79.5</v>
      </c>
      <c r="BS5967" s="151">
        <f t="shared" si="97"/>
        <v>76.307438016528906</v>
      </c>
    </row>
    <row r="5968" spans="68:71">
      <c r="BP5968">
        <v>5967</v>
      </c>
      <c r="BQ5968" s="145">
        <v>40301</v>
      </c>
      <c r="BR5968">
        <v>80.3</v>
      </c>
      <c r="BS5968" s="151">
        <f t="shared" si="97"/>
        <v>76.233884297520646</v>
      </c>
    </row>
    <row r="5969" spans="68:71">
      <c r="BP5969">
        <v>5968</v>
      </c>
      <c r="BQ5969" s="145">
        <v>40302</v>
      </c>
      <c r="BR5969">
        <v>81.7</v>
      </c>
      <c r="BS5969" s="151">
        <f t="shared" si="97"/>
        <v>76.168595041322277</v>
      </c>
    </row>
    <row r="5970" spans="68:71">
      <c r="BP5970">
        <v>5969</v>
      </c>
      <c r="BQ5970" s="145">
        <v>40303</v>
      </c>
      <c r="BR5970">
        <v>83.2</v>
      </c>
      <c r="BS5970" s="151">
        <f t="shared" si="97"/>
        <v>76.122314049586763</v>
      </c>
    </row>
    <row r="5971" spans="68:71">
      <c r="BP5971">
        <v>5970</v>
      </c>
      <c r="BQ5971" s="145">
        <v>40304</v>
      </c>
      <c r="BR5971">
        <v>79.099999999999994</v>
      </c>
      <c r="BS5971" s="151">
        <f t="shared" si="97"/>
        <v>76.090082644628097</v>
      </c>
    </row>
    <row r="5972" spans="68:71">
      <c r="BP5972">
        <v>5971</v>
      </c>
      <c r="BQ5972" s="145">
        <v>40305</v>
      </c>
      <c r="BR5972">
        <v>79</v>
      </c>
      <c r="BS5972" s="151">
        <f t="shared" si="97"/>
        <v>76.071900826446281</v>
      </c>
    </row>
    <row r="5973" spans="68:71">
      <c r="BP5973">
        <v>5972</v>
      </c>
      <c r="BQ5973" s="145">
        <v>40306</v>
      </c>
      <c r="BR5973">
        <v>78.8</v>
      </c>
      <c r="BS5973" s="151">
        <f t="shared" si="97"/>
        <v>76.052892561983469</v>
      </c>
    </row>
    <row r="5974" spans="68:71">
      <c r="BP5974">
        <v>5973</v>
      </c>
      <c r="BQ5974" s="145">
        <v>40307</v>
      </c>
      <c r="BR5974">
        <v>75.400000000000006</v>
      </c>
      <c r="BS5974" s="151">
        <f t="shared" si="97"/>
        <v>76.050413223140481</v>
      </c>
    </row>
    <row r="5975" spans="68:71">
      <c r="BP5975">
        <v>5974</v>
      </c>
      <c r="BQ5975" s="145">
        <v>40308</v>
      </c>
      <c r="BR5975">
        <v>73.599999999999994</v>
      </c>
      <c r="BS5975" s="151">
        <f t="shared" si="97"/>
        <v>76.014876033057845</v>
      </c>
    </row>
    <row r="5976" spans="68:71">
      <c r="BP5976">
        <v>5975</v>
      </c>
      <c r="BQ5976" s="145">
        <v>40309</v>
      </c>
      <c r="BR5976">
        <v>73.5</v>
      </c>
      <c r="BS5976" s="151">
        <f t="shared" si="97"/>
        <v>75.957024793388427</v>
      </c>
    </row>
    <row r="5977" spans="68:71">
      <c r="BP5977">
        <v>5976</v>
      </c>
      <c r="BQ5977" s="145">
        <v>40310</v>
      </c>
      <c r="BR5977">
        <v>71.2</v>
      </c>
      <c r="BS5977" s="151">
        <f t="shared" si="97"/>
        <v>75.859504132231393</v>
      </c>
    </row>
    <row r="5978" spans="68:71">
      <c r="BP5978">
        <v>5977</v>
      </c>
      <c r="BQ5978" s="145">
        <v>40311</v>
      </c>
      <c r="BR5978">
        <v>69.400000000000006</v>
      </c>
      <c r="BS5978" s="151">
        <f t="shared" si="97"/>
        <v>75.76942148760331</v>
      </c>
    </row>
    <row r="5979" spans="68:71">
      <c r="BP5979">
        <v>5978</v>
      </c>
      <c r="BQ5979" s="145">
        <v>40312</v>
      </c>
      <c r="BR5979">
        <v>69.7</v>
      </c>
      <c r="BS5979" s="151">
        <f t="shared" si="97"/>
        <v>75.697520661157043</v>
      </c>
    </row>
    <row r="5980" spans="68:71">
      <c r="BP5980">
        <v>5979</v>
      </c>
      <c r="BQ5980" s="145">
        <v>40313</v>
      </c>
      <c r="BR5980">
        <v>70.3</v>
      </c>
      <c r="BS5980" s="151">
        <f t="shared" si="97"/>
        <v>75.620661157024799</v>
      </c>
    </row>
    <row r="5981" spans="68:71">
      <c r="BP5981">
        <v>5980</v>
      </c>
      <c r="BQ5981" s="145">
        <v>40314</v>
      </c>
      <c r="BR5981">
        <v>68.5</v>
      </c>
      <c r="BS5981" s="151">
        <f t="shared" si="97"/>
        <v>75.537190082644628</v>
      </c>
    </row>
    <row r="5982" spans="68:71">
      <c r="BP5982">
        <v>5981</v>
      </c>
      <c r="BQ5982" s="145">
        <v>40315</v>
      </c>
      <c r="BR5982">
        <v>69.2</v>
      </c>
      <c r="BS5982" s="151">
        <f t="shared" si="97"/>
        <v>75.478512396694228</v>
      </c>
    </row>
    <row r="5983" spans="68:71">
      <c r="BP5983">
        <v>5982</v>
      </c>
      <c r="BQ5983" s="145">
        <v>40316</v>
      </c>
      <c r="BR5983">
        <v>68.7</v>
      </c>
      <c r="BS5983" s="151">
        <f t="shared" si="97"/>
        <v>75.416528925619815</v>
      </c>
    </row>
    <row r="5984" spans="68:71">
      <c r="BP5984">
        <v>5983</v>
      </c>
      <c r="BQ5984" s="145">
        <v>40317</v>
      </c>
      <c r="BR5984">
        <v>68.599999999999994</v>
      </c>
      <c r="BS5984" s="151">
        <f t="shared" si="97"/>
        <v>75.385950413223128</v>
      </c>
    </row>
    <row r="5985" spans="68:71">
      <c r="BP5985">
        <v>5984</v>
      </c>
      <c r="BQ5985" s="145">
        <v>40318</v>
      </c>
      <c r="BR5985">
        <v>68.8</v>
      </c>
      <c r="BS5985" s="151">
        <f t="shared" si="97"/>
        <v>75.404132231404944</v>
      </c>
    </row>
    <row r="5986" spans="68:71">
      <c r="BP5986">
        <v>5985</v>
      </c>
      <c r="BQ5986" s="145">
        <v>40319</v>
      </c>
      <c r="BR5986">
        <v>70.900000000000006</v>
      </c>
      <c r="BS5986" s="151">
        <f t="shared" si="97"/>
        <v>75.45867768595042</v>
      </c>
    </row>
    <row r="5987" spans="68:71">
      <c r="BP5987">
        <v>5986</v>
      </c>
      <c r="BQ5987" s="145">
        <v>40320</v>
      </c>
      <c r="BR5987">
        <v>72.5</v>
      </c>
      <c r="BS5987" s="151">
        <f t="shared" si="97"/>
        <v>75.490082644628089</v>
      </c>
    </row>
    <row r="5988" spans="68:71">
      <c r="BP5988">
        <v>5987</v>
      </c>
      <c r="BQ5988" s="145">
        <v>40321</v>
      </c>
      <c r="BR5988">
        <v>74.5</v>
      </c>
      <c r="BS5988" s="151">
        <f t="shared" si="97"/>
        <v>75.506611570247927</v>
      </c>
    </row>
    <row r="5989" spans="68:71">
      <c r="BP5989">
        <v>5988</v>
      </c>
      <c r="BQ5989" s="145">
        <v>40322</v>
      </c>
      <c r="BR5989">
        <v>72.599999999999994</v>
      </c>
      <c r="BS5989" s="151">
        <f t="shared" si="97"/>
        <v>75.486776859504133</v>
      </c>
    </row>
    <row r="5990" spans="68:71">
      <c r="BP5990">
        <v>5989</v>
      </c>
      <c r="BQ5990" s="145">
        <v>40323</v>
      </c>
      <c r="BR5990">
        <v>73.2</v>
      </c>
      <c r="BS5990" s="151">
        <f t="shared" si="97"/>
        <v>75.480991735537202</v>
      </c>
    </row>
    <row r="5991" spans="68:71">
      <c r="BP5991">
        <v>5990</v>
      </c>
      <c r="BQ5991" s="145">
        <v>40324</v>
      </c>
      <c r="BR5991">
        <v>72.400000000000006</v>
      </c>
      <c r="BS5991" s="151">
        <f t="shared" si="97"/>
        <v>75.450413223140501</v>
      </c>
    </row>
    <row r="5992" spans="68:71">
      <c r="BP5992">
        <v>5991</v>
      </c>
      <c r="BQ5992" s="145">
        <v>40325</v>
      </c>
      <c r="BR5992">
        <v>72.7</v>
      </c>
      <c r="BS5992" s="151">
        <f t="shared" si="97"/>
        <v>75.422314049586774</v>
      </c>
    </row>
    <row r="5993" spans="68:71">
      <c r="BP5993">
        <v>5992</v>
      </c>
      <c r="BQ5993" s="145">
        <v>40326</v>
      </c>
      <c r="BR5993">
        <v>73.2</v>
      </c>
      <c r="BS5993" s="151">
        <f t="shared" si="97"/>
        <v>75.439669421487594</v>
      </c>
    </row>
    <row r="5994" spans="68:71">
      <c r="BP5994">
        <v>5993</v>
      </c>
      <c r="BQ5994" s="145">
        <v>40327</v>
      </c>
      <c r="BR5994">
        <v>73.7</v>
      </c>
      <c r="BS5994" s="151">
        <f t="shared" si="97"/>
        <v>75.454545454545439</v>
      </c>
    </row>
    <row r="5995" spans="68:71">
      <c r="BP5995">
        <v>5994</v>
      </c>
      <c r="BQ5995" s="145">
        <v>40328</v>
      </c>
      <c r="BR5995">
        <v>73</v>
      </c>
      <c r="BS5995" s="151">
        <f t="shared" si="97"/>
        <v>75.472727272727269</v>
      </c>
    </row>
    <row r="5996" spans="68:71">
      <c r="BP5996">
        <v>5995</v>
      </c>
      <c r="BQ5996" s="145">
        <v>40329</v>
      </c>
      <c r="BR5996">
        <v>72</v>
      </c>
      <c r="BS5996" s="151">
        <f t="shared" si="97"/>
        <v>75.491735537190081</v>
      </c>
    </row>
    <row r="5997" spans="68:71">
      <c r="BP5997">
        <v>5996</v>
      </c>
      <c r="BQ5997" s="145">
        <v>40330</v>
      </c>
      <c r="BR5997">
        <v>72.7</v>
      </c>
      <c r="BS5997" s="151">
        <f t="shared" si="97"/>
        <v>75.520661157024804</v>
      </c>
    </row>
    <row r="5998" spans="68:71">
      <c r="BP5998">
        <v>5997</v>
      </c>
      <c r="BQ5998" s="145">
        <v>40331</v>
      </c>
      <c r="BR5998">
        <v>74</v>
      </c>
      <c r="BS5998" s="151">
        <f t="shared" si="97"/>
        <v>75.534710743801654</v>
      </c>
    </row>
    <row r="5999" spans="68:71">
      <c r="BP5999">
        <v>5998</v>
      </c>
      <c r="BQ5999" s="145">
        <v>40332</v>
      </c>
      <c r="BR5999">
        <v>74.599999999999994</v>
      </c>
      <c r="BS5999" s="151">
        <f t="shared" si="97"/>
        <v>75.550413223140495</v>
      </c>
    </row>
    <row r="6000" spans="68:71">
      <c r="BP6000">
        <v>5999</v>
      </c>
      <c r="BQ6000" s="145">
        <v>40333</v>
      </c>
      <c r="BR6000">
        <v>71.900000000000006</v>
      </c>
      <c r="BS6000" s="151">
        <f t="shared" si="97"/>
        <v>75.562809917355366</v>
      </c>
    </row>
    <row r="6001" spans="68:71">
      <c r="BP6001">
        <v>6000</v>
      </c>
      <c r="BQ6001" s="145">
        <v>40334</v>
      </c>
      <c r="BR6001">
        <v>70.3</v>
      </c>
      <c r="BS6001" s="151">
        <f t="shared" si="97"/>
        <v>75.605785123966939</v>
      </c>
    </row>
    <row r="6002" spans="68:71">
      <c r="BP6002">
        <v>6001</v>
      </c>
      <c r="BQ6002" s="145">
        <v>40335</v>
      </c>
      <c r="BR6002">
        <v>68</v>
      </c>
      <c r="BS6002" s="151">
        <f t="shared" si="97"/>
        <v>75.65289256198345</v>
      </c>
    </row>
    <row r="6003" spans="68:71">
      <c r="BP6003">
        <v>6002</v>
      </c>
      <c r="BQ6003" s="145">
        <v>40336</v>
      </c>
      <c r="BR6003">
        <v>68.5</v>
      </c>
      <c r="BS6003" s="151">
        <f t="shared" si="97"/>
        <v>75.775206611570241</v>
      </c>
    </row>
    <row r="6004" spans="68:71">
      <c r="BP6004">
        <v>6003</v>
      </c>
      <c r="BQ6004" s="145">
        <v>40337</v>
      </c>
      <c r="BR6004">
        <v>71.900000000000006</v>
      </c>
      <c r="BS6004" s="151">
        <f t="shared" si="97"/>
        <v>75.829752066115702</v>
      </c>
    </row>
    <row r="6005" spans="68:71">
      <c r="BP6005">
        <v>6004</v>
      </c>
      <c r="BQ6005" s="145">
        <v>40338</v>
      </c>
      <c r="BR6005">
        <v>71.5</v>
      </c>
      <c r="BS6005" s="151">
        <f t="shared" si="97"/>
        <v>75.904958677685954</v>
      </c>
    </row>
    <row r="6006" spans="68:71">
      <c r="BP6006">
        <v>6005</v>
      </c>
      <c r="BQ6006" s="145">
        <v>40339</v>
      </c>
      <c r="BR6006">
        <v>72.900000000000006</v>
      </c>
      <c r="BS6006" s="151">
        <f t="shared" si="97"/>
        <v>75.978512396694228</v>
      </c>
    </row>
    <row r="6007" spans="68:71">
      <c r="BP6007">
        <v>6006</v>
      </c>
      <c r="BQ6007" s="145">
        <v>40340</v>
      </c>
      <c r="BR6007">
        <v>74.599999999999994</v>
      </c>
      <c r="BS6007" s="151">
        <f t="shared" si="97"/>
        <v>76.071900826446267</v>
      </c>
    </row>
    <row r="6008" spans="68:71">
      <c r="BP6008">
        <v>6007</v>
      </c>
      <c r="BQ6008" s="145">
        <v>40341</v>
      </c>
      <c r="BR6008">
        <v>76.2</v>
      </c>
      <c r="BS6008" s="151">
        <f t="shared" si="97"/>
        <v>76.145454545454527</v>
      </c>
    </row>
    <row r="6009" spans="68:71">
      <c r="BP6009">
        <v>6008</v>
      </c>
      <c r="BQ6009" s="145">
        <v>40342</v>
      </c>
      <c r="BR6009">
        <v>76.3</v>
      </c>
      <c r="BS6009" s="151">
        <f t="shared" si="97"/>
        <v>76.216528925619826</v>
      </c>
    </row>
    <row r="6010" spans="68:71">
      <c r="BP6010">
        <v>6009</v>
      </c>
      <c r="BQ6010" s="145">
        <v>40343</v>
      </c>
      <c r="BR6010">
        <v>72.8</v>
      </c>
      <c r="BS6010" s="151">
        <f t="shared" si="97"/>
        <v>76.304958677685946</v>
      </c>
    </row>
    <row r="6011" spans="68:71">
      <c r="BP6011">
        <v>6010</v>
      </c>
      <c r="BQ6011" s="145">
        <v>40344</v>
      </c>
      <c r="BR6011">
        <v>70.099999999999994</v>
      </c>
      <c r="BS6011" s="151">
        <f t="shared" si="97"/>
        <v>76.394214876033047</v>
      </c>
    </row>
    <row r="6012" spans="68:71">
      <c r="BP6012">
        <v>6011</v>
      </c>
      <c r="BQ6012" s="145">
        <v>40345</v>
      </c>
      <c r="BR6012">
        <v>71.599999999999994</v>
      </c>
      <c r="BS6012" s="151">
        <f t="shared" si="97"/>
        <v>76.483471074380176</v>
      </c>
    </row>
    <row r="6013" spans="68:71">
      <c r="BP6013">
        <v>6012</v>
      </c>
      <c r="BQ6013" s="145">
        <v>40346</v>
      </c>
      <c r="BR6013">
        <v>70.400000000000006</v>
      </c>
      <c r="BS6013" s="151">
        <f t="shared" si="97"/>
        <v>76.536363636363646</v>
      </c>
    </row>
    <row r="6014" spans="68:71">
      <c r="BP6014">
        <v>6013</v>
      </c>
      <c r="BQ6014" s="145">
        <v>40347</v>
      </c>
      <c r="BR6014">
        <v>70.5</v>
      </c>
      <c r="BS6014" s="151">
        <f t="shared" ref="BS6014:BS6077" si="98">AVERAGE(BR5955:BR6075)</f>
        <v>76.572727272727263</v>
      </c>
    </row>
    <row r="6015" spans="68:71">
      <c r="BP6015">
        <v>6014</v>
      </c>
      <c r="BQ6015" s="145">
        <v>40348</v>
      </c>
      <c r="BR6015">
        <v>68.900000000000006</v>
      </c>
      <c r="BS6015" s="151">
        <f t="shared" si="98"/>
        <v>76.59173553719009</v>
      </c>
    </row>
    <row r="6016" spans="68:71">
      <c r="BP6016">
        <v>6015</v>
      </c>
      <c r="BQ6016" s="145">
        <v>40349</v>
      </c>
      <c r="BR6016">
        <v>70</v>
      </c>
      <c r="BS6016" s="151">
        <f t="shared" si="98"/>
        <v>76.600000000000009</v>
      </c>
    </row>
    <row r="6017" spans="68:71">
      <c r="BP6017">
        <v>6016</v>
      </c>
      <c r="BQ6017" s="145">
        <v>40350</v>
      </c>
      <c r="BR6017">
        <v>72</v>
      </c>
      <c r="BS6017" s="151">
        <f t="shared" si="98"/>
        <v>76.595041322314046</v>
      </c>
    </row>
    <row r="6018" spans="68:71">
      <c r="BP6018">
        <v>6017</v>
      </c>
      <c r="BQ6018" s="145">
        <v>40351</v>
      </c>
      <c r="BR6018">
        <v>73.3</v>
      </c>
      <c r="BS6018" s="151">
        <f t="shared" si="98"/>
        <v>76.59173553719009</v>
      </c>
    </row>
    <row r="6019" spans="68:71">
      <c r="BP6019">
        <v>6018</v>
      </c>
      <c r="BQ6019" s="145">
        <v>40352</v>
      </c>
      <c r="BR6019">
        <v>74</v>
      </c>
      <c r="BS6019" s="151">
        <f t="shared" si="98"/>
        <v>76.59752066115702</v>
      </c>
    </row>
    <row r="6020" spans="68:71">
      <c r="BP6020">
        <v>6019</v>
      </c>
      <c r="BQ6020" s="145">
        <v>40353</v>
      </c>
      <c r="BR6020">
        <v>74.400000000000006</v>
      </c>
      <c r="BS6020" s="151">
        <f t="shared" si="98"/>
        <v>76.582644628099189</v>
      </c>
    </row>
    <row r="6021" spans="68:71">
      <c r="BP6021">
        <v>6020</v>
      </c>
      <c r="BQ6021" s="145">
        <v>40354</v>
      </c>
      <c r="BR6021">
        <v>74.5</v>
      </c>
      <c r="BS6021" s="151">
        <f t="shared" si="98"/>
        <v>76.561983471074399</v>
      </c>
    </row>
    <row r="6022" spans="68:71">
      <c r="BP6022">
        <v>6021</v>
      </c>
      <c r="BQ6022" s="145">
        <v>40355</v>
      </c>
      <c r="BR6022">
        <v>74.5</v>
      </c>
      <c r="BS6022" s="151">
        <f t="shared" si="98"/>
        <v>76.550413223140509</v>
      </c>
    </row>
    <row r="6023" spans="68:71">
      <c r="BP6023">
        <v>6022</v>
      </c>
      <c r="BQ6023" s="145">
        <v>40356</v>
      </c>
      <c r="BR6023">
        <v>72.900000000000006</v>
      </c>
      <c r="BS6023" s="151">
        <f t="shared" si="98"/>
        <v>76.526446280991763</v>
      </c>
    </row>
    <row r="6024" spans="68:71">
      <c r="BP6024">
        <v>6023</v>
      </c>
      <c r="BQ6024" s="145">
        <v>40357</v>
      </c>
      <c r="BR6024">
        <v>73.900000000000006</v>
      </c>
      <c r="BS6024" s="151">
        <f t="shared" si="98"/>
        <v>76.490909090909099</v>
      </c>
    </row>
    <row r="6025" spans="68:71">
      <c r="BP6025">
        <v>6024</v>
      </c>
      <c r="BQ6025" s="145">
        <v>40358</v>
      </c>
      <c r="BR6025">
        <v>73.599999999999994</v>
      </c>
      <c r="BS6025" s="151">
        <f t="shared" si="98"/>
        <v>76.452066115702479</v>
      </c>
    </row>
    <row r="6026" spans="68:71">
      <c r="BP6026">
        <v>6025</v>
      </c>
      <c r="BQ6026" s="145">
        <v>40359</v>
      </c>
      <c r="BR6026">
        <v>73.8</v>
      </c>
      <c r="BS6026" s="151">
        <f t="shared" si="98"/>
        <v>76.428925619834729</v>
      </c>
    </row>
    <row r="6027" spans="68:71">
      <c r="BP6027">
        <v>6026</v>
      </c>
      <c r="BQ6027" s="145">
        <v>40360</v>
      </c>
      <c r="BR6027">
        <v>73</v>
      </c>
      <c r="BS6027" s="151">
        <f t="shared" si="98"/>
        <v>76.388429752066131</v>
      </c>
    </row>
    <row r="6028" spans="68:71">
      <c r="BP6028">
        <v>6027</v>
      </c>
      <c r="BQ6028" s="145">
        <v>40361</v>
      </c>
      <c r="BR6028">
        <v>73.400000000000006</v>
      </c>
      <c r="BS6028" s="151">
        <f t="shared" si="98"/>
        <v>76.355371900826455</v>
      </c>
    </row>
    <row r="6029" spans="68:71">
      <c r="BP6029">
        <v>6028</v>
      </c>
      <c r="BQ6029" s="145">
        <v>40362</v>
      </c>
      <c r="BR6029">
        <v>72.400000000000006</v>
      </c>
      <c r="BS6029" s="151">
        <f t="shared" si="98"/>
        <v>76.316528925619849</v>
      </c>
    </row>
    <row r="6030" spans="68:71">
      <c r="BP6030">
        <v>6029</v>
      </c>
      <c r="BQ6030" s="145">
        <v>40363</v>
      </c>
      <c r="BR6030">
        <v>71.599999999999994</v>
      </c>
      <c r="BS6030" s="151">
        <f t="shared" si="98"/>
        <v>76.266942148760364</v>
      </c>
    </row>
    <row r="6031" spans="68:71">
      <c r="BP6031">
        <v>6030</v>
      </c>
      <c r="BQ6031" s="145">
        <v>40364</v>
      </c>
      <c r="BR6031">
        <v>72.7</v>
      </c>
      <c r="BS6031" s="151">
        <f t="shared" si="98"/>
        <v>76.292561983471103</v>
      </c>
    </row>
    <row r="6032" spans="68:71">
      <c r="BP6032">
        <v>6031</v>
      </c>
      <c r="BQ6032" s="145">
        <v>40365</v>
      </c>
      <c r="BR6032">
        <v>72.7</v>
      </c>
      <c r="BS6032" s="151">
        <f t="shared" si="98"/>
        <v>76.31818181818187</v>
      </c>
    </row>
    <row r="6033" spans="68:71">
      <c r="BP6033">
        <v>6032</v>
      </c>
      <c r="BQ6033" s="145">
        <v>40366</v>
      </c>
      <c r="BR6033">
        <v>74.099999999999994</v>
      </c>
      <c r="BS6033" s="151">
        <f t="shared" si="98"/>
        <v>76.325619834710793</v>
      </c>
    </row>
    <row r="6034" spans="68:71">
      <c r="BP6034">
        <v>6033</v>
      </c>
      <c r="BQ6034" s="145">
        <v>40367</v>
      </c>
      <c r="BR6034">
        <v>75.599999999999994</v>
      </c>
      <c r="BS6034" s="151">
        <f t="shared" si="98"/>
        <v>76.332231404958733</v>
      </c>
    </row>
    <row r="6035" spans="68:71">
      <c r="BP6035">
        <v>6034</v>
      </c>
      <c r="BQ6035" s="145">
        <v>40368</v>
      </c>
      <c r="BR6035">
        <v>80</v>
      </c>
      <c r="BS6035" s="151">
        <f t="shared" si="98"/>
        <v>76.339669421487656</v>
      </c>
    </row>
    <row r="6036" spans="68:71">
      <c r="BP6036">
        <v>6035</v>
      </c>
      <c r="BQ6036" s="145">
        <v>40369</v>
      </c>
      <c r="BR6036">
        <v>79.900000000000006</v>
      </c>
      <c r="BS6036" s="151">
        <f t="shared" si="98"/>
        <v>76.34132231404962</v>
      </c>
    </row>
    <row r="6037" spans="68:71">
      <c r="BP6037">
        <v>6036</v>
      </c>
      <c r="BQ6037" s="145">
        <v>40370</v>
      </c>
      <c r="BR6037">
        <v>82.6</v>
      </c>
      <c r="BS6037" s="151">
        <f t="shared" si="98"/>
        <v>76.375206611570292</v>
      </c>
    </row>
    <row r="6038" spans="68:71">
      <c r="BP6038">
        <v>6037</v>
      </c>
      <c r="BQ6038" s="145">
        <v>40371</v>
      </c>
      <c r="BR6038">
        <v>80</v>
      </c>
      <c r="BS6038" s="151">
        <f t="shared" si="98"/>
        <v>76.446280991735563</v>
      </c>
    </row>
    <row r="6039" spans="68:71">
      <c r="BP6039">
        <v>6038</v>
      </c>
      <c r="BQ6039" s="145">
        <v>40372</v>
      </c>
      <c r="BR6039">
        <v>78.5</v>
      </c>
      <c r="BS6039" s="151">
        <f t="shared" si="98"/>
        <v>76.517355371900848</v>
      </c>
    </row>
    <row r="6040" spans="68:71">
      <c r="BP6040">
        <v>6039</v>
      </c>
      <c r="BQ6040" s="145">
        <v>40373</v>
      </c>
      <c r="BR6040">
        <v>77.7</v>
      </c>
      <c r="BS6040" s="151">
        <f t="shared" si="98"/>
        <v>76.593388429752096</v>
      </c>
    </row>
    <row r="6041" spans="68:71">
      <c r="BP6041">
        <v>6040</v>
      </c>
      <c r="BQ6041" s="145">
        <v>40374</v>
      </c>
      <c r="BR6041">
        <v>75.900000000000006</v>
      </c>
      <c r="BS6041" s="151">
        <f t="shared" si="98"/>
        <v>76.694214876033087</v>
      </c>
    </row>
    <row r="6042" spans="68:71">
      <c r="BP6042">
        <v>6041</v>
      </c>
      <c r="BQ6042" s="145">
        <v>40375</v>
      </c>
      <c r="BR6042">
        <v>76.599999999999994</v>
      </c>
      <c r="BS6042" s="151">
        <f t="shared" si="98"/>
        <v>76.793388429752113</v>
      </c>
    </row>
    <row r="6043" spans="68:71">
      <c r="BP6043">
        <v>6042</v>
      </c>
      <c r="BQ6043" s="145">
        <v>40376</v>
      </c>
      <c r="BR6043">
        <v>78.7</v>
      </c>
      <c r="BS6043" s="151">
        <f t="shared" si="98"/>
        <v>76.907438016528971</v>
      </c>
    </row>
    <row r="6044" spans="68:71">
      <c r="BP6044">
        <v>6043</v>
      </c>
      <c r="BQ6044" s="145">
        <v>40377</v>
      </c>
      <c r="BR6044">
        <v>76.900000000000006</v>
      </c>
      <c r="BS6044" s="151">
        <f t="shared" si="98"/>
        <v>77.019834710743851</v>
      </c>
    </row>
    <row r="6045" spans="68:71">
      <c r="BP6045">
        <v>6044</v>
      </c>
      <c r="BQ6045" s="145">
        <v>40378</v>
      </c>
      <c r="BR6045">
        <v>79.8</v>
      </c>
      <c r="BS6045" s="151">
        <f t="shared" si="98"/>
        <v>77.129752066115742</v>
      </c>
    </row>
    <row r="6046" spans="68:71">
      <c r="BP6046">
        <v>6045</v>
      </c>
      <c r="BQ6046" s="145">
        <v>40379</v>
      </c>
      <c r="BR6046">
        <v>87</v>
      </c>
      <c r="BS6046" s="151">
        <f t="shared" si="98"/>
        <v>77.214876033057891</v>
      </c>
    </row>
    <row r="6047" spans="68:71">
      <c r="BP6047">
        <v>6046</v>
      </c>
      <c r="BQ6047" s="145">
        <v>40380</v>
      </c>
      <c r="BR6047">
        <v>89.1</v>
      </c>
      <c r="BS6047" s="151">
        <f t="shared" si="98"/>
        <v>77.298347107438062</v>
      </c>
    </row>
    <row r="6048" spans="68:71">
      <c r="BP6048">
        <v>6047</v>
      </c>
      <c r="BQ6048" s="145">
        <v>40381</v>
      </c>
      <c r="BR6048">
        <v>87.7</v>
      </c>
      <c r="BS6048" s="151">
        <f t="shared" si="98"/>
        <v>77.381818181818218</v>
      </c>
    </row>
    <row r="6049" spans="68:71">
      <c r="BP6049">
        <v>6048</v>
      </c>
      <c r="BQ6049" s="145">
        <v>40382</v>
      </c>
      <c r="BR6049">
        <v>86.4</v>
      </c>
      <c r="BS6049" s="151">
        <f t="shared" si="98"/>
        <v>77.482644628099195</v>
      </c>
    </row>
    <row r="6050" spans="68:71">
      <c r="BP6050">
        <v>6049</v>
      </c>
      <c r="BQ6050" s="145">
        <v>40383</v>
      </c>
      <c r="BR6050">
        <v>85.2</v>
      </c>
      <c r="BS6050" s="151">
        <f t="shared" si="98"/>
        <v>77.57438016528927</v>
      </c>
    </row>
    <row r="6051" spans="68:71">
      <c r="BP6051">
        <v>6050</v>
      </c>
      <c r="BQ6051" s="145">
        <v>40384</v>
      </c>
      <c r="BR6051">
        <v>85.2</v>
      </c>
      <c r="BS6051" s="151">
        <f t="shared" si="98"/>
        <v>77.658677685950437</v>
      </c>
    </row>
    <row r="6052" spans="68:71">
      <c r="BP6052">
        <v>6051</v>
      </c>
      <c r="BQ6052" s="145">
        <v>40385</v>
      </c>
      <c r="BR6052">
        <v>84.4</v>
      </c>
      <c r="BS6052" s="151">
        <f t="shared" si="98"/>
        <v>77.742975206611604</v>
      </c>
    </row>
    <row r="6053" spans="68:71">
      <c r="BP6053">
        <v>6052</v>
      </c>
      <c r="BQ6053" s="145">
        <v>40386</v>
      </c>
      <c r="BR6053">
        <v>82.6</v>
      </c>
      <c r="BS6053" s="151">
        <f t="shared" si="98"/>
        <v>77.831404958677709</v>
      </c>
    </row>
    <row r="6054" spans="68:71">
      <c r="BP6054">
        <v>6053</v>
      </c>
      <c r="BQ6054" s="145">
        <v>40387</v>
      </c>
      <c r="BR6054">
        <v>85.3</v>
      </c>
      <c r="BS6054" s="151">
        <f t="shared" si="98"/>
        <v>77.908264462809939</v>
      </c>
    </row>
    <row r="6055" spans="68:71">
      <c r="BP6055">
        <v>6054</v>
      </c>
      <c r="BQ6055" s="145">
        <v>40388</v>
      </c>
      <c r="BR6055">
        <v>84.6</v>
      </c>
      <c r="BS6055" s="151">
        <f t="shared" si="98"/>
        <v>77.992561983471106</v>
      </c>
    </row>
    <row r="6056" spans="68:71">
      <c r="BP6056">
        <v>6055</v>
      </c>
      <c r="BQ6056" s="145">
        <v>40389</v>
      </c>
      <c r="BR6056">
        <v>83.2</v>
      </c>
      <c r="BS6056" s="151">
        <f t="shared" si="98"/>
        <v>78.147107438016562</v>
      </c>
    </row>
    <row r="6057" spans="68:71">
      <c r="BP6057">
        <v>6056</v>
      </c>
      <c r="BQ6057" s="145">
        <v>40390</v>
      </c>
      <c r="BR6057">
        <v>81.5</v>
      </c>
      <c r="BS6057" s="151">
        <f t="shared" si="98"/>
        <v>78.289256198347132</v>
      </c>
    </row>
    <row r="6058" spans="68:71">
      <c r="BP6058">
        <v>6057</v>
      </c>
      <c r="BQ6058" s="145">
        <v>40391</v>
      </c>
      <c r="BR6058">
        <v>79.7</v>
      </c>
      <c r="BS6058" s="151">
        <f t="shared" si="98"/>
        <v>78.394214876033075</v>
      </c>
    </row>
    <row r="6059" spans="68:71">
      <c r="BP6059">
        <v>6058</v>
      </c>
      <c r="BQ6059" s="145">
        <v>40392</v>
      </c>
      <c r="BR6059">
        <v>79.099999999999994</v>
      </c>
      <c r="BS6059" s="151">
        <f t="shared" si="98"/>
        <v>78.48016528925622</v>
      </c>
    </row>
    <row r="6060" spans="68:71">
      <c r="BP6060">
        <v>6059</v>
      </c>
      <c r="BQ6060" s="145">
        <v>40393</v>
      </c>
      <c r="BR6060">
        <v>80.599999999999994</v>
      </c>
      <c r="BS6060" s="151">
        <f t="shared" si="98"/>
        <v>78.547107438016539</v>
      </c>
    </row>
    <row r="6061" spans="68:71">
      <c r="BP6061">
        <v>6060</v>
      </c>
      <c r="BQ6061" s="145">
        <v>40394</v>
      </c>
      <c r="BR6061">
        <v>80.8</v>
      </c>
      <c r="BS6061" s="151">
        <f t="shared" si="98"/>
        <v>78.59504132231406</v>
      </c>
    </row>
    <row r="6062" spans="68:71">
      <c r="BP6062">
        <v>6061</v>
      </c>
      <c r="BQ6062" s="145">
        <v>40395</v>
      </c>
      <c r="BR6062">
        <v>82.7</v>
      </c>
      <c r="BS6062" s="151">
        <f t="shared" si="98"/>
        <v>78.656198347107434</v>
      </c>
    </row>
    <row r="6063" spans="68:71">
      <c r="BP6063">
        <v>6062</v>
      </c>
      <c r="BQ6063" s="145">
        <v>40396</v>
      </c>
      <c r="BR6063">
        <v>82</v>
      </c>
      <c r="BS6063" s="151">
        <f t="shared" si="98"/>
        <v>78.703305785123987</v>
      </c>
    </row>
    <row r="6064" spans="68:71">
      <c r="BP6064">
        <v>6063</v>
      </c>
      <c r="BQ6064" s="145">
        <v>40397</v>
      </c>
      <c r="BR6064">
        <v>90.5</v>
      </c>
      <c r="BS6064" s="151">
        <f t="shared" si="98"/>
        <v>78.729752066115722</v>
      </c>
    </row>
    <row r="6065" spans="68:71">
      <c r="BP6065">
        <v>6064</v>
      </c>
      <c r="BQ6065" s="145">
        <v>40398</v>
      </c>
      <c r="BR6065">
        <v>82.6</v>
      </c>
      <c r="BS6065" s="151">
        <f t="shared" si="98"/>
        <v>78.757851239669449</v>
      </c>
    </row>
    <row r="6066" spans="68:71">
      <c r="BP6066">
        <v>6065</v>
      </c>
      <c r="BQ6066" s="145">
        <v>40399</v>
      </c>
      <c r="BR6066">
        <v>84.1</v>
      </c>
      <c r="BS6066" s="151">
        <f t="shared" si="98"/>
        <v>78.786776859504158</v>
      </c>
    </row>
    <row r="6067" spans="68:71">
      <c r="BP6067">
        <v>6066</v>
      </c>
      <c r="BQ6067" s="145">
        <v>40400</v>
      </c>
      <c r="BR6067">
        <v>83.5</v>
      </c>
      <c r="BS6067" s="151">
        <f t="shared" si="98"/>
        <v>78.797520661157037</v>
      </c>
    </row>
    <row r="6068" spans="68:71">
      <c r="BP6068">
        <v>6067</v>
      </c>
      <c r="BQ6068" s="145">
        <v>40401</v>
      </c>
      <c r="BR6068">
        <v>85.8</v>
      </c>
      <c r="BS6068" s="151">
        <f t="shared" si="98"/>
        <v>78.7900826446281</v>
      </c>
    </row>
    <row r="6069" spans="68:71">
      <c r="BP6069">
        <v>6068</v>
      </c>
      <c r="BQ6069" s="145">
        <v>40402</v>
      </c>
      <c r="BR6069">
        <v>83.8</v>
      </c>
      <c r="BS6069" s="151">
        <f t="shared" si="98"/>
        <v>78.780991735537199</v>
      </c>
    </row>
    <row r="6070" spans="68:71">
      <c r="BP6070">
        <v>6069</v>
      </c>
      <c r="BQ6070" s="145">
        <v>40403</v>
      </c>
      <c r="BR6070">
        <v>83.7</v>
      </c>
      <c r="BS6070" s="151">
        <f t="shared" si="98"/>
        <v>78.824793388429782</v>
      </c>
    </row>
    <row r="6071" spans="68:71">
      <c r="BP6071">
        <v>6070</v>
      </c>
      <c r="BQ6071" s="145">
        <v>40404</v>
      </c>
      <c r="BR6071">
        <v>85.2</v>
      </c>
      <c r="BS6071" s="151">
        <f t="shared" si="98"/>
        <v>78.909917355371917</v>
      </c>
    </row>
    <row r="6072" spans="68:71">
      <c r="BP6072">
        <v>6071</v>
      </c>
      <c r="BQ6072" s="145">
        <v>40405</v>
      </c>
      <c r="BR6072">
        <v>85.6</v>
      </c>
      <c r="BS6072" s="151">
        <f t="shared" si="98"/>
        <v>78.99752066115704</v>
      </c>
    </row>
    <row r="6073" spans="68:71">
      <c r="BP6073">
        <v>6072</v>
      </c>
      <c r="BQ6073" s="145">
        <v>40406</v>
      </c>
      <c r="BR6073">
        <v>84.7</v>
      </c>
      <c r="BS6073" s="151">
        <f t="shared" si="98"/>
        <v>79.133884297520666</v>
      </c>
    </row>
    <row r="6074" spans="68:71">
      <c r="BP6074">
        <v>6073</v>
      </c>
      <c r="BQ6074" s="145">
        <v>40407</v>
      </c>
      <c r="BR6074">
        <v>81.099999999999994</v>
      </c>
      <c r="BS6074" s="151">
        <f t="shared" si="98"/>
        <v>79.242148760330593</v>
      </c>
    </row>
    <row r="6075" spans="68:71">
      <c r="BP6075">
        <v>6074</v>
      </c>
      <c r="BQ6075" s="145">
        <v>40408</v>
      </c>
      <c r="BR6075">
        <v>79.8</v>
      </c>
      <c r="BS6075" s="151">
        <f t="shared" si="98"/>
        <v>79.421487603305792</v>
      </c>
    </row>
    <row r="6076" spans="68:71">
      <c r="BP6076">
        <v>6075</v>
      </c>
      <c r="BQ6076" s="145">
        <v>40409</v>
      </c>
      <c r="BR6076">
        <v>77.900000000000006</v>
      </c>
      <c r="BS6076" s="151">
        <f t="shared" si="98"/>
        <v>79.558677685950414</v>
      </c>
    </row>
    <row r="6077" spans="68:71">
      <c r="BP6077">
        <v>6076</v>
      </c>
      <c r="BQ6077" s="145">
        <v>40410</v>
      </c>
      <c r="BR6077">
        <v>77.099999999999994</v>
      </c>
      <c r="BS6077" s="151">
        <f t="shared" si="98"/>
        <v>79.657024793388416</v>
      </c>
    </row>
    <row r="6078" spans="68:71">
      <c r="BP6078">
        <v>6077</v>
      </c>
      <c r="BQ6078" s="145">
        <v>40411</v>
      </c>
      <c r="BR6078">
        <v>75.5</v>
      </c>
      <c r="BS6078" s="151">
        <f t="shared" ref="BS6078:BS6141" si="99">AVERAGE(BR6019:BR6139)</f>
        <v>79.741322314049583</v>
      </c>
    </row>
    <row r="6079" spans="68:71">
      <c r="BP6079">
        <v>6078</v>
      </c>
      <c r="BQ6079" s="145">
        <v>40412</v>
      </c>
      <c r="BR6079">
        <v>74.599999999999994</v>
      </c>
      <c r="BS6079" s="151">
        <f t="shared" si="99"/>
        <v>79.809090909090912</v>
      </c>
    </row>
    <row r="6080" spans="68:71">
      <c r="BP6080">
        <v>6079</v>
      </c>
      <c r="BQ6080" s="145">
        <v>40413</v>
      </c>
      <c r="BR6080">
        <v>74.900000000000006</v>
      </c>
      <c r="BS6080" s="151">
        <f t="shared" si="99"/>
        <v>79.890909090909091</v>
      </c>
    </row>
    <row r="6081" spans="68:71">
      <c r="BP6081">
        <v>6080</v>
      </c>
      <c r="BQ6081" s="145">
        <v>40414</v>
      </c>
      <c r="BR6081">
        <v>73.599999999999994</v>
      </c>
      <c r="BS6081" s="151">
        <f t="shared" si="99"/>
        <v>79.953719008264457</v>
      </c>
    </row>
    <row r="6082" spans="68:71">
      <c r="BP6082">
        <v>6081</v>
      </c>
      <c r="BQ6082" s="145">
        <v>40415</v>
      </c>
      <c r="BR6082">
        <v>73.5</v>
      </c>
      <c r="BS6082" s="151">
        <f t="shared" si="99"/>
        <v>80.050413223140481</v>
      </c>
    </row>
    <row r="6083" spans="68:71">
      <c r="BP6083">
        <v>6082</v>
      </c>
      <c r="BQ6083" s="145">
        <v>40416</v>
      </c>
      <c r="BR6083">
        <v>73.400000000000006</v>
      </c>
      <c r="BS6083" s="151">
        <f t="shared" si="99"/>
        <v>80.159504132231419</v>
      </c>
    </row>
    <row r="6084" spans="68:71">
      <c r="BP6084">
        <v>6083</v>
      </c>
      <c r="BQ6084" s="145">
        <v>40417</v>
      </c>
      <c r="BR6084">
        <v>73.2</v>
      </c>
      <c r="BS6084" s="151">
        <f t="shared" si="99"/>
        <v>80.272727272727266</v>
      </c>
    </row>
    <row r="6085" spans="68:71">
      <c r="BP6085">
        <v>6084</v>
      </c>
      <c r="BQ6085" s="145">
        <v>40418</v>
      </c>
      <c r="BR6085">
        <v>71.900000000000006</v>
      </c>
      <c r="BS6085" s="151">
        <f t="shared" si="99"/>
        <v>80.378512396694219</v>
      </c>
    </row>
    <row r="6086" spans="68:71">
      <c r="BP6086">
        <v>6085</v>
      </c>
      <c r="BQ6086" s="145">
        <v>40419</v>
      </c>
      <c r="BR6086">
        <v>73.900000000000006</v>
      </c>
      <c r="BS6086" s="151">
        <f t="shared" si="99"/>
        <v>80.476859504132236</v>
      </c>
    </row>
    <row r="6087" spans="68:71">
      <c r="BP6087">
        <v>6086</v>
      </c>
      <c r="BQ6087" s="145">
        <v>40420</v>
      </c>
      <c r="BR6087">
        <v>75</v>
      </c>
      <c r="BS6087" s="151">
        <f t="shared" si="99"/>
        <v>80.574380165289256</v>
      </c>
    </row>
    <row r="6088" spans="68:71">
      <c r="BP6088">
        <v>6087</v>
      </c>
      <c r="BQ6088" s="145">
        <v>40421</v>
      </c>
      <c r="BR6088">
        <v>74.599999999999994</v>
      </c>
      <c r="BS6088" s="151">
        <f t="shared" si="99"/>
        <v>80.6388429752066</v>
      </c>
    </row>
    <row r="6089" spans="68:71">
      <c r="BP6089">
        <v>6088</v>
      </c>
      <c r="BQ6089" s="145">
        <v>40422</v>
      </c>
      <c r="BR6089">
        <v>76.3</v>
      </c>
      <c r="BS6089" s="151">
        <f t="shared" si="99"/>
        <v>80.694214876033072</v>
      </c>
    </row>
    <row r="6090" spans="68:71">
      <c r="BP6090">
        <v>6089</v>
      </c>
      <c r="BQ6090" s="145">
        <v>40423</v>
      </c>
      <c r="BR6090">
        <v>77</v>
      </c>
      <c r="BS6090" s="151">
        <f t="shared" si="99"/>
        <v>80.75454545454545</v>
      </c>
    </row>
    <row r="6091" spans="68:71">
      <c r="BP6091">
        <v>6090</v>
      </c>
      <c r="BQ6091" s="145">
        <v>40424</v>
      </c>
      <c r="BR6091">
        <v>77.2</v>
      </c>
      <c r="BS6091" s="151">
        <f t="shared" si="99"/>
        <v>80.802479338842957</v>
      </c>
    </row>
    <row r="6092" spans="68:71">
      <c r="BP6092">
        <v>6091</v>
      </c>
      <c r="BQ6092" s="145">
        <v>40425</v>
      </c>
      <c r="BR6092">
        <v>82.2</v>
      </c>
      <c r="BS6092" s="151">
        <f t="shared" si="99"/>
        <v>80.856198347107437</v>
      </c>
    </row>
    <row r="6093" spans="68:71">
      <c r="BP6093">
        <v>6092</v>
      </c>
      <c r="BQ6093" s="145">
        <v>40426</v>
      </c>
      <c r="BR6093">
        <v>82.1</v>
      </c>
      <c r="BS6093" s="151">
        <f t="shared" si="99"/>
        <v>80.929752066115697</v>
      </c>
    </row>
    <row r="6094" spans="68:71">
      <c r="BP6094">
        <v>6093</v>
      </c>
      <c r="BQ6094" s="145">
        <v>40427</v>
      </c>
      <c r="BR6094">
        <v>79.7</v>
      </c>
      <c r="BS6094" s="151">
        <f t="shared" si="99"/>
        <v>81.037190082644642</v>
      </c>
    </row>
    <row r="6095" spans="68:71">
      <c r="BP6095">
        <v>6094</v>
      </c>
      <c r="BQ6095" s="145">
        <v>40428</v>
      </c>
      <c r="BR6095">
        <v>76.2</v>
      </c>
      <c r="BS6095" s="151">
        <f t="shared" si="99"/>
        <v>81.078512396694236</v>
      </c>
    </row>
    <row r="6096" spans="68:71">
      <c r="BP6096">
        <v>6095</v>
      </c>
      <c r="BQ6096" s="145">
        <v>40429</v>
      </c>
      <c r="BR6096">
        <v>74.5</v>
      </c>
      <c r="BS6096" s="151">
        <f t="shared" si="99"/>
        <v>81.10991735537192</v>
      </c>
    </row>
    <row r="6097" spans="68:71">
      <c r="BP6097">
        <v>6096</v>
      </c>
      <c r="BQ6097" s="145">
        <v>40430</v>
      </c>
      <c r="BR6097">
        <v>73.7</v>
      </c>
      <c r="BS6097" s="151">
        <f t="shared" si="99"/>
        <v>81.122314049586805</v>
      </c>
    </row>
    <row r="6098" spans="68:71">
      <c r="BP6098">
        <v>6097</v>
      </c>
      <c r="BQ6098" s="145">
        <v>40431</v>
      </c>
      <c r="BR6098">
        <v>75.3</v>
      </c>
      <c r="BS6098" s="151">
        <f t="shared" si="99"/>
        <v>81.16859504132232</v>
      </c>
    </row>
    <row r="6099" spans="68:71">
      <c r="BP6099">
        <v>6098</v>
      </c>
      <c r="BQ6099" s="145">
        <v>40432</v>
      </c>
      <c r="BR6099">
        <v>78</v>
      </c>
      <c r="BS6099" s="151">
        <f t="shared" si="99"/>
        <v>81.218181818181847</v>
      </c>
    </row>
    <row r="6100" spans="68:71">
      <c r="BP6100">
        <v>6099</v>
      </c>
      <c r="BQ6100" s="145">
        <v>40433</v>
      </c>
      <c r="BR6100">
        <v>78.3</v>
      </c>
      <c r="BS6100" s="151">
        <f t="shared" si="99"/>
        <v>81.281818181818196</v>
      </c>
    </row>
    <row r="6101" spans="68:71">
      <c r="BP6101">
        <v>6100</v>
      </c>
      <c r="BQ6101" s="145">
        <v>40434</v>
      </c>
      <c r="BR6101">
        <v>79.5</v>
      </c>
      <c r="BS6101" s="151">
        <f t="shared" si="99"/>
        <v>81.360330578512418</v>
      </c>
    </row>
    <row r="6102" spans="68:71">
      <c r="BP6102">
        <v>6101</v>
      </c>
      <c r="BQ6102" s="145">
        <v>40435</v>
      </c>
      <c r="BR6102">
        <v>80.7</v>
      </c>
      <c r="BS6102" s="151">
        <f t="shared" si="99"/>
        <v>81.441322314049586</v>
      </c>
    </row>
    <row r="6103" spans="68:71">
      <c r="BP6103">
        <v>6102</v>
      </c>
      <c r="BQ6103" s="145">
        <v>40436</v>
      </c>
      <c r="BR6103">
        <v>81.2</v>
      </c>
      <c r="BS6103" s="151">
        <f t="shared" si="99"/>
        <v>81.54132231404958</v>
      </c>
    </row>
    <row r="6104" spans="68:71">
      <c r="BP6104">
        <v>6103</v>
      </c>
      <c r="BQ6104" s="145">
        <v>40437</v>
      </c>
      <c r="BR6104">
        <v>82.5</v>
      </c>
      <c r="BS6104" s="151">
        <f t="shared" si="99"/>
        <v>81.664462809917339</v>
      </c>
    </row>
    <row r="6105" spans="68:71">
      <c r="BP6105">
        <v>6104</v>
      </c>
      <c r="BQ6105" s="145">
        <v>40438</v>
      </c>
      <c r="BR6105">
        <v>82.2</v>
      </c>
      <c r="BS6105" s="151">
        <f t="shared" si="99"/>
        <v>81.758677685950403</v>
      </c>
    </row>
    <row r="6106" spans="68:71">
      <c r="BP6106">
        <v>6105</v>
      </c>
      <c r="BQ6106" s="145">
        <v>40439</v>
      </c>
      <c r="BR6106">
        <v>82.1</v>
      </c>
      <c r="BS6106" s="151">
        <f t="shared" si="99"/>
        <v>81.75454545454545</v>
      </c>
    </row>
    <row r="6107" spans="68:71">
      <c r="BP6107">
        <v>6106</v>
      </c>
      <c r="BQ6107" s="145">
        <v>40440</v>
      </c>
      <c r="BR6107">
        <v>81.2</v>
      </c>
      <c r="BS6107" s="151">
        <f t="shared" si="99"/>
        <v>81.712396694214874</v>
      </c>
    </row>
    <row r="6108" spans="68:71">
      <c r="BP6108">
        <v>6107</v>
      </c>
      <c r="BQ6108" s="145">
        <v>40441</v>
      </c>
      <c r="BR6108">
        <v>82.6</v>
      </c>
      <c r="BS6108" s="151">
        <f t="shared" si="99"/>
        <v>81.647107438016505</v>
      </c>
    </row>
    <row r="6109" spans="68:71">
      <c r="BP6109">
        <v>6108</v>
      </c>
      <c r="BQ6109" s="145">
        <v>40442</v>
      </c>
      <c r="BR6109">
        <v>84.6</v>
      </c>
      <c r="BS6109" s="151">
        <f t="shared" si="99"/>
        <v>81.574380165289256</v>
      </c>
    </row>
    <row r="6110" spans="68:71">
      <c r="BP6110">
        <v>6109</v>
      </c>
      <c r="BQ6110" s="145">
        <v>40443</v>
      </c>
      <c r="BR6110">
        <v>84.8</v>
      </c>
      <c r="BS6110" s="151">
        <f t="shared" si="99"/>
        <v>81.488429752066111</v>
      </c>
    </row>
    <row r="6111" spans="68:71">
      <c r="BP6111">
        <v>6110</v>
      </c>
      <c r="BQ6111" s="145">
        <v>40444</v>
      </c>
      <c r="BR6111">
        <v>84.3</v>
      </c>
      <c r="BS6111" s="151">
        <f t="shared" si="99"/>
        <v>81.406611570247904</v>
      </c>
    </row>
    <row r="6112" spans="68:71">
      <c r="BP6112">
        <v>6111</v>
      </c>
      <c r="BQ6112" s="145">
        <v>40445</v>
      </c>
      <c r="BR6112">
        <v>82.6</v>
      </c>
      <c r="BS6112" s="151">
        <f t="shared" si="99"/>
        <v>81.335537190082619</v>
      </c>
    </row>
    <row r="6113" spans="68:71">
      <c r="BP6113">
        <v>6112</v>
      </c>
      <c r="BQ6113" s="145">
        <v>40446</v>
      </c>
      <c r="BR6113">
        <v>82.9</v>
      </c>
      <c r="BS6113" s="151">
        <f t="shared" si="99"/>
        <v>81.296694214875984</v>
      </c>
    </row>
    <row r="6114" spans="68:71">
      <c r="BP6114">
        <v>6113</v>
      </c>
      <c r="BQ6114" s="145">
        <v>40447</v>
      </c>
      <c r="BR6114">
        <v>83.9</v>
      </c>
      <c r="BS6114" s="151">
        <f t="shared" si="99"/>
        <v>81.221487603305746</v>
      </c>
    </row>
    <row r="6115" spans="68:71">
      <c r="BP6115">
        <v>6114</v>
      </c>
      <c r="BQ6115" s="145">
        <v>40448</v>
      </c>
      <c r="BR6115">
        <v>83</v>
      </c>
      <c r="BS6115" s="151">
        <f t="shared" si="99"/>
        <v>81.154545454545413</v>
      </c>
    </row>
    <row r="6116" spans="68:71">
      <c r="BP6116">
        <v>6115</v>
      </c>
      <c r="BQ6116" s="145">
        <v>40449</v>
      </c>
      <c r="BR6116">
        <v>83.2</v>
      </c>
      <c r="BS6116" s="151">
        <f t="shared" si="99"/>
        <v>81.128925619834675</v>
      </c>
    </row>
    <row r="6117" spans="68:71">
      <c r="BP6117">
        <v>6116</v>
      </c>
      <c r="BQ6117" s="145">
        <v>40450</v>
      </c>
      <c r="BR6117">
        <v>90.7</v>
      </c>
      <c r="BS6117" s="151">
        <f t="shared" si="99"/>
        <v>81.137190082644565</v>
      </c>
    </row>
    <row r="6118" spans="68:71">
      <c r="BP6118">
        <v>6117</v>
      </c>
      <c r="BQ6118" s="145">
        <v>40451</v>
      </c>
      <c r="BR6118">
        <v>89.9</v>
      </c>
      <c r="BS6118" s="151">
        <f t="shared" si="99"/>
        <v>81.192561983471023</v>
      </c>
    </row>
    <row r="6119" spans="68:71">
      <c r="BP6119">
        <v>6118</v>
      </c>
      <c r="BQ6119" s="145">
        <v>40452</v>
      </c>
      <c r="BR6119">
        <v>86.7</v>
      </c>
      <c r="BS6119" s="151">
        <f t="shared" si="99"/>
        <v>81.253719008264412</v>
      </c>
    </row>
    <row r="6120" spans="68:71">
      <c r="BP6120">
        <v>6119</v>
      </c>
      <c r="BQ6120" s="145">
        <v>40453</v>
      </c>
      <c r="BR6120">
        <v>85</v>
      </c>
      <c r="BS6120" s="151">
        <f t="shared" si="99"/>
        <v>81.302479338842929</v>
      </c>
    </row>
    <row r="6121" spans="68:71">
      <c r="BP6121">
        <v>6120</v>
      </c>
      <c r="BQ6121" s="145">
        <v>40454</v>
      </c>
      <c r="BR6121">
        <v>80</v>
      </c>
      <c r="BS6121" s="151">
        <f t="shared" si="99"/>
        <v>81.352066115702428</v>
      </c>
    </row>
    <row r="6122" spans="68:71">
      <c r="BP6122">
        <v>6121</v>
      </c>
      <c r="BQ6122" s="145">
        <v>40455</v>
      </c>
      <c r="BR6122">
        <v>76.099999999999994</v>
      </c>
      <c r="BS6122" s="151">
        <f t="shared" si="99"/>
        <v>81.390909090909034</v>
      </c>
    </row>
    <row r="6123" spans="68:71">
      <c r="BP6123">
        <v>6122</v>
      </c>
      <c r="BQ6123" s="145">
        <v>40456</v>
      </c>
      <c r="BR6123">
        <v>75.400000000000006</v>
      </c>
      <c r="BS6123" s="151">
        <f t="shared" si="99"/>
        <v>81.439669421487551</v>
      </c>
    </row>
    <row r="6124" spans="68:71">
      <c r="BP6124">
        <v>6123</v>
      </c>
      <c r="BQ6124" s="145">
        <v>40457</v>
      </c>
      <c r="BR6124">
        <v>74.2</v>
      </c>
      <c r="BS6124" s="151">
        <f t="shared" si="99"/>
        <v>81.423140495867727</v>
      </c>
    </row>
    <row r="6125" spans="68:71">
      <c r="BP6125">
        <v>6124</v>
      </c>
      <c r="BQ6125" s="145">
        <v>40458</v>
      </c>
      <c r="BR6125">
        <v>75.099999999999994</v>
      </c>
      <c r="BS6125" s="151">
        <f t="shared" si="99"/>
        <v>81.460330578512355</v>
      </c>
    </row>
    <row r="6126" spans="68:71">
      <c r="BP6126">
        <v>6125</v>
      </c>
      <c r="BQ6126" s="145">
        <v>40459</v>
      </c>
      <c r="BR6126">
        <v>74.900000000000006</v>
      </c>
      <c r="BS6126" s="151">
        <f t="shared" si="99"/>
        <v>81.485950413223108</v>
      </c>
    </row>
    <row r="6127" spans="68:71">
      <c r="BP6127">
        <v>6126</v>
      </c>
      <c r="BQ6127" s="145">
        <v>40460</v>
      </c>
      <c r="BR6127">
        <v>76.400000000000006</v>
      </c>
      <c r="BS6127" s="151">
        <f t="shared" si="99"/>
        <v>81.513223140495839</v>
      </c>
    </row>
    <row r="6128" spans="68:71">
      <c r="BP6128">
        <v>6127</v>
      </c>
      <c r="BQ6128" s="145">
        <v>40461</v>
      </c>
      <c r="BR6128">
        <v>75.900000000000006</v>
      </c>
      <c r="BS6128" s="151">
        <f t="shared" si="99"/>
        <v>81.534710743801611</v>
      </c>
    </row>
    <row r="6129" spans="68:71">
      <c r="BP6129">
        <v>6128</v>
      </c>
      <c r="BQ6129" s="145">
        <v>40462</v>
      </c>
      <c r="BR6129">
        <v>75.3</v>
      </c>
      <c r="BS6129" s="151">
        <f t="shared" si="99"/>
        <v>81.560330578512364</v>
      </c>
    </row>
    <row r="6130" spans="68:71">
      <c r="BP6130">
        <v>6129</v>
      </c>
      <c r="BQ6130" s="145">
        <v>40463</v>
      </c>
      <c r="BR6130">
        <v>75.2</v>
      </c>
      <c r="BS6130" s="151">
        <f t="shared" si="99"/>
        <v>81.607438016528889</v>
      </c>
    </row>
    <row r="6131" spans="68:71">
      <c r="BP6131">
        <v>6130</v>
      </c>
      <c r="BQ6131" s="145">
        <v>40464</v>
      </c>
      <c r="BR6131">
        <v>78.099999999999994</v>
      </c>
      <c r="BS6131" s="151">
        <f t="shared" si="99"/>
        <v>81.628099173553707</v>
      </c>
    </row>
    <row r="6132" spans="68:71">
      <c r="BP6132">
        <v>6131</v>
      </c>
      <c r="BQ6132" s="145">
        <v>40465</v>
      </c>
      <c r="BR6132">
        <v>80.400000000000006</v>
      </c>
      <c r="BS6132" s="151">
        <f t="shared" si="99"/>
        <v>81.666942148760327</v>
      </c>
    </row>
    <row r="6133" spans="68:71">
      <c r="BP6133">
        <v>6132</v>
      </c>
      <c r="BQ6133" s="145">
        <v>40466</v>
      </c>
      <c r="BR6133">
        <v>82.2</v>
      </c>
      <c r="BS6133" s="151">
        <f t="shared" si="99"/>
        <v>81.685123966942115</v>
      </c>
    </row>
    <row r="6134" spans="68:71">
      <c r="BP6134">
        <v>6133</v>
      </c>
      <c r="BQ6134" s="145">
        <v>40467</v>
      </c>
      <c r="BR6134">
        <v>86.9</v>
      </c>
      <c r="BS6134" s="151">
        <f t="shared" si="99"/>
        <v>81.709917355371871</v>
      </c>
    </row>
    <row r="6135" spans="68:71">
      <c r="BP6135">
        <v>6134</v>
      </c>
      <c r="BQ6135" s="145">
        <v>40468</v>
      </c>
      <c r="BR6135">
        <v>83.6</v>
      </c>
      <c r="BS6135" s="151">
        <f t="shared" si="99"/>
        <v>81.724793388429731</v>
      </c>
    </row>
    <row r="6136" spans="68:71">
      <c r="BP6136">
        <v>6135</v>
      </c>
      <c r="BQ6136" s="145">
        <v>40469</v>
      </c>
      <c r="BR6136">
        <v>90.6</v>
      </c>
      <c r="BS6136" s="151">
        <f t="shared" si="99"/>
        <v>81.746280991735532</v>
      </c>
    </row>
    <row r="6137" spans="68:71">
      <c r="BP6137">
        <v>6136</v>
      </c>
      <c r="BQ6137" s="145">
        <v>40470</v>
      </c>
      <c r="BR6137">
        <v>86.6</v>
      </c>
      <c r="BS6137" s="151">
        <f t="shared" si="99"/>
        <v>81.777685950413215</v>
      </c>
    </row>
    <row r="6138" spans="68:71">
      <c r="BP6138">
        <v>6137</v>
      </c>
      <c r="BQ6138" s="145">
        <v>40471</v>
      </c>
      <c r="BR6138">
        <v>83.9</v>
      </c>
      <c r="BS6138" s="151">
        <f t="shared" si="99"/>
        <v>81.797520661157009</v>
      </c>
    </row>
    <row r="6139" spans="68:71">
      <c r="BP6139">
        <v>6138</v>
      </c>
      <c r="BQ6139" s="145">
        <v>40472</v>
      </c>
      <c r="BR6139">
        <v>83.5</v>
      </c>
      <c r="BS6139" s="151">
        <f t="shared" si="99"/>
        <v>81.824793388429725</v>
      </c>
    </row>
    <row r="6140" spans="68:71">
      <c r="BP6140">
        <v>6139</v>
      </c>
      <c r="BQ6140" s="145">
        <v>40473</v>
      </c>
      <c r="BR6140">
        <v>82.2</v>
      </c>
      <c r="BS6140" s="151">
        <f t="shared" si="99"/>
        <v>81.847933884297504</v>
      </c>
    </row>
    <row r="6141" spans="68:71">
      <c r="BP6141">
        <v>6140</v>
      </c>
      <c r="BQ6141" s="145">
        <v>40474</v>
      </c>
      <c r="BR6141">
        <v>84.3</v>
      </c>
      <c r="BS6141" s="151">
        <f t="shared" si="99"/>
        <v>81.901652892561984</v>
      </c>
    </row>
    <row r="6142" spans="68:71">
      <c r="BP6142">
        <v>6141</v>
      </c>
      <c r="BQ6142" s="145">
        <v>40475</v>
      </c>
      <c r="BR6142">
        <v>82.1</v>
      </c>
      <c r="BS6142" s="151">
        <f t="shared" ref="BS6142:BS6205" si="100">AVERAGE(BR6083:BR6203)</f>
        <v>81.943801652892574</v>
      </c>
    </row>
    <row r="6143" spans="68:71">
      <c r="BP6143">
        <v>6142</v>
      </c>
      <c r="BQ6143" s="145">
        <v>40476</v>
      </c>
      <c r="BR6143">
        <v>86.2</v>
      </c>
      <c r="BS6143" s="151">
        <f t="shared" si="100"/>
        <v>81.993388429752073</v>
      </c>
    </row>
    <row r="6144" spans="68:71">
      <c r="BP6144">
        <v>6143</v>
      </c>
      <c r="BQ6144" s="145">
        <v>40477</v>
      </c>
      <c r="BR6144">
        <v>86.1</v>
      </c>
      <c r="BS6144" s="151">
        <f t="shared" si="100"/>
        <v>82.053719008264451</v>
      </c>
    </row>
    <row r="6145" spans="68:71">
      <c r="BP6145">
        <v>6144</v>
      </c>
      <c r="BQ6145" s="145">
        <v>40478</v>
      </c>
      <c r="BR6145">
        <v>87.6</v>
      </c>
      <c r="BS6145" s="151">
        <f t="shared" si="100"/>
        <v>82.121487603305781</v>
      </c>
    </row>
    <row r="6146" spans="68:71">
      <c r="BP6146">
        <v>6145</v>
      </c>
      <c r="BQ6146" s="145">
        <v>40479</v>
      </c>
      <c r="BR6146">
        <v>86.4</v>
      </c>
      <c r="BS6146" s="151">
        <f t="shared" si="100"/>
        <v>82.17768595041322</v>
      </c>
    </row>
    <row r="6147" spans="68:71">
      <c r="BP6147">
        <v>6146</v>
      </c>
      <c r="BQ6147" s="145">
        <v>40480</v>
      </c>
      <c r="BR6147">
        <v>85.7</v>
      </c>
      <c r="BS6147" s="151">
        <f t="shared" si="100"/>
        <v>82.240495867768601</v>
      </c>
    </row>
    <row r="6148" spans="68:71">
      <c r="BP6148">
        <v>6147</v>
      </c>
      <c r="BQ6148" s="145">
        <v>40481</v>
      </c>
      <c r="BR6148">
        <v>84.8</v>
      </c>
      <c r="BS6148" s="151">
        <f t="shared" si="100"/>
        <v>82.309090909090912</v>
      </c>
    </row>
    <row r="6149" spans="68:71">
      <c r="BP6149">
        <v>6148</v>
      </c>
      <c r="BQ6149" s="145">
        <v>40482</v>
      </c>
      <c r="BR6149">
        <v>81.2</v>
      </c>
      <c r="BS6149" s="151">
        <f t="shared" si="100"/>
        <v>82.429752066115697</v>
      </c>
    </row>
    <row r="6150" spans="68:71">
      <c r="BP6150">
        <v>6149</v>
      </c>
      <c r="BQ6150" s="145">
        <v>40483</v>
      </c>
      <c r="BR6150">
        <v>79.099999999999994</v>
      </c>
      <c r="BS6150" s="151">
        <f t="shared" si="100"/>
        <v>82.474999999999994</v>
      </c>
    </row>
    <row r="6151" spans="68:71">
      <c r="BP6151">
        <v>6150</v>
      </c>
      <c r="BQ6151" s="145">
        <v>40484</v>
      </c>
      <c r="BR6151">
        <v>78.900000000000006</v>
      </c>
      <c r="BS6151" s="151">
        <f t="shared" si="100"/>
        <v>82.590833333333336</v>
      </c>
    </row>
    <row r="6152" spans="68:71">
      <c r="BP6152">
        <v>6151</v>
      </c>
      <c r="BQ6152" s="145">
        <v>40485</v>
      </c>
      <c r="BR6152">
        <v>78.5</v>
      </c>
      <c r="BS6152" s="151">
        <f t="shared" si="100"/>
        <v>82.673333333333332</v>
      </c>
    </row>
    <row r="6153" spans="68:71">
      <c r="BP6153">
        <v>6152</v>
      </c>
      <c r="BQ6153" s="145">
        <v>40486</v>
      </c>
      <c r="BR6153">
        <v>79.2</v>
      </c>
      <c r="BS6153" s="151">
        <f t="shared" si="100"/>
        <v>82.744166666666672</v>
      </c>
    </row>
    <row r="6154" spans="68:71">
      <c r="BP6154">
        <v>6153</v>
      </c>
      <c r="BQ6154" s="145">
        <v>40487</v>
      </c>
      <c r="BR6154">
        <v>83</v>
      </c>
      <c r="BS6154" s="151">
        <f t="shared" si="100"/>
        <v>82.810833333333349</v>
      </c>
    </row>
    <row r="6155" spans="68:71">
      <c r="BP6155">
        <v>6154</v>
      </c>
      <c r="BQ6155" s="145">
        <v>40488</v>
      </c>
      <c r="BR6155">
        <v>88.6</v>
      </c>
      <c r="BS6155" s="151">
        <f t="shared" si="100"/>
        <v>82.899166666666673</v>
      </c>
    </row>
    <row r="6156" spans="68:71">
      <c r="BP6156">
        <v>6155</v>
      </c>
      <c r="BQ6156" s="145">
        <v>40489</v>
      </c>
      <c r="BR6156">
        <v>85</v>
      </c>
      <c r="BS6156" s="151">
        <f t="shared" si="100"/>
        <v>82.998333333333349</v>
      </c>
    </row>
    <row r="6157" spans="68:71">
      <c r="BP6157">
        <v>6156</v>
      </c>
      <c r="BQ6157" s="145">
        <v>40490</v>
      </c>
      <c r="BR6157">
        <v>83.7</v>
      </c>
      <c r="BS6157" s="151">
        <f t="shared" si="100"/>
        <v>83.090833333333336</v>
      </c>
    </row>
    <row r="6158" spans="68:71">
      <c r="BP6158">
        <v>6157</v>
      </c>
      <c r="BQ6158" s="145">
        <v>40491</v>
      </c>
      <c r="BR6158">
        <v>84.1</v>
      </c>
      <c r="BS6158" s="151">
        <f t="shared" si="100"/>
        <v>83.152499999999989</v>
      </c>
    </row>
    <row r="6159" spans="68:71">
      <c r="BP6159">
        <v>6158</v>
      </c>
      <c r="BQ6159" s="145">
        <v>40492</v>
      </c>
      <c r="BR6159">
        <v>85.6</v>
      </c>
      <c r="BS6159" s="151">
        <f t="shared" si="100"/>
        <v>83.196666666666673</v>
      </c>
    </row>
    <row r="6160" spans="68:71">
      <c r="BP6160">
        <v>6159</v>
      </c>
      <c r="BQ6160" s="145">
        <v>40493</v>
      </c>
      <c r="BR6160">
        <v>84.5</v>
      </c>
      <c r="BS6160" s="151">
        <f t="shared" si="100"/>
        <v>83.232500000000016</v>
      </c>
    </row>
    <row r="6161" spans="68:71">
      <c r="BP6161">
        <v>6160</v>
      </c>
      <c r="BQ6161" s="145">
        <v>40494</v>
      </c>
      <c r="BR6161">
        <v>85.4</v>
      </c>
      <c r="BS6161" s="151">
        <f t="shared" si="100"/>
        <v>83.236666666666665</v>
      </c>
    </row>
    <row r="6162" spans="68:71">
      <c r="BP6162">
        <v>6161</v>
      </c>
      <c r="BQ6162" s="145">
        <v>40495</v>
      </c>
      <c r="BR6162">
        <v>85.4</v>
      </c>
      <c r="BS6162" s="151">
        <f t="shared" si="100"/>
        <v>83.226666666666659</v>
      </c>
    </row>
    <row r="6163" spans="68:71">
      <c r="BP6163">
        <v>6162</v>
      </c>
      <c r="BQ6163" s="145">
        <v>40496</v>
      </c>
      <c r="BR6163">
        <v>86.4</v>
      </c>
      <c r="BS6163" s="151">
        <f t="shared" si="100"/>
        <v>83.210833333333312</v>
      </c>
    </row>
    <row r="6164" spans="68:71">
      <c r="BP6164">
        <v>6163</v>
      </c>
      <c r="BQ6164" s="145">
        <v>40497</v>
      </c>
      <c r="BR6164">
        <v>90.8</v>
      </c>
      <c r="BS6164" s="151">
        <f t="shared" si="100"/>
        <v>83.191666666666649</v>
      </c>
    </row>
    <row r="6165" spans="68:71">
      <c r="BP6165">
        <v>6164</v>
      </c>
      <c r="BQ6165" s="145">
        <v>40498</v>
      </c>
      <c r="BR6165">
        <v>91.8</v>
      </c>
      <c r="BS6165" s="151">
        <f t="shared" si="100"/>
        <v>83.175833333333316</v>
      </c>
    </row>
    <row r="6166" spans="68:71">
      <c r="BP6166">
        <v>6165</v>
      </c>
      <c r="BQ6166" s="145">
        <v>40499</v>
      </c>
      <c r="BR6166">
        <v>91.2</v>
      </c>
      <c r="BS6166" s="151">
        <f t="shared" si="100"/>
        <v>83.173333333333318</v>
      </c>
    </row>
    <row r="6167" spans="68:71">
      <c r="BP6167">
        <v>6166</v>
      </c>
      <c r="BQ6167" s="145">
        <v>40500</v>
      </c>
      <c r="BR6167">
        <v>86.5</v>
      </c>
      <c r="BS6167" s="151">
        <f t="shared" si="100"/>
        <v>83.171666666666638</v>
      </c>
    </row>
    <row r="6168" spans="68:71">
      <c r="BP6168">
        <v>6167</v>
      </c>
      <c r="BQ6168" s="145">
        <v>40501</v>
      </c>
      <c r="BR6168">
        <v>84</v>
      </c>
      <c r="BS6168" s="151">
        <f t="shared" si="100"/>
        <v>83.156666666666624</v>
      </c>
    </row>
    <row r="6169" spans="68:71">
      <c r="BP6169">
        <v>6168</v>
      </c>
      <c r="BQ6169" s="145">
        <v>40502</v>
      </c>
      <c r="BR6169">
        <v>79.8</v>
      </c>
      <c r="BS6169" s="151">
        <f t="shared" si="100"/>
        <v>83.13749999999996</v>
      </c>
    </row>
    <row r="6170" spans="68:71">
      <c r="BP6170">
        <v>6169</v>
      </c>
      <c r="BQ6170" s="145">
        <v>40503</v>
      </c>
      <c r="BR6170">
        <v>77.599999999999994</v>
      </c>
      <c r="BS6170" s="151">
        <f t="shared" si="100"/>
        <v>83.159999999999954</v>
      </c>
    </row>
    <row r="6171" spans="68:71">
      <c r="BP6171">
        <v>6170</v>
      </c>
      <c r="BQ6171" s="145">
        <v>40504</v>
      </c>
      <c r="BR6171">
        <v>74.8</v>
      </c>
      <c r="BS6171" s="151">
        <f t="shared" si="100"/>
        <v>83.18833333333329</v>
      </c>
    </row>
    <row r="6172" spans="68:71">
      <c r="BP6172">
        <v>6171</v>
      </c>
      <c r="BQ6172" s="145">
        <v>40505</v>
      </c>
      <c r="BR6172">
        <v>75.3</v>
      </c>
      <c r="BS6172" s="151">
        <f t="shared" si="100"/>
        <v>83.202499999999944</v>
      </c>
    </row>
    <row r="6173" spans="68:71">
      <c r="BP6173">
        <v>6172</v>
      </c>
      <c r="BQ6173" s="145">
        <v>40506</v>
      </c>
      <c r="BR6173">
        <v>75.8</v>
      </c>
      <c r="BS6173" s="151">
        <f t="shared" si="100"/>
        <v>83.199166666666613</v>
      </c>
    </row>
    <row r="6174" spans="68:71">
      <c r="BP6174">
        <v>6173</v>
      </c>
      <c r="BQ6174" s="145">
        <v>40507</v>
      </c>
      <c r="BR6174">
        <v>77.900000000000006</v>
      </c>
      <c r="BS6174" s="151">
        <f t="shared" si="100"/>
        <v>83.170833333333292</v>
      </c>
    </row>
    <row r="6175" spans="68:71">
      <c r="BP6175">
        <v>6174</v>
      </c>
      <c r="BQ6175" s="145">
        <v>40508</v>
      </c>
      <c r="BR6175">
        <v>76.2</v>
      </c>
      <c r="BS6175" s="151">
        <f t="shared" si="100"/>
        <v>83.145833333333286</v>
      </c>
    </row>
    <row r="6176" spans="68:71">
      <c r="BP6176">
        <v>6175</v>
      </c>
      <c r="BQ6176" s="145">
        <v>40509</v>
      </c>
      <c r="BR6176">
        <v>76.5</v>
      </c>
      <c r="BS6176" s="151">
        <f t="shared" si="100"/>
        <v>83.123333333333292</v>
      </c>
    </row>
    <row r="6177" spans="68:71">
      <c r="BP6177">
        <v>6176</v>
      </c>
      <c r="BQ6177" s="145">
        <v>40510</v>
      </c>
      <c r="BR6177">
        <v>80.099999999999994</v>
      </c>
      <c r="BS6177" s="151">
        <f t="shared" si="100"/>
        <v>83.039166666666631</v>
      </c>
    </row>
    <row r="6178" spans="68:71">
      <c r="BP6178">
        <v>6177</v>
      </c>
      <c r="BQ6178" s="145">
        <v>40511</v>
      </c>
      <c r="BR6178">
        <v>82.5</v>
      </c>
      <c r="BS6178" s="151">
        <f t="shared" si="100"/>
        <v>82.968333333333291</v>
      </c>
    </row>
    <row r="6179" spans="68:71">
      <c r="BP6179">
        <v>6178</v>
      </c>
      <c r="BQ6179" s="145">
        <v>40512</v>
      </c>
      <c r="BR6179">
        <v>86.4</v>
      </c>
      <c r="BS6179" s="151">
        <f t="shared" si="100"/>
        <v>82.934166666666641</v>
      </c>
    </row>
    <row r="6180" spans="68:71">
      <c r="BP6180">
        <v>6179</v>
      </c>
      <c r="BQ6180" s="145">
        <v>40513</v>
      </c>
      <c r="BR6180">
        <v>86.5</v>
      </c>
      <c r="BS6180" s="151">
        <f t="shared" si="100"/>
        <v>82.903333333333279</v>
      </c>
    </row>
    <row r="6181" spans="68:71">
      <c r="BP6181">
        <v>6180</v>
      </c>
      <c r="BQ6181" s="145">
        <v>40514</v>
      </c>
      <c r="BR6181">
        <v>86.5</v>
      </c>
      <c r="BS6181" s="151">
        <f t="shared" si="100"/>
        <v>82.902499999999947</v>
      </c>
    </row>
    <row r="6182" spans="68:71">
      <c r="BP6182">
        <v>6181</v>
      </c>
      <c r="BQ6182" s="145">
        <v>40515</v>
      </c>
      <c r="BR6182">
        <v>86.8</v>
      </c>
      <c r="BS6182" s="151">
        <f t="shared" si="100"/>
        <v>82.928333333333299</v>
      </c>
    </row>
    <row r="6183" spans="68:71">
      <c r="BP6183">
        <v>6182</v>
      </c>
      <c r="BQ6183" s="145">
        <v>40516</v>
      </c>
      <c r="BR6183">
        <v>87.4</v>
      </c>
      <c r="BS6183" s="151">
        <f t="shared" si="100"/>
        <v>82.96999999999997</v>
      </c>
    </row>
    <row r="6184" spans="68:71">
      <c r="BP6184">
        <v>6183</v>
      </c>
      <c r="BQ6184" s="145">
        <v>40517</v>
      </c>
      <c r="BR6184">
        <v>87.9</v>
      </c>
      <c r="BS6184" s="151">
        <f t="shared" si="100"/>
        <v>83.035833333333315</v>
      </c>
    </row>
    <row r="6185" spans="68:71">
      <c r="BP6185">
        <v>6184</v>
      </c>
      <c r="BQ6185" s="145">
        <v>40518</v>
      </c>
      <c r="BR6185">
        <v>88.5</v>
      </c>
      <c r="BS6185" s="151">
        <f t="shared" si="100"/>
        <v>83.08499999999998</v>
      </c>
    </row>
    <row r="6186" spans="68:71">
      <c r="BP6186">
        <v>6185</v>
      </c>
      <c r="BQ6186" s="145">
        <v>40519</v>
      </c>
      <c r="BR6186">
        <v>87.1</v>
      </c>
      <c r="BS6186" s="151">
        <f t="shared" si="100"/>
        <v>83.129166666666649</v>
      </c>
    </row>
    <row r="6187" spans="68:71">
      <c r="BP6187">
        <v>6186</v>
      </c>
      <c r="BQ6187" s="145">
        <v>40520</v>
      </c>
      <c r="BR6187">
        <v>87.2</v>
      </c>
      <c r="BS6187" s="151">
        <f t="shared" si="100"/>
        <v>83.178333333333313</v>
      </c>
    </row>
    <row r="6188" spans="68:71">
      <c r="BP6188">
        <v>6187</v>
      </c>
      <c r="BQ6188" s="145">
        <v>40521</v>
      </c>
      <c r="BR6188">
        <v>86.8</v>
      </c>
      <c r="BS6188" s="151">
        <f t="shared" si="100"/>
        <v>83.293333333333322</v>
      </c>
    </row>
    <row r="6189" spans="68:71">
      <c r="BP6189">
        <v>6188</v>
      </c>
      <c r="BQ6189" s="145">
        <v>40522</v>
      </c>
      <c r="BR6189">
        <v>88.4</v>
      </c>
      <c r="BS6189" s="151">
        <f t="shared" si="100"/>
        <v>83.405000000000001</v>
      </c>
    </row>
    <row r="6190" spans="68:71">
      <c r="BP6190">
        <v>6189</v>
      </c>
      <c r="BQ6190" s="145">
        <v>40523</v>
      </c>
      <c r="BR6190">
        <v>86.9</v>
      </c>
      <c r="BS6190" s="151">
        <f t="shared" si="100"/>
        <v>83.54</v>
      </c>
    </row>
    <row r="6191" spans="68:71">
      <c r="BP6191">
        <v>6190</v>
      </c>
      <c r="BQ6191" s="145">
        <v>40524</v>
      </c>
      <c r="BR6191">
        <v>89.4</v>
      </c>
      <c r="BS6191" s="151">
        <f t="shared" si="100"/>
        <v>83.649166666666687</v>
      </c>
    </row>
    <row r="6192" spans="68:71">
      <c r="BP6192">
        <v>6191</v>
      </c>
      <c r="BQ6192" s="145">
        <v>40525</v>
      </c>
      <c r="BR6192">
        <v>87.7</v>
      </c>
      <c r="BS6192" s="151">
        <f t="shared" si="100"/>
        <v>83.775833333333352</v>
      </c>
    </row>
    <row r="6193" spans="68:71">
      <c r="BP6193">
        <v>6192</v>
      </c>
      <c r="BQ6193" s="145">
        <v>40526</v>
      </c>
      <c r="BR6193">
        <v>90.3</v>
      </c>
      <c r="BS6193" s="151">
        <f t="shared" si="100"/>
        <v>83.980833333333351</v>
      </c>
    </row>
    <row r="6194" spans="68:71">
      <c r="BP6194">
        <v>6193</v>
      </c>
      <c r="BQ6194" s="145">
        <v>40527</v>
      </c>
      <c r="BR6194">
        <v>86.9</v>
      </c>
      <c r="BS6194" s="151">
        <f t="shared" si="100"/>
        <v>84.195000000000022</v>
      </c>
    </row>
    <row r="6195" spans="68:71">
      <c r="BP6195">
        <v>6194</v>
      </c>
      <c r="BQ6195" s="145">
        <v>40528</v>
      </c>
      <c r="BR6195">
        <v>84.1</v>
      </c>
      <c r="BS6195" s="151">
        <f t="shared" si="100"/>
        <v>84.438333333333347</v>
      </c>
    </row>
    <row r="6196" spans="68:71">
      <c r="BP6196">
        <v>6195</v>
      </c>
      <c r="BQ6196" s="145">
        <v>40529</v>
      </c>
      <c r="BR6196">
        <v>81.599999999999994</v>
      </c>
      <c r="BS6196" s="151">
        <f t="shared" si="100"/>
        <v>84.634166666666687</v>
      </c>
    </row>
    <row r="6197" spans="68:71">
      <c r="BP6197">
        <v>6196</v>
      </c>
      <c r="BQ6197" s="145">
        <v>40530</v>
      </c>
      <c r="BR6197">
        <v>80.5</v>
      </c>
      <c r="BS6197" s="151">
        <f t="shared" si="100"/>
        <v>84.836666666666687</v>
      </c>
    </row>
    <row r="6198" spans="68:71">
      <c r="BP6198">
        <v>6197</v>
      </c>
      <c r="BQ6198" s="145">
        <v>40531</v>
      </c>
      <c r="BR6198">
        <v>80.900000000000006</v>
      </c>
      <c r="BS6198" s="151">
        <f t="shared" si="100"/>
        <v>85.177500000000009</v>
      </c>
    </row>
    <row r="6199" spans="68:71">
      <c r="BP6199">
        <v>6198</v>
      </c>
      <c r="BQ6199" s="145">
        <v>40532</v>
      </c>
      <c r="BR6199">
        <v>77.900000000000006</v>
      </c>
      <c r="BS6199" s="151">
        <f t="shared" si="100"/>
        <v>85.393333333333345</v>
      </c>
    </row>
    <row r="6200" spans="68:71">
      <c r="BP6200">
        <v>6199</v>
      </c>
      <c r="BQ6200" s="145">
        <v>40533</v>
      </c>
      <c r="BR6200">
        <v>77.900000000000006</v>
      </c>
      <c r="BS6200" s="151">
        <f t="shared" si="100"/>
        <v>85.58</v>
      </c>
    </row>
    <row r="6201" spans="68:71">
      <c r="BP6201">
        <v>6200</v>
      </c>
      <c r="BQ6201" s="145">
        <v>40534</v>
      </c>
      <c r="BR6201">
        <v>77.7</v>
      </c>
      <c r="BS6201" s="151">
        <f t="shared" si="100"/>
        <v>85.683333333333366</v>
      </c>
    </row>
    <row r="6202" spans="68:71">
      <c r="BP6202">
        <v>6201</v>
      </c>
      <c r="BQ6202" s="145">
        <v>40535</v>
      </c>
      <c r="BR6202">
        <v>80.099999999999994</v>
      </c>
      <c r="BS6202" s="151">
        <f t="shared" si="100"/>
        <v>85.756666666666703</v>
      </c>
    </row>
    <row r="6203" spans="68:71">
      <c r="BP6203">
        <v>6202</v>
      </c>
      <c r="BQ6203" s="145">
        <v>40536</v>
      </c>
      <c r="BR6203">
        <v>78.599999999999994</v>
      </c>
      <c r="BS6203" s="151">
        <f t="shared" si="100"/>
        <v>85.782500000000027</v>
      </c>
    </row>
    <row r="6204" spans="68:71">
      <c r="BP6204">
        <v>6203</v>
      </c>
      <c r="BQ6204" s="145">
        <v>40537</v>
      </c>
      <c r="BR6204">
        <v>79.400000000000006</v>
      </c>
      <c r="BS6204" s="151">
        <f t="shared" si="100"/>
        <v>85.805833333333354</v>
      </c>
    </row>
    <row r="6205" spans="68:71">
      <c r="BP6205">
        <v>6204</v>
      </c>
      <c r="BQ6205" s="145">
        <v>40538</v>
      </c>
      <c r="BR6205">
        <v>80.5</v>
      </c>
      <c r="BS6205" s="151">
        <f t="shared" si="100"/>
        <v>85.810833333333363</v>
      </c>
    </row>
    <row r="6206" spans="68:71">
      <c r="BP6206">
        <v>6205</v>
      </c>
      <c r="BQ6206" s="145">
        <v>40539</v>
      </c>
      <c r="BR6206">
        <v>80.099999999999994</v>
      </c>
      <c r="BS6206" s="151">
        <f t="shared" ref="BS6206:BS6269" si="101">AVERAGE(BR6147:BR6267)</f>
        <v>85.84250000000003</v>
      </c>
    </row>
    <row r="6207" spans="68:71">
      <c r="BP6207">
        <v>6206</v>
      </c>
      <c r="BQ6207" s="145">
        <v>40540</v>
      </c>
      <c r="BR6207">
        <v>80.7</v>
      </c>
      <c r="BS6207" s="151">
        <f t="shared" si="101"/>
        <v>85.881666666666689</v>
      </c>
    </row>
    <row r="6208" spans="68:71">
      <c r="BP6208">
        <v>6207</v>
      </c>
      <c r="BQ6208" s="145">
        <v>40541</v>
      </c>
      <c r="BR6208">
        <v>82.6</v>
      </c>
      <c r="BS6208" s="151">
        <f t="shared" si="101"/>
        <v>85.973333333333343</v>
      </c>
    </row>
    <row r="6209" spans="68:71">
      <c r="BP6209">
        <v>6208</v>
      </c>
      <c r="BQ6209" s="145">
        <v>40542</v>
      </c>
      <c r="BR6209">
        <v>82.9</v>
      </c>
      <c r="BS6209" s="151">
        <f t="shared" si="101"/>
        <v>86.217500000000001</v>
      </c>
    </row>
    <row r="6210" spans="68:71">
      <c r="BP6210">
        <v>6209</v>
      </c>
      <c r="BQ6210" s="145">
        <v>40543</v>
      </c>
      <c r="BR6210">
        <v>90.9</v>
      </c>
      <c r="BS6210" s="151">
        <f t="shared" si="101"/>
        <v>86.50333333333333</v>
      </c>
    </row>
    <row r="6211" spans="68:71">
      <c r="BP6211">
        <v>6210</v>
      </c>
      <c r="BQ6211" s="145">
        <v>40544</v>
      </c>
      <c r="BS6211" s="151">
        <f t="shared" si="101"/>
        <v>86.853333333333325</v>
      </c>
    </row>
    <row r="6212" spans="68:71">
      <c r="BP6212">
        <v>6211</v>
      </c>
      <c r="BQ6212" s="145">
        <v>40545</v>
      </c>
      <c r="BR6212">
        <v>91.1</v>
      </c>
      <c r="BS6212" s="151">
        <f t="shared" si="101"/>
        <v>87.255833333333328</v>
      </c>
    </row>
    <row r="6213" spans="68:71">
      <c r="BP6213">
        <v>6212</v>
      </c>
      <c r="BQ6213" s="145">
        <v>40546</v>
      </c>
      <c r="BR6213">
        <v>92.1</v>
      </c>
      <c r="BS6213" s="151">
        <f t="shared" si="101"/>
        <v>87.717499999999987</v>
      </c>
    </row>
    <row r="6214" spans="68:71">
      <c r="BP6214">
        <v>6213</v>
      </c>
      <c r="BQ6214" s="145">
        <v>40547</v>
      </c>
      <c r="BR6214">
        <v>90.6</v>
      </c>
      <c r="BS6214" s="151">
        <f t="shared" si="101"/>
        <v>88.21333333333331</v>
      </c>
    </row>
    <row r="6215" spans="68:71">
      <c r="BP6215">
        <v>6214</v>
      </c>
      <c r="BQ6215" s="145">
        <v>40548</v>
      </c>
      <c r="BR6215">
        <v>87.7</v>
      </c>
      <c r="BS6215" s="151">
        <f t="shared" si="101"/>
        <v>88.740833333333313</v>
      </c>
    </row>
    <row r="6216" spans="68:71">
      <c r="BP6216">
        <v>6215</v>
      </c>
      <c r="BQ6216" s="145">
        <v>40549</v>
      </c>
      <c r="BR6216">
        <v>86.8</v>
      </c>
      <c r="BS6216" s="151">
        <f t="shared" si="101"/>
        <v>89.421666666666653</v>
      </c>
    </row>
    <row r="6217" spans="68:71">
      <c r="BP6217">
        <v>6216</v>
      </c>
      <c r="BQ6217" s="145">
        <v>40550</v>
      </c>
      <c r="BR6217">
        <v>86.4</v>
      </c>
      <c r="BS6217" s="151">
        <f t="shared" si="101"/>
        <v>89.916666666666671</v>
      </c>
    </row>
    <row r="6218" spans="68:71">
      <c r="BP6218">
        <v>6217</v>
      </c>
      <c r="BQ6218" s="145">
        <v>40551</v>
      </c>
      <c r="BR6218">
        <v>84.8</v>
      </c>
      <c r="BS6218" s="151">
        <f t="shared" si="101"/>
        <v>90.309999999999988</v>
      </c>
    </row>
    <row r="6219" spans="68:71">
      <c r="BP6219">
        <v>6218</v>
      </c>
      <c r="BQ6219" s="145">
        <v>40552</v>
      </c>
      <c r="BR6219">
        <v>82.7</v>
      </c>
      <c r="BS6219" s="151">
        <f t="shared" si="101"/>
        <v>90.622499999999988</v>
      </c>
    </row>
    <row r="6220" spans="68:71">
      <c r="BP6220">
        <v>6219</v>
      </c>
      <c r="BQ6220" s="145">
        <v>40553</v>
      </c>
      <c r="BR6220">
        <v>83.3</v>
      </c>
      <c r="BS6220" s="151">
        <f t="shared" si="101"/>
        <v>90.924166666666679</v>
      </c>
    </row>
    <row r="6221" spans="68:71">
      <c r="BP6221">
        <v>6220</v>
      </c>
      <c r="BQ6221" s="145">
        <v>40554</v>
      </c>
      <c r="BR6221">
        <v>82.6</v>
      </c>
      <c r="BS6221" s="151">
        <f t="shared" si="101"/>
        <v>91.15333333333335</v>
      </c>
    </row>
    <row r="6222" spans="68:71">
      <c r="BP6222">
        <v>6221</v>
      </c>
      <c r="BQ6222" s="145">
        <v>40555</v>
      </c>
      <c r="BR6222">
        <v>80</v>
      </c>
      <c r="BS6222" s="151">
        <f t="shared" si="101"/>
        <v>91.336666666666659</v>
      </c>
    </row>
    <row r="6223" spans="68:71">
      <c r="BP6223">
        <v>6222</v>
      </c>
      <c r="BQ6223" s="145">
        <v>40556</v>
      </c>
      <c r="BR6223">
        <v>79.5</v>
      </c>
      <c r="BS6223" s="151">
        <f t="shared" si="101"/>
        <v>91.46250000000002</v>
      </c>
    </row>
    <row r="6224" spans="68:71">
      <c r="BP6224">
        <v>6223</v>
      </c>
      <c r="BQ6224" s="145">
        <v>40557</v>
      </c>
      <c r="BR6224">
        <v>79.3</v>
      </c>
      <c r="BS6224" s="151">
        <f t="shared" si="101"/>
        <v>91.579999999999984</v>
      </c>
    </row>
    <row r="6225" spans="68:71">
      <c r="BP6225">
        <v>6224</v>
      </c>
      <c r="BQ6225" s="145">
        <v>40558</v>
      </c>
      <c r="BR6225">
        <v>80.2</v>
      </c>
      <c r="BS6225" s="151">
        <f t="shared" si="101"/>
        <v>91.56583333333333</v>
      </c>
    </row>
    <row r="6226" spans="68:71">
      <c r="BP6226">
        <v>6225</v>
      </c>
      <c r="BQ6226" s="145">
        <v>40559</v>
      </c>
      <c r="BR6226">
        <v>80.3</v>
      </c>
      <c r="BS6226" s="151">
        <f t="shared" si="101"/>
        <v>91.535833333333329</v>
      </c>
    </row>
    <row r="6227" spans="68:71">
      <c r="BP6227">
        <v>6226</v>
      </c>
      <c r="BQ6227" s="145">
        <v>40560</v>
      </c>
      <c r="BR6227">
        <v>81.8</v>
      </c>
      <c r="BS6227" s="151">
        <f t="shared" si="101"/>
        <v>91.555000000000007</v>
      </c>
    </row>
    <row r="6228" spans="68:71">
      <c r="BP6228">
        <v>6227</v>
      </c>
      <c r="BQ6228" s="145">
        <v>40561</v>
      </c>
      <c r="BR6228">
        <v>81</v>
      </c>
      <c r="BS6228" s="151">
        <f t="shared" si="101"/>
        <v>91.62166666666667</v>
      </c>
    </row>
    <row r="6229" spans="68:71">
      <c r="BP6229">
        <v>6228</v>
      </c>
      <c r="BQ6229" s="145">
        <v>40562</v>
      </c>
      <c r="BR6229">
        <v>80.8</v>
      </c>
      <c r="BS6229" s="151">
        <f t="shared" si="101"/>
        <v>91.798333333333332</v>
      </c>
    </row>
    <row r="6230" spans="68:71">
      <c r="BP6230">
        <v>6229</v>
      </c>
      <c r="BQ6230" s="145">
        <v>40563</v>
      </c>
      <c r="BR6230">
        <v>82.3</v>
      </c>
      <c r="BS6230" s="151">
        <f t="shared" si="101"/>
        <v>91.98333333333332</v>
      </c>
    </row>
    <row r="6231" spans="68:71">
      <c r="BP6231">
        <v>6230</v>
      </c>
      <c r="BQ6231" s="145">
        <v>40564</v>
      </c>
      <c r="BR6231">
        <v>87.5</v>
      </c>
      <c r="BS6231" s="151">
        <f t="shared" si="101"/>
        <v>92.231666666666641</v>
      </c>
    </row>
    <row r="6232" spans="68:71">
      <c r="BP6232">
        <v>6231</v>
      </c>
      <c r="BQ6232" s="145">
        <v>40565</v>
      </c>
      <c r="BR6232">
        <v>87.7</v>
      </c>
      <c r="BS6232" s="151">
        <f t="shared" si="101"/>
        <v>92.500833333333318</v>
      </c>
    </row>
    <row r="6233" spans="68:71">
      <c r="BP6233">
        <v>6232</v>
      </c>
      <c r="BQ6233" s="145">
        <v>40566</v>
      </c>
      <c r="BR6233">
        <v>84.3</v>
      </c>
      <c r="BS6233" s="151">
        <f t="shared" si="101"/>
        <v>92.807499999999976</v>
      </c>
    </row>
    <row r="6234" spans="68:71">
      <c r="BP6234">
        <v>6233</v>
      </c>
      <c r="BQ6234" s="145">
        <v>40567</v>
      </c>
      <c r="BR6234">
        <v>82.5</v>
      </c>
      <c r="BS6234" s="151">
        <f t="shared" si="101"/>
        <v>93.112499999999983</v>
      </c>
    </row>
    <row r="6235" spans="68:71">
      <c r="BP6235">
        <v>6234</v>
      </c>
      <c r="BQ6235" s="145">
        <v>40568</v>
      </c>
      <c r="BR6235">
        <v>80.5</v>
      </c>
      <c r="BS6235" s="151">
        <f t="shared" si="101"/>
        <v>93.44083333333333</v>
      </c>
    </row>
    <row r="6236" spans="68:71">
      <c r="BP6236">
        <v>6235</v>
      </c>
      <c r="BQ6236" s="145">
        <v>40569</v>
      </c>
      <c r="BR6236">
        <v>80</v>
      </c>
      <c r="BS6236" s="151">
        <f t="shared" si="101"/>
        <v>93.790833333333325</v>
      </c>
    </row>
    <row r="6237" spans="68:71">
      <c r="BP6237">
        <v>6236</v>
      </c>
      <c r="BQ6237" s="145">
        <v>40570</v>
      </c>
      <c r="BR6237">
        <v>80.5</v>
      </c>
      <c r="BS6237" s="151">
        <f t="shared" si="101"/>
        <v>94.091666666666669</v>
      </c>
    </row>
    <row r="6238" spans="68:71">
      <c r="BP6238">
        <v>6237</v>
      </c>
      <c r="BQ6238" s="145">
        <v>40571</v>
      </c>
      <c r="BR6238">
        <v>80.599999999999994</v>
      </c>
      <c r="BS6238" s="151">
        <f t="shared" si="101"/>
        <v>94.384166666666687</v>
      </c>
    </row>
    <row r="6239" spans="68:71">
      <c r="BP6239">
        <v>6238</v>
      </c>
      <c r="BQ6239" s="145">
        <v>40572</v>
      </c>
      <c r="BR6239">
        <v>81.400000000000006</v>
      </c>
      <c r="BS6239" s="151">
        <f t="shared" si="101"/>
        <v>94.608333333333334</v>
      </c>
    </row>
    <row r="6240" spans="68:71">
      <c r="BP6240">
        <v>6239</v>
      </c>
      <c r="BQ6240" s="145">
        <v>40573</v>
      </c>
      <c r="BR6240">
        <v>82.6</v>
      </c>
      <c r="BS6240" s="151">
        <f t="shared" si="101"/>
        <v>94.795000000000002</v>
      </c>
    </row>
    <row r="6241" spans="68:71">
      <c r="BP6241">
        <v>6240</v>
      </c>
      <c r="BQ6241" s="145">
        <v>40574</v>
      </c>
      <c r="BR6241">
        <v>81.3</v>
      </c>
      <c r="BS6241" s="151">
        <f t="shared" si="101"/>
        <v>94.97</v>
      </c>
    </row>
    <row r="6242" spans="68:71">
      <c r="BP6242">
        <v>6241</v>
      </c>
      <c r="BQ6242" s="145">
        <v>40575</v>
      </c>
      <c r="BR6242">
        <v>79.900000000000006</v>
      </c>
      <c r="BS6242" s="151">
        <f t="shared" si="101"/>
        <v>95.196666666666673</v>
      </c>
    </row>
    <row r="6243" spans="68:71">
      <c r="BP6243">
        <v>6242</v>
      </c>
      <c r="BQ6243" s="145">
        <v>40576</v>
      </c>
      <c r="BR6243">
        <v>79.2</v>
      </c>
      <c r="BS6243" s="151">
        <f t="shared" si="101"/>
        <v>95.407500000000013</v>
      </c>
    </row>
    <row r="6244" spans="68:71">
      <c r="BP6244">
        <v>6243</v>
      </c>
      <c r="BQ6244" s="145">
        <v>40577</v>
      </c>
      <c r="BR6244">
        <v>80.400000000000006</v>
      </c>
      <c r="BS6244" s="151">
        <f t="shared" si="101"/>
        <v>95.585000000000022</v>
      </c>
    </row>
    <row r="6245" spans="68:71">
      <c r="BP6245">
        <v>6244</v>
      </c>
      <c r="BQ6245" s="145">
        <v>40578</v>
      </c>
      <c r="BR6245">
        <v>82.1</v>
      </c>
      <c r="BS6245" s="151">
        <f t="shared" si="101"/>
        <v>95.823333333333352</v>
      </c>
    </row>
    <row r="6246" spans="68:71">
      <c r="BP6246">
        <v>6245</v>
      </c>
      <c r="BQ6246" s="145">
        <v>40579</v>
      </c>
      <c r="BR6246">
        <v>81</v>
      </c>
      <c r="BS6246" s="151">
        <f t="shared" si="101"/>
        <v>96.033333333333346</v>
      </c>
    </row>
    <row r="6247" spans="68:71">
      <c r="BP6247">
        <v>6246</v>
      </c>
      <c r="BQ6247" s="145">
        <v>40580</v>
      </c>
      <c r="BR6247">
        <v>80.2</v>
      </c>
      <c r="BS6247" s="151">
        <f t="shared" si="101"/>
        <v>96.212500000000006</v>
      </c>
    </row>
    <row r="6248" spans="68:71">
      <c r="BP6248">
        <v>6247</v>
      </c>
      <c r="BQ6248" s="145">
        <v>40581</v>
      </c>
      <c r="BR6248">
        <v>82.3</v>
      </c>
      <c r="BS6248" s="151">
        <f t="shared" si="101"/>
        <v>96.364166666666677</v>
      </c>
    </row>
    <row r="6249" spans="68:71">
      <c r="BP6249">
        <v>6248</v>
      </c>
      <c r="BQ6249" s="145">
        <v>40582</v>
      </c>
      <c r="BR6249">
        <v>89.7</v>
      </c>
      <c r="BS6249" s="151">
        <f t="shared" si="101"/>
        <v>96.500833333333333</v>
      </c>
    </row>
    <row r="6250" spans="68:71">
      <c r="BP6250">
        <v>6249</v>
      </c>
      <c r="BQ6250" s="145">
        <v>40583</v>
      </c>
      <c r="BR6250">
        <v>88.7</v>
      </c>
      <c r="BS6250" s="151">
        <f t="shared" si="101"/>
        <v>96.658333333333331</v>
      </c>
    </row>
    <row r="6251" spans="68:71">
      <c r="BP6251">
        <v>6250</v>
      </c>
      <c r="BQ6251" s="145">
        <v>40584</v>
      </c>
      <c r="BR6251">
        <v>91.4</v>
      </c>
      <c r="BS6251" s="151">
        <f t="shared" si="101"/>
        <v>96.832499999999996</v>
      </c>
    </row>
    <row r="6252" spans="68:71">
      <c r="BP6252">
        <v>6251</v>
      </c>
      <c r="BQ6252" s="145">
        <v>40585</v>
      </c>
      <c r="BR6252">
        <v>91.2</v>
      </c>
      <c r="BS6252" s="151">
        <f t="shared" si="101"/>
        <v>97.083333333333314</v>
      </c>
    </row>
    <row r="6253" spans="68:71">
      <c r="BP6253">
        <v>6252</v>
      </c>
      <c r="BQ6253" s="145">
        <v>40586</v>
      </c>
      <c r="BR6253">
        <v>95.6</v>
      </c>
      <c r="BS6253" s="151">
        <f t="shared" si="101"/>
        <v>97.32</v>
      </c>
    </row>
    <row r="6254" spans="68:71">
      <c r="BP6254">
        <v>6253</v>
      </c>
      <c r="BQ6254" s="145">
        <v>40587</v>
      </c>
      <c r="BR6254">
        <v>106.8</v>
      </c>
      <c r="BS6254" s="151">
        <f t="shared" si="101"/>
        <v>97.674166666666665</v>
      </c>
    </row>
    <row r="6255" spans="68:71">
      <c r="BP6255">
        <v>6254</v>
      </c>
      <c r="BQ6255" s="145">
        <v>40588</v>
      </c>
      <c r="BR6255">
        <v>112.6</v>
      </c>
      <c r="BS6255" s="151">
        <f t="shared" si="101"/>
        <v>97.966666666666654</v>
      </c>
    </row>
    <row r="6256" spans="68:71">
      <c r="BP6256">
        <v>6255</v>
      </c>
      <c r="BQ6256" s="145">
        <v>40589</v>
      </c>
      <c r="BR6256">
        <v>112.8</v>
      </c>
      <c r="BS6256" s="151">
        <f t="shared" si="101"/>
        <v>98.24</v>
      </c>
    </row>
    <row r="6257" spans="68:71">
      <c r="BP6257">
        <v>6256</v>
      </c>
      <c r="BQ6257" s="145">
        <v>40590</v>
      </c>
      <c r="BR6257">
        <v>114.1</v>
      </c>
      <c r="BS6257" s="151">
        <f t="shared" si="101"/>
        <v>98.494166666666658</v>
      </c>
    </row>
    <row r="6258" spans="68:71">
      <c r="BP6258">
        <v>6257</v>
      </c>
      <c r="BQ6258" s="145">
        <v>40591</v>
      </c>
      <c r="BR6258">
        <v>110.9</v>
      </c>
      <c r="BS6258" s="151">
        <f t="shared" si="101"/>
        <v>98.744166666666644</v>
      </c>
    </row>
    <row r="6259" spans="68:71">
      <c r="BP6259">
        <v>6258</v>
      </c>
      <c r="BQ6259" s="145">
        <v>40592</v>
      </c>
      <c r="BR6259">
        <v>124.8</v>
      </c>
      <c r="BS6259" s="151">
        <f t="shared" si="101"/>
        <v>99.069999999999979</v>
      </c>
    </row>
    <row r="6260" spans="68:71">
      <c r="BP6260">
        <v>6259</v>
      </c>
      <c r="BQ6260" s="145">
        <v>40593</v>
      </c>
      <c r="BR6260">
        <v>109.4</v>
      </c>
      <c r="BS6260" s="151">
        <f t="shared" si="101"/>
        <v>99.362499999999997</v>
      </c>
    </row>
    <row r="6261" spans="68:71">
      <c r="BP6261">
        <v>6260</v>
      </c>
      <c r="BQ6261" s="145">
        <v>40594</v>
      </c>
      <c r="BR6261">
        <v>104.6</v>
      </c>
      <c r="BS6261" s="151">
        <f t="shared" si="101"/>
        <v>99.671666666666653</v>
      </c>
    </row>
    <row r="6262" spans="68:71">
      <c r="BP6262">
        <v>6261</v>
      </c>
      <c r="BQ6262" s="145">
        <v>40595</v>
      </c>
      <c r="BR6262">
        <v>96.7</v>
      </c>
      <c r="BS6262" s="151">
        <f t="shared" si="101"/>
        <v>99.996666666666655</v>
      </c>
    </row>
    <row r="6263" spans="68:71">
      <c r="BP6263">
        <v>6262</v>
      </c>
      <c r="BQ6263" s="145">
        <v>40596</v>
      </c>
      <c r="BR6263">
        <v>90.9</v>
      </c>
      <c r="BS6263" s="151">
        <f t="shared" si="101"/>
        <v>100.31833333333333</v>
      </c>
    </row>
    <row r="6264" spans="68:71">
      <c r="BP6264">
        <v>6263</v>
      </c>
      <c r="BQ6264" s="145">
        <v>40597</v>
      </c>
      <c r="BR6264">
        <v>89.3</v>
      </c>
      <c r="BS6264" s="151">
        <f t="shared" si="101"/>
        <v>100.59083333333334</v>
      </c>
    </row>
    <row r="6265" spans="68:71">
      <c r="BP6265">
        <v>6264</v>
      </c>
      <c r="BQ6265" s="145">
        <v>40598</v>
      </c>
      <c r="BR6265">
        <v>88.9</v>
      </c>
      <c r="BS6265" s="151">
        <f t="shared" si="101"/>
        <v>100.83166666666666</v>
      </c>
    </row>
    <row r="6266" spans="68:71">
      <c r="BP6266">
        <v>6265</v>
      </c>
      <c r="BQ6266" s="145">
        <v>40599</v>
      </c>
      <c r="BR6266">
        <v>88.2</v>
      </c>
      <c r="BS6266" s="151">
        <f t="shared" si="101"/>
        <v>101.06333333333332</v>
      </c>
    </row>
    <row r="6267" spans="68:71">
      <c r="BP6267">
        <v>6266</v>
      </c>
      <c r="BQ6267" s="145">
        <v>40600</v>
      </c>
      <c r="BR6267">
        <v>90.2</v>
      </c>
      <c r="BS6267" s="151">
        <f t="shared" si="101"/>
        <v>101.31083333333331</v>
      </c>
    </row>
    <row r="6268" spans="68:71">
      <c r="BP6268">
        <v>6267</v>
      </c>
      <c r="BQ6268" s="145">
        <v>40601</v>
      </c>
      <c r="BR6268">
        <v>90.4</v>
      </c>
      <c r="BS6268" s="151">
        <f t="shared" si="101"/>
        <v>101.53583333333331</v>
      </c>
    </row>
    <row r="6269" spans="68:71">
      <c r="BP6269">
        <v>6268</v>
      </c>
      <c r="BQ6269" s="145">
        <v>40602</v>
      </c>
      <c r="BR6269">
        <v>95.8</v>
      </c>
      <c r="BS6269" s="151">
        <f t="shared" si="101"/>
        <v>101.75749999999999</v>
      </c>
    </row>
    <row r="6270" spans="68:71">
      <c r="BP6270">
        <v>6269</v>
      </c>
      <c r="BQ6270" s="145">
        <v>40603</v>
      </c>
      <c r="BR6270">
        <v>110.5</v>
      </c>
      <c r="BS6270" s="151">
        <f t="shared" ref="BS6270:BS6333" si="102">AVERAGE(BR6211:BR6331)</f>
        <v>101.88416666666666</v>
      </c>
    </row>
    <row r="6271" spans="68:71">
      <c r="BP6271">
        <v>6270</v>
      </c>
      <c r="BQ6271" s="145">
        <v>40604</v>
      </c>
      <c r="BR6271">
        <v>113.4</v>
      </c>
      <c r="BS6271" s="151">
        <f t="shared" si="102"/>
        <v>101.94958677685949</v>
      </c>
    </row>
    <row r="6272" spans="68:71">
      <c r="BP6272">
        <v>6271</v>
      </c>
      <c r="BQ6272" s="145">
        <v>40605</v>
      </c>
      <c r="BR6272">
        <v>120.9</v>
      </c>
      <c r="BS6272" s="151">
        <f t="shared" si="102"/>
        <v>102.08099173553717</v>
      </c>
    </row>
    <row r="6273" spans="68:71">
      <c r="BP6273">
        <v>6272</v>
      </c>
      <c r="BQ6273" s="145">
        <v>40606</v>
      </c>
      <c r="BR6273">
        <v>126.8</v>
      </c>
      <c r="BS6273" s="151">
        <f t="shared" si="102"/>
        <v>102.20330578512396</v>
      </c>
    </row>
    <row r="6274" spans="68:71">
      <c r="BP6274">
        <v>6273</v>
      </c>
      <c r="BQ6274" s="145">
        <v>40607</v>
      </c>
      <c r="BR6274">
        <v>134.6</v>
      </c>
      <c r="BS6274" s="151">
        <f t="shared" si="102"/>
        <v>102.32148760330577</v>
      </c>
    </row>
    <row r="6275" spans="68:71">
      <c r="BP6275">
        <v>6274</v>
      </c>
      <c r="BQ6275" s="145">
        <v>40608</v>
      </c>
      <c r="BR6275">
        <v>142.5</v>
      </c>
      <c r="BS6275" s="151">
        <f t="shared" si="102"/>
        <v>102.43884297520658</v>
      </c>
    </row>
    <row r="6276" spans="68:71">
      <c r="BP6276">
        <v>6275</v>
      </c>
      <c r="BQ6276" s="145">
        <v>40609</v>
      </c>
      <c r="BR6276">
        <v>151.9</v>
      </c>
      <c r="BS6276" s="151">
        <f t="shared" si="102"/>
        <v>102.56611570247932</v>
      </c>
    </row>
    <row r="6277" spans="68:71">
      <c r="BP6277">
        <v>6276</v>
      </c>
      <c r="BQ6277" s="145">
        <v>40610</v>
      </c>
      <c r="BR6277">
        <v>166.7</v>
      </c>
      <c r="BS6277" s="151">
        <f t="shared" si="102"/>
        <v>102.69669421487603</v>
      </c>
    </row>
    <row r="6278" spans="68:71">
      <c r="BP6278">
        <v>6277</v>
      </c>
      <c r="BQ6278" s="145">
        <v>40611</v>
      </c>
      <c r="BR6278">
        <v>143.1</v>
      </c>
      <c r="BS6278" s="151">
        <f t="shared" si="102"/>
        <v>102.85289256198348</v>
      </c>
    </row>
    <row r="6279" spans="68:71">
      <c r="BP6279">
        <v>6278</v>
      </c>
      <c r="BQ6279" s="145">
        <v>40612</v>
      </c>
      <c r="BR6279">
        <v>131.30000000000001</v>
      </c>
      <c r="BS6279" s="151">
        <f t="shared" si="102"/>
        <v>102.97520661157024</v>
      </c>
    </row>
    <row r="6280" spans="68:71">
      <c r="BP6280">
        <v>6279</v>
      </c>
      <c r="BQ6280" s="145">
        <v>40613</v>
      </c>
      <c r="BR6280">
        <v>123.1</v>
      </c>
      <c r="BS6280" s="151">
        <f t="shared" si="102"/>
        <v>103.06446280991736</v>
      </c>
    </row>
    <row r="6281" spans="68:71">
      <c r="BP6281">
        <v>6280</v>
      </c>
      <c r="BQ6281" s="145">
        <v>40614</v>
      </c>
      <c r="BR6281">
        <v>120.7</v>
      </c>
      <c r="BS6281" s="151">
        <f t="shared" si="102"/>
        <v>103.14876033057853</v>
      </c>
    </row>
    <row r="6282" spans="68:71">
      <c r="BP6282">
        <v>6281</v>
      </c>
      <c r="BQ6282" s="145">
        <v>40615</v>
      </c>
      <c r="BR6282">
        <v>112.9</v>
      </c>
      <c r="BS6282" s="151">
        <f t="shared" si="102"/>
        <v>103.24380165289256</v>
      </c>
    </row>
    <row r="6283" spans="68:71">
      <c r="BP6283">
        <v>6282</v>
      </c>
      <c r="BQ6283" s="145">
        <v>40616</v>
      </c>
      <c r="BR6283">
        <v>107.4</v>
      </c>
      <c r="BS6283" s="151">
        <f t="shared" si="102"/>
        <v>103.34214876033057</v>
      </c>
    </row>
    <row r="6284" spans="68:71">
      <c r="BP6284">
        <v>6283</v>
      </c>
      <c r="BQ6284" s="145">
        <v>40617</v>
      </c>
      <c r="BR6284">
        <v>101.5</v>
      </c>
      <c r="BS6284" s="151">
        <f t="shared" si="102"/>
        <v>103.46776859504131</v>
      </c>
    </row>
    <row r="6285" spans="68:71">
      <c r="BP6285">
        <v>6284</v>
      </c>
      <c r="BQ6285" s="145">
        <v>40618</v>
      </c>
      <c r="BR6285">
        <v>104.9</v>
      </c>
      <c r="BS6285" s="151">
        <f t="shared" si="102"/>
        <v>103.56694214876033</v>
      </c>
    </row>
    <row r="6286" spans="68:71">
      <c r="BP6286">
        <v>6285</v>
      </c>
      <c r="BQ6286" s="145">
        <v>40619</v>
      </c>
      <c r="BR6286">
        <v>90.1</v>
      </c>
      <c r="BS6286" s="151">
        <f t="shared" si="102"/>
        <v>103.65950413223142</v>
      </c>
    </row>
    <row r="6287" spans="68:71">
      <c r="BP6287">
        <v>6286</v>
      </c>
      <c r="BQ6287" s="145">
        <v>40620</v>
      </c>
      <c r="BR6287">
        <v>87.6</v>
      </c>
      <c r="BS6287" s="151">
        <f t="shared" si="102"/>
        <v>103.7322314049587</v>
      </c>
    </row>
    <row r="6288" spans="68:71">
      <c r="BP6288">
        <v>6287</v>
      </c>
      <c r="BQ6288" s="145">
        <v>40621</v>
      </c>
      <c r="BR6288">
        <v>88.8</v>
      </c>
      <c r="BS6288" s="151">
        <f t="shared" si="102"/>
        <v>103.76033057851241</v>
      </c>
    </row>
    <row r="6289" spans="68:71">
      <c r="BP6289">
        <v>6288</v>
      </c>
      <c r="BQ6289" s="145">
        <v>40622</v>
      </c>
      <c r="BR6289">
        <v>92</v>
      </c>
      <c r="BS6289" s="151">
        <f t="shared" si="102"/>
        <v>103.78429752066117</v>
      </c>
    </row>
    <row r="6290" spans="68:71">
      <c r="BP6290">
        <v>6289</v>
      </c>
      <c r="BQ6290" s="145">
        <v>40623</v>
      </c>
      <c r="BR6290">
        <v>101</v>
      </c>
      <c r="BS6290" s="151">
        <f t="shared" si="102"/>
        <v>103.79504132231408</v>
      </c>
    </row>
    <row r="6291" spans="68:71">
      <c r="BP6291">
        <v>6290</v>
      </c>
      <c r="BQ6291" s="145">
        <v>40624</v>
      </c>
      <c r="BR6291">
        <v>99.8</v>
      </c>
      <c r="BS6291" s="151">
        <f t="shared" si="102"/>
        <v>103.77024793388432</v>
      </c>
    </row>
    <row r="6292" spans="68:71">
      <c r="BP6292">
        <v>6291</v>
      </c>
      <c r="BQ6292" s="145">
        <v>40625</v>
      </c>
      <c r="BR6292">
        <v>104.6</v>
      </c>
      <c r="BS6292" s="151">
        <f t="shared" si="102"/>
        <v>103.74049586776863</v>
      </c>
    </row>
    <row r="6293" spans="68:71">
      <c r="BP6293">
        <v>6292</v>
      </c>
      <c r="BQ6293" s="145">
        <v>40626</v>
      </c>
      <c r="BR6293">
        <v>107.6</v>
      </c>
      <c r="BS6293" s="151">
        <f t="shared" si="102"/>
        <v>103.71900826446286</v>
      </c>
    </row>
    <row r="6294" spans="68:71">
      <c r="BP6294">
        <v>6293</v>
      </c>
      <c r="BQ6294" s="145">
        <v>40627</v>
      </c>
      <c r="BR6294">
        <v>112.6</v>
      </c>
      <c r="BS6294" s="151">
        <f t="shared" si="102"/>
        <v>103.70082644628103</v>
      </c>
    </row>
    <row r="6295" spans="68:71">
      <c r="BP6295">
        <v>6294</v>
      </c>
      <c r="BQ6295" s="145">
        <v>40628</v>
      </c>
      <c r="BR6295">
        <v>114.5</v>
      </c>
      <c r="BS6295" s="151">
        <f t="shared" si="102"/>
        <v>103.71900826446287</v>
      </c>
    </row>
    <row r="6296" spans="68:71">
      <c r="BP6296">
        <v>6295</v>
      </c>
      <c r="BQ6296" s="145">
        <v>40629</v>
      </c>
      <c r="BR6296">
        <v>115.6</v>
      </c>
      <c r="BS6296" s="151">
        <f t="shared" si="102"/>
        <v>103.80082644628104</v>
      </c>
    </row>
    <row r="6297" spans="68:71">
      <c r="BP6297">
        <v>6296</v>
      </c>
      <c r="BQ6297" s="145">
        <v>40630</v>
      </c>
      <c r="BR6297">
        <v>118.5</v>
      </c>
      <c r="BS6297" s="151">
        <f t="shared" si="102"/>
        <v>103.96611570247939</v>
      </c>
    </row>
    <row r="6298" spans="68:71">
      <c r="BP6298">
        <v>6297</v>
      </c>
      <c r="BQ6298" s="145">
        <v>40631</v>
      </c>
      <c r="BR6298">
        <v>116.2</v>
      </c>
      <c r="BS6298" s="151">
        <f t="shared" si="102"/>
        <v>104.21570247933887</v>
      </c>
    </row>
    <row r="6299" spans="68:71">
      <c r="BP6299">
        <v>6298</v>
      </c>
      <c r="BQ6299" s="145">
        <v>40632</v>
      </c>
      <c r="BR6299">
        <v>117.6</v>
      </c>
      <c r="BS6299" s="151">
        <f t="shared" si="102"/>
        <v>104.46776859504133</v>
      </c>
    </row>
    <row r="6300" spans="68:71">
      <c r="BP6300">
        <v>6299</v>
      </c>
      <c r="BQ6300" s="145">
        <v>40633</v>
      </c>
      <c r="BR6300">
        <v>113.3</v>
      </c>
      <c r="BS6300" s="151">
        <f t="shared" si="102"/>
        <v>104.71074380165292</v>
      </c>
    </row>
    <row r="6301" spans="68:71">
      <c r="BP6301">
        <v>6300</v>
      </c>
      <c r="BQ6301" s="145">
        <v>40634</v>
      </c>
      <c r="BR6301">
        <v>108.9</v>
      </c>
      <c r="BS6301" s="151">
        <f t="shared" si="102"/>
        <v>104.97768595041325</v>
      </c>
    </row>
    <row r="6302" spans="68:71">
      <c r="BP6302">
        <v>6301</v>
      </c>
      <c r="BQ6302" s="145">
        <v>40635</v>
      </c>
      <c r="BR6302">
        <v>107.5</v>
      </c>
      <c r="BS6302" s="151">
        <f t="shared" si="102"/>
        <v>105.23966942148763</v>
      </c>
    </row>
    <row r="6303" spans="68:71">
      <c r="BP6303">
        <v>6302</v>
      </c>
      <c r="BQ6303" s="145">
        <v>40636</v>
      </c>
      <c r="BR6303">
        <v>114</v>
      </c>
      <c r="BS6303" s="151">
        <f t="shared" si="102"/>
        <v>105.47024793388432</v>
      </c>
    </row>
    <row r="6304" spans="68:71">
      <c r="BP6304">
        <v>6303</v>
      </c>
      <c r="BQ6304" s="145">
        <v>40637</v>
      </c>
      <c r="BR6304">
        <v>112.7</v>
      </c>
      <c r="BS6304" s="151">
        <f t="shared" si="102"/>
        <v>105.65537190082647</v>
      </c>
    </row>
    <row r="6305" spans="68:71">
      <c r="BP6305">
        <v>6304</v>
      </c>
      <c r="BQ6305" s="145">
        <v>40638</v>
      </c>
      <c r="BR6305">
        <v>109.2</v>
      </c>
      <c r="BS6305" s="151">
        <f t="shared" si="102"/>
        <v>105.82727272727274</v>
      </c>
    </row>
    <row r="6306" spans="68:71">
      <c r="BP6306">
        <v>6305</v>
      </c>
      <c r="BQ6306" s="145">
        <v>40639</v>
      </c>
      <c r="BR6306">
        <v>117.1</v>
      </c>
      <c r="BS6306" s="151">
        <f t="shared" si="102"/>
        <v>105.98595041322318</v>
      </c>
    </row>
    <row r="6307" spans="68:71">
      <c r="BP6307">
        <v>6306</v>
      </c>
      <c r="BQ6307" s="145">
        <v>40640</v>
      </c>
      <c r="BR6307">
        <v>112.3</v>
      </c>
      <c r="BS6307" s="151">
        <f t="shared" si="102"/>
        <v>106.11983471074383</v>
      </c>
    </row>
    <row r="6308" spans="68:71">
      <c r="BP6308">
        <v>6307</v>
      </c>
      <c r="BQ6308" s="145">
        <v>40641</v>
      </c>
      <c r="BR6308">
        <v>108.7</v>
      </c>
      <c r="BS6308" s="151">
        <f t="shared" si="102"/>
        <v>106.18512396694219</v>
      </c>
    </row>
    <row r="6309" spans="68:71">
      <c r="BP6309">
        <v>6308</v>
      </c>
      <c r="BQ6309" s="145">
        <v>40642</v>
      </c>
      <c r="BR6309">
        <v>105</v>
      </c>
      <c r="BS6309" s="151">
        <f t="shared" si="102"/>
        <v>106.16694214876037</v>
      </c>
    </row>
    <row r="6310" spans="68:71">
      <c r="BP6310">
        <v>6309</v>
      </c>
      <c r="BQ6310" s="145">
        <v>40643</v>
      </c>
      <c r="BR6310">
        <v>104.8</v>
      </c>
      <c r="BS6310" s="151">
        <f t="shared" si="102"/>
        <v>106.15041322314053</v>
      </c>
    </row>
    <row r="6311" spans="68:71">
      <c r="BP6311">
        <v>6310</v>
      </c>
      <c r="BQ6311" s="145">
        <v>40644</v>
      </c>
      <c r="BR6311">
        <v>105.8</v>
      </c>
      <c r="BS6311" s="151">
        <f t="shared" si="102"/>
        <v>106.09338842975211</v>
      </c>
    </row>
    <row r="6312" spans="68:71">
      <c r="BP6312">
        <v>6311</v>
      </c>
      <c r="BQ6312" s="145">
        <v>40645</v>
      </c>
      <c r="BR6312">
        <v>110.3</v>
      </c>
      <c r="BS6312" s="151">
        <f t="shared" si="102"/>
        <v>106.03884297520666</v>
      </c>
    </row>
    <row r="6313" spans="68:71">
      <c r="BP6313">
        <v>6312</v>
      </c>
      <c r="BQ6313" s="145">
        <v>40646</v>
      </c>
      <c r="BR6313">
        <v>117.8</v>
      </c>
      <c r="BS6313" s="151">
        <f t="shared" si="102"/>
        <v>105.96446280991741</v>
      </c>
    </row>
    <row r="6314" spans="68:71">
      <c r="BP6314">
        <v>6313</v>
      </c>
      <c r="BQ6314" s="145">
        <v>40647</v>
      </c>
      <c r="BR6314">
        <v>118.7</v>
      </c>
      <c r="BS6314" s="151">
        <f t="shared" si="102"/>
        <v>105.90247933884301</v>
      </c>
    </row>
    <row r="6315" spans="68:71">
      <c r="BP6315">
        <v>6314</v>
      </c>
      <c r="BQ6315" s="145">
        <v>40648</v>
      </c>
      <c r="BR6315">
        <v>129.4</v>
      </c>
      <c r="BS6315" s="151">
        <f t="shared" si="102"/>
        <v>105.81074380165292</v>
      </c>
    </row>
    <row r="6316" spans="68:71">
      <c r="BP6316">
        <v>6315</v>
      </c>
      <c r="BQ6316" s="145">
        <v>40649</v>
      </c>
      <c r="BR6316">
        <v>119.2</v>
      </c>
      <c r="BS6316" s="151">
        <f t="shared" si="102"/>
        <v>105.7322314049587</v>
      </c>
    </row>
    <row r="6317" spans="68:71">
      <c r="BP6317">
        <v>6316</v>
      </c>
      <c r="BQ6317" s="145">
        <v>40650</v>
      </c>
      <c r="BR6317">
        <v>114.4</v>
      </c>
      <c r="BS6317" s="151">
        <f t="shared" si="102"/>
        <v>105.6512396694215</v>
      </c>
    </row>
    <row r="6318" spans="68:71">
      <c r="BP6318">
        <v>6317</v>
      </c>
      <c r="BQ6318" s="145">
        <v>40651</v>
      </c>
      <c r="BR6318">
        <v>111</v>
      </c>
      <c r="BS6318" s="151">
        <f t="shared" si="102"/>
        <v>105.55454545454548</v>
      </c>
    </row>
    <row r="6319" spans="68:71">
      <c r="BP6319">
        <v>6318</v>
      </c>
      <c r="BQ6319" s="145">
        <v>40652</v>
      </c>
      <c r="BR6319">
        <v>110.9</v>
      </c>
      <c r="BS6319" s="151">
        <f t="shared" si="102"/>
        <v>105.3421487603306</v>
      </c>
    </row>
    <row r="6320" spans="68:71">
      <c r="BP6320">
        <v>6319</v>
      </c>
      <c r="BQ6320" s="145">
        <v>40653</v>
      </c>
      <c r="BR6320">
        <v>117</v>
      </c>
      <c r="BS6320" s="151">
        <f t="shared" si="102"/>
        <v>105.23471074380168</v>
      </c>
    </row>
    <row r="6321" spans="68:71">
      <c r="BP6321">
        <v>6320</v>
      </c>
      <c r="BQ6321" s="145">
        <v>40654</v>
      </c>
      <c r="BR6321">
        <v>113</v>
      </c>
      <c r="BS6321" s="151">
        <f t="shared" si="102"/>
        <v>105.15619834710746</v>
      </c>
    </row>
    <row r="6322" spans="68:71">
      <c r="BP6322">
        <v>6321</v>
      </c>
      <c r="BQ6322" s="145">
        <v>40655</v>
      </c>
      <c r="BR6322">
        <v>114.8</v>
      </c>
      <c r="BS6322" s="151">
        <f t="shared" si="102"/>
        <v>105.12479338842977</v>
      </c>
    </row>
    <row r="6323" spans="68:71">
      <c r="BP6323">
        <v>6322</v>
      </c>
      <c r="BQ6323" s="145">
        <v>40656</v>
      </c>
      <c r="BR6323">
        <v>119.1</v>
      </c>
      <c r="BS6323" s="151">
        <f t="shared" si="102"/>
        <v>105.1694214876033</v>
      </c>
    </row>
    <row r="6324" spans="68:71">
      <c r="BP6324">
        <v>6323</v>
      </c>
      <c r="BQ6324" s="145">
        <v>40657</v>
      </c>
      <c r="BR6324">
        <v>117.2</v>
      </c>
      <c r="BS6324" s="151">
        <f t="shared" si="102"/>
        <v>105.22644628099175</v>
      </c>
    </row>
    <row r="6325" spans="68:71">
      <c r="BP6325">
        <v>6324</v>
      </c>
      <c r="BQ6325" s="145">
        <v>40658</v>
      </c>
      <c r="BR6325">
        <v>112.1</v>
      </c>
      <c r="BS6325" s="151">
        <f t="shared" si="102"/>
        <v>105.26528925619834</v>
      </c>
    </row>
    <row r="6326" spans="68:71">
      <c r="BP6326">
        <v>6325</v>
      </c>
      <c r="BQ6326" s="145">
        <v>40659</v>
      </c>
      <c r="BR6326">
        <v>109.4</v>
      </c>
      <c r="BS6326" s="151">
        <f t="shared" si="102"/>
        <v>105.28099173553719</v>
      </c>
    </row>
    <row r="6327" spans="68:71">
      <c r="BP6327">
        <v>6326</v>
      </c>
      <c r="BQ6327" s="145">
        <v>40660</v>
      </c>
      <c r="BR6327">
        <v>107.9</v>
      </c>
      <c r="BS6327" s="151">
        <f t="shared" si="102"/>
        <v>105.27272727272729</v>
      </c>
    </row>
    <row r="6328" spans="68:71">
      <c r="BP6328">
        <v>6327</v>
      </c>
      <c r="BQ6328" s="145">
        <v>40661</v>
      </c>
      <c r="BR6328">
        <v>110.4</v>
      </c>
      <c r="BS6328" s="151">
        <f t="shared" si="102"/>
        <v>105.24380165289256</v>
      </c>
    </row>
    <row r="6329" spans="68:71">
      <c r="BP6329">
        <v>6328</v>
      </c>
      <c r="BQ6329" s="145">
        <v>40662</v>
      </c>
      <c r="BR6329">
        <v>109.6</v>
      </c>
      <c r="BS6329" s="151">
        <f t="shared" si="102"/>
        <v>105.17355371900828</v>
      </c>
    </row>
    <row r="6330" spans="68:71">
      <c r="BP6330">
        <v>6329</v>
      </c>
      <c r="BQ6330" s="145">
        <v>40663</v>
      </c>
      <c r="BR6330">
        <v>109.5</v>
      </c>
      <c r="BS6330" s="151">
        <f t="shared" si="102"/>
        <v>104.99752066115704</v>
      </c>
    </row>
    <row r="6331" spans="68:71">
      <c r="BP6331">
        <v>6330</v>
      </c>
      <c r="BQ6331" s="145">
        <v>40664</v>
      </c>
      <c r="BR6331">
        <v>106.1</v>
      </c>
      <c r="BS6331" s="151">
        <f t="shared" si="102"/>
        <v>104.78429752066117</v>
      </c>
    </row>
    <row r="6332" spans="68:71">
      <c r="BP6332">
        <v>6331</v>
      </c>
      <c r="BQ6332" s="145">
        <v>40665</v>
      </c>
      <c r="BR6332">
        <v>109.8</v>
      </c>
      <c r="BS6332" s="151">
        <f t="shared" si="102"/>
        <v>104.49256198347109</v>
      </c>
    </row>
    <row r="6333" spans="68:71">
      <c r="BP6333">
        <v>6332</v>
      </c>
      <c r="BQ6333" s="145">
        <v>40666</v>
      </c>
      <c r="BR6333">
        <v>107</v>
      </c>
      <c r="BS6333" s="151">
        <f t="shared" si="102"/>
        <v>104.15702479338844</v>
      </c>
    </row>
    <row r="6334" spans="68:71">
      <c r="BP6334">
        <v>6333</v>
      </c>
      <c r="BQ6334" s="145">
        <v>40667</v>
      </c>
      <c r="BR6334">
        <v>106.9</v>
      </c>
      <c r="BS6334" s="151">
        <f t="shared" ref="BS6334:BS6397" si="103">AVERAGE(BR6275:BR6395)</f>
        <v>103.74710743801654</v>
      </c>
    </row>
    <row r="6335" spans="68:71">
      <c r="BP6335">
        <v>6334</v>
      </c>
      <c r="BQ6335" s="145">
        <v>40668</v>
      </c>
      <c r="BR6335">
        <v>104.9</v>
      </c>
      <c r="BS6335" s="151">
        <f t="shared" si="103"/>
        <v>103.27024793388429</v>
      </c>
    </row>
    <row r="6336" spans="68:71">
      <c r="BP6336">
        <v>6335</v>
      </c>
      <c r="BQ6336" s="145">
        <v>40669</v>
      </c>
      <c r="BR6336">
        <v>101.9</v>
      </c>
      <c r="BS6336" s="151">
        <f t="shared" si="103"/>
        <v>102.71404958677685</v>
      </c>
    </row>
    <row r="6337" spans="68:71">
      <c r="BP6337">
        <v>6336</v>
      </c>
      <c r="BQ6337" s="145">
        <v>40670</v>
      </c>
      <c r="BR6337">
        <v>102.2</v>
      </c>
      <c r="BS6337" s="151">
        <f t="shared" si="103"/>
        <v>102.04297520661157</v>
      </c>
    </row>
    <row r="6338" spans="68:71">
      <c r="BP6338">
        <v>6337</v>
      </c>
      <c r="BQ6338" s="145">
        <v>40671</v>
      </c>
      <c r="BR6338">
        <v>102.2</v>
      </c>
      <c r="BS6338" s="151">
        <f t="shared" si="103"/>
        <v>101.56942148760331</v>
      </c>
    </row>
    <row r="6339" spans="68:71">
      <c r="BP6339">
        <v>6338</v>
      </c>
      <c r="BQ6339" s="145">
        <v>40672</v>
      </c>
      <c r="BR6339">
        <v>103.7</v>
      </c>
      <c r="BS6339" s="151">
        <f t="shared" si="103"/>
        <v>101.19173553719007</v>
      </c>
    </row>
    <row r="6340" spans="68:71">
      <c r="BP6340">
        <v>6339</v>
      </c>
      <c r="BQ6340" s="145">
        <v>40673</v>
      </c>
      <c r="BR6340">
        <v>97.5</v>
      </c>
      <c r="BS6340" s="151">
        <f t="shared" si="103"/>
        <v>100.92396694214877</v>
      </c>
    </row>
    <row r="6341" spans="68:71">
      <c r="BP6341">
        <v>6340</v>
      </c>
      <c r="BQ6341" s="145">
        <v>40674</v>
      </c>
      <c r="BR6341">
        <v>94.1</v>
      </c>
      <c r="BS6341" s="151">
        <f t="shared" si="103"/>
        <v>100.67107438016531</v>
      </c>
    </row>
    <row r="6342" spans="68:71">
      <c r="BP6342">
        <v>6341</v>
      </c>
      <c r="BQ6342" s="145">
        <v>40675</v>
      </c>
      <c r="BR6342">
        <v>92.8</v>
      </c>
      <c r="BS6342" s="151">
        <f t="shared" si="103"/>
        <v>100.49586776859508</v>
      </c>
    </row>
    <row r="6343" spans="68:71">
      <c r="BP6343">
        <v>6342</v>
      </c>
      <c r="BQ6343" s="145">
        <v>40676</v>
      </c>
      <c r="BR6343">
        <v>91.5</v>
      </c>
      <c r="BS6343" s="151">
        <f t="shared" si="103"/>
        <v>100.39008264462812</v>
      </c>
    </row>
    <row r="6344" spans="68:71">
      <c r="BP6344">
        <v>6343</v>
      </c>
      <c r="BQ6344" s="145">
        <v>40677</v>
      </c>
      <c r="BR6344">
        <v>91.4</v>
      </c>
      <c r="BS6344" s="151">
        <f t="shared" si="103"/>
        <v>100.32892561983473</v>
      </c>
    </row>
    <row r="6345" spans="68:71">
      <c r="BP6345">
        <v>6344</v>
      </c>
      <c r="BQ6345" s="145">
        <v>40678</v>
      </c>
      <c r="BR6345">
        <v>94.5</v>
      </c>
      <c r="BS6345" s="151">
        <f t="shared" si="103"/>
        <v>100.23719008264464</v>
      </c>
    </row>
    <row r="6346" spans="68:71">
      <c r="BP6346">
        <v>6345</v>
      </c>
      <c r="BQ6346" s="145">
        <v>40679</v>
      </c>
      <c r="BR6346">
        <v>92.2</v>
      </c>
      <c r="BS6346" s="151">
        <f t="shared" si="103"/>
        <v>100.26776859504135</v>
      </c>
    </row>
    <row r="6347" spans="68:71">
      <c r="BP6347">
        <v>6346</v>
      </c>
      <c r="BQ6347" s="145">
        <v>40680</v>
      </c>
      <c r="BR6347">
        <v>91.5</v>
      </c>
      <c r="BS6347" s="151">
        <f t="shared" si="103"/>
        <v>100.40000000000005</v>
      </c>
    </row>
    <row r="6348" spans="68:71">
      <c r="BP6348">
        <v>6347</v>
      </c>
      <c r="BQ6348" s="145">
        <v>40681</v>
      </c>
      <c r="BR6348">
        <v>90.6</v>
      </c>
      <c r="BS6348" s="151">
        <f t="shared" si="103"/>
        <v>100.50909090909094</v>
      </c>
    </row>
    <row r="6349" spans="68:71">
      <c r="BP6349">
        <v>6348</v>
      </c>
      <c r="BQ6349" s="145">
        <v>40682</v>
      </c>
      <c r="BR6349">
        <v>84.4</v>
      </c>
      <c r="BS6349" s="151">
        <f t="shared" si="103"/>
        <v>100.57768595041325</v>
      </c>
    </row>
    <row r="6350" spans="68:71">
      <c r="BP6350">
        <v>6349</v>
      </c>
      <c r="BQ6350" s="145">
        <v>40683</v>
      </c>
      <c r="BR6350">
        <v>83.7</v>
      </c>
      <c r="BS6350" s="151">
        <f t="shared" si="103"/>
        <v>100.57024793388433</v>
      </c>
    </row>
    <row r="6351" spans="68:71">
      <c r="BP6351">
        <v>6350</v>
      </c>
      <c r="BQ6351" s="145">
        <v>40684</v>
      </c>
      <c r="BR6351">
        <v>83.6</v>
      </c>
      <c r="BS6351" s="151">
        <f t="shared" si="103"/>
        <v>100.53884297520663</v>
      </c>
    </row>
    <row r="6352" spans="68:71">
      <c r="BP6352">
        <v>6351</v>
      </c>
      <c r="BQ6352" s="145">
        <v>40685</v>
      </c>
      <c r="BR6352">
        <v>84.5</v>
      </c>
      <c r="BS6352" s="151">
        <f t="shared" si="103"/>
        <v>100.43801652892563</v>
      </c>
    </row>
    <row r="6353" spans="68:71">
      <c r="BP6353">
        <v>6352</v>
      </c>
      <c r="BQ6353" s="145">
        <v>40686</v>
      </c>
      <c r="BR6353">
        <v>84.1</v>
      </c>
      <c r="BS6353" s="151">
        <f t="shared" si="103"/>
        <v>100.27768595041323</v>
      </c>
    </row>
    <row r="6354" spans="68:71">
      <c r="BP6354">
        <v>6353</v>
      </c>
      <c r="BQ6354" s="145">
        <v>40687</v>
      </c>
      <c r="BR6354">
        <v>81.7</v>
      </c>
      <c r="BS6354" s="151">
        <f t="shared" si="103"/>
        <v>100.05950413223141</v>
      </c>
    </row>
    <row r="6355" spans="68:71">
      <c r="BP6355">
        <v>6354</v>
      </c>
      <c r="BQ6355" s="145">
        <v>40688</v>
      </c>
      <c r="BR6355">
        <v>80.3</v>
      </c>
      <c r="BS6355" s="151">
        <f t="shared" si="103"/>
        <v>99.832231404958691</v>
      </c>
    </row>
    <row r="6356" spans="68:71">
      <c r="BP6356">
        <v>6355</v>
      </c>
      <c r="BQ6356" s="145">
        <v>40689</v>
      </c>
      <c r="BR6356">
        <v>82.7</v>
      </c>
      <c r="BS6356" s="151">
        <f t="shared" si="103"/>
        <v>99.649586776859522</v>
      </c>
    </row>
    <row r="6357" spans="68:71">
      <c r="BP6357">
        <v>6356</v>
      </c>
      <c r="BQ6357" s="145">
        <v>40690</v>
      </c>
      <c r="BR6357">
        <v>89.9</v>
      </c>
      <c r="BS6357" s="151">
        <f t="shared" si="103"/>
        <v>99.490909090909113</v>
      </c>
    </row>
    <row r="6358" spans="68:71">
      <c r="BP6358">
        <v>6357</v>
      </c>
      <c r="BQ6358" s="145">
        <v>40691</v>
      </c>
      <c r="BR6358">
        <v>100.5</v>
      </c>
      <c r="BS6358" s="151">
        <f t="shared" si="103"/>
        <v>99.417355371900854</v>
      </c>
    </row>
    <row r="6359" spans="68:71">
      <c r="BP6359">
        <v>6358</v>
      </c>
      <c r="BQ6359" s="145">
        <v>40692</v>
      </c>
      <c r="BR6359">
        <v>110.8</v>
      </c>
      <c r="BS6359" s="151">
        <f t="shared" si="103"/>
        <v>99.368595041322351</v>
      </c>
    </row>
    <row r="6360" spans="68:71">
      <c r="BP6360">
        <v>6359</v>
      </c>
      <c r="BQ6360" s="145">
        <v>40693</v>
      </c>
      <c r="BR6360">
        <v>111.9</v>
      </c>
      <c r="BS6360" s="151">
        <f t="shared" si="103"/>
        <v>99.363636363636402</v>
      </c>
    </row>
    <row r="6361" spans="68:71">
      <c r="BP6361">
        <v>6360</v>
      </c>
      <c r="BQ6361" s="145">
        <v>40694</v>
      </c>
      <c r="BR6361">
        <v>112</v>
      </c>
      <c r="BS6361" s="151">
        <f t="shared" si="103"/>
        <v>99.443801652892617</v>
      </c>
    </row>
    <row r="6362" spans="68:71">
      <c r="BP6362">
        <v>6361</v>
      </c>
      <c r="BQ6362" s="145">
        <v>40695</v>
      </c>
      <c r="BR6362">
        <v>113.6</v>
      </c>
      <c r="BS6362" s="151">
        <f t="shared" si="103"/>
        <v>99.587603305785166</v>
      </c>
    </row>
    <row r="6363" spans="68:71">
      <c r="BP6363">
        <v>6362</v>
      </c>
      <c r="BQ6363" s="145">
        <v>40696</v>
      </c>
      <c r="BR6363">
        <v>111.6</v>
      </c>
      <c r="BS6363" s="151">
        <f t="shared" si="103"/>
        <v>99.650413223140546</v>
      </c>
    </row>
    <row r="6364" spans="68:71">
      <c r="BP6364">
        <v>6363</v>
      </c>
      <c r="BQ6364" s="145">
        <v>40697</v>
      </c>
      <c r="BR6364">
        <v>107.1</v>
      </c>
      <c r="BS6364" s="151">
        <f t="shared" si="103"/>
        <v>99.709917355371942</v>
      </c>
    </row>
    <row r="6365" spans="68:71">
      <c r="BP6365">
        <v>6364</v>
      </c>
      <c r="BQ6365" s="145">
        <v>40698</v>
      </c>
      <c r="BR6365">
        <v>102.8</v>
      </c>
      <c r="BS6365" s="151">
        <f t="shared" si="103"/>
        <v>99.768595041322342</v>
      </c>
    </row>
    <row r="6366" spans="68:71">
      <c r="BP6366">
        <v>6365</v>
      </c>
      <c r="BQ6366" s="145">
        <v>40699</v>
      </c>
      <c r="BR6366">
        <v>102.9</v>
      </c>
      <c r="BS6366" s="151">
        <f t="shared" si="103"/>
        <v>99.70495867768598</v>
      </c>
    </row>
    <row r="6367" spans="68:71">
      <c r="BP6367">
        <v>6366</v>
      </c>
      <c r="BQ6367" s="145">
        <v>40700</v>
      </c>
      <c r="BR6367">
        <v>100.2</v>
      </c>
      <c r="BS6367" s="151">
        <f t="shared" si="103"/>
        <v>99.685950413223168</v>
      </c>
    </row>
    <row r="6368" spans="68:71">
      <c r="BP6368">
        <v>6367</v>
      </c>
      <c r="BQ6368" s="145">
        <v>40701</v>
      </c>
      <c r="BR6368">
        <v>96.4</v>
      </c>
      <c r="BS6368" s="151">
        <f t="shared" si="103"/>
        <v>99.658677685950437</v>
      </c>
    </row>
    <row r="6369" spans="68:71">
      <c r="BP6369">
        <v>6368</v>
      </c>
      <c r="BQ6369" s="145">
        <v>40702</v>
      </c>
      <c r="BR6369">
        <v>90.2</v>
      </c>
      <c r="BS6369" s="151">
        <f t="shared" si="103"/>
        <v>99.629752066115728</v>
      </c>
    </row>
    <row r="6370" spans="68:71">
      <c r="BP6370">
        <v>6369</v>
      </c>
      <c r="BQ6370" s="145">
        <v>40703</v>
      </c>
      <c r="BR6370">
        <v>87.5</v>
      </c>
      <c r="BS6370" s="151">
        <f t="shared" si="103"/>
        <v>99.569421487603321</v>
      </c>
    </row>
    <row r="6371" spans="68:71">
      <c r="BP6371">
        <v>6370</v>
      </c>
      <c r="BQ6371" s="145">
        <v>40704</v>
      </c>
      <c r="BR6371">
        <v>86.7</v>
      </c>
      <c r="BS6371" s="151">
        <f t="shared" si="103"/>
        <v>99.4413223140496</v>
      </c>
    </row>
    <row r="6372" spans="68:71">
      <c r="BP6372">
        <v>6371</v>
      </c>
      <c r="BQ6372" s="145">
        <v>40705</v>
      </c>
      <c r="BR6372">
        <v>84.5</v>
      </c>
      <c r="BS6372" s="151">
        <f t="shared" si="103"/>
        <v>99.225619834710756</v>
      </c>
    </row>
    <row r="6373" spans="68:71">
      <c r="BP6373">
        <v>6372</v>
      </c>
      <c r="BQ6373" s="145">
        <v>40706</v>
      </c>
      <c r="BR6373">
        <v>84.6</v>
      </c>
      <c r="BS6373" s="151">
        <f t="shared" si="103"/>
        <v>98.9413223140496</v>
      </c>
    </row>
    <row r="6374" spans="68:71">
      <c r="BP6374">
        <v>6373</v>
      </c>
      <c r="BQ6374" s="145">
        <v>40707</v>
      </c>
      <c r="BR6374">
        <v>86.6</v>
      </c>
      <c r="BS6374" s="151">
        <f t="shared" si="103"/>
        <v>98.647107438016533</v>
      </c>
    </row>
    <row r="6375" spans="68:71">
      <c r="BP6375">
        <v>6374</v>
      </c>
      <c r="BQ6375" s="145">
        <v>40708</v>
      </c>
      <c r="BR6375">
        <v>99.3</v>
      </c>
      <c r="BS6375" s="151">
        <f t="shared" si="103"/>
        <v>98.305785123966956</v>
      </c>
    </row>
    <row r="6376" spans="68:71">
      <c r="BP6376">
        <v>6375</v>
      </c>
      <c r="BQ6376" s="145">
        <v>40709</v>
      </c>
      <c r="BR6376">
        <v>101.5</v>
      </c>
      <c r="BS6376" s="151">
        <f t="shared" si="103"/>
        <v>98.067768595041343</v>
      </c>
    </row>
    <row r="6377" spans="68:71">
      <c r="BP6377">
        <v>6376</v>
      </c>
      <c r="BQ6377" s="145">
        <v>40710</v>
      </c>
      <c r="BR6377">
        <v>103.3</v>
      </c>
      <c r="BS6377" s="151">
        <f t="shared" si="103"/>
        <v>97.890909090909105</v>
      </c>
    </row>
    <row r="6378" spans="68:71">
      <c r="BP6378">
        <v>6377</v>
      </c>
      <c r="BQ6378" s="145">
        <v>40711</v>
      </c>
      <c r="BR6378">
        <v>104.3</v>
      </c>
      <c r="BS6378" s="151">
        <f t="shared" si="103"/>
        <v>97.779338842975221</v>
      </c>
    </row>
    <row r="6379" spans="68:71">
      <c r="BP6379">
        <v>6378</v>
      </c>
      <c r="BQ6379" s="145">
        <v>40712</v>
      </c>
      <c r="BR6379">
        <v>99.2</v>
      </c>
      <c r="BS6379" s="151">
        <f t="shared" si="103"/>
        <v>97.671074380165294</v>
      </c>
    </row>
    <row r="6380" spans="68:71">
      <c r="BP6380">
        <v>6379</v>
      </c>
      <c r="BQ6380" s="145">
        <v>40713</v>
      </c>
      <c r="BR6380">
        <v>99.1</v>
      </c>
      <c r="BS6380" s="151">
        <f t="shared" si="103"/>
        <v>97.515702479338856</v>
      </c>
    </row>
    <row r="6381" spans="68:71">
      <c r="BP6381">
        <v>6380</v>
      </c>
      <c r="BQ6381" s="145">
        <v>40714</v>
      </c>
      <c r="BR6381">
        <v>96.4</v>
      </c>
      <c r="BS6381" s="151">
        <f t="shared" si="103"/>
        <v>97.412396694214905</v>
      </c>
    </row>
    <row r="6382" spans="68:71">
      <c r="BP6382">
        <v>6381</v>
      </c>
      <c r="BQ6382" s="145">
        <v>40715</v>
      </c>
      <c r="BR6382">
        <v>95.1</v>
      </c>
      <c r="BS6382" s="151">
        <f t="shared" si="103"/>
        <v>97.297520661157037</v>
      </c>
    </row>
    <row r="6383" spans="68:71">
      <c r="BP6383">
        <v>6382</v>
      </c>
      <c r="BQ6383" s="145">
        <v>40716</v>
      </c>
      <c r="BR6383">
        <v>92.9</v>
      </c>
      <c r="BS6383" s="151">
        <f t="shared" si="103"/>
        <v>97.20743801652894</v>
      </c>
    </row>
    <row r="6384" spans="68:71">
      <c r="BP6384">
        <v>6383</v>
      </c>
      <c r="BQ6384" s="145">
        <v>40717</v>
      </c>
      <c r="BR6384">
        <v>96.3</v>
      </c>
      <c r="BS6384" s="151">
        <f t="shared" si="103"/>
        <v>97.09586776859507</v>
      </c>
    </row>
    <row r="6385" spans="68:71">
      <c r="BP6385">
        <v>6384</v>
      </c>
      <c r="BQ6385" s="145">
        <v>40718</v>
      </c>
      <c r="BR6385">
        <v>96.2</v>
      </c>
      <c r="BS6385" s="151">
        <f t="shared" si="103"/>
        <v>97.029752066115734</v>
      </c>
    </row>
    <row r="6386" spans="68:71">
      <c r="BP6386">
        <v>6385</v>
      </c>
      <c r="BQ6386" s="145">
        <v>40719</v>
      </c>
      <c r="BR6386">
        <v>93.6</v>
      </c>
      <c r="BS6386" s="151">
        <f t="shared" si="103"/>
        <v>96.986776859504189</v>
      </c>
    </row>
    <row r="6387" spans="68:71">
      <c r="BP6387">
        <v>6386</v>
      </c>
      <c r="BQ6387" s="145">
        <v>40720</v>
      </c>
      <c r="BR6387">
        <v>90.1</v>
      </c>
      <c r="BS6387" s="151">
        <f t="shared" si="103"/>
        <v>96.959504132231459</v>
      </c>
    </row>
    <row r="6388" spans="68:71">
      <c r="BP6388">
        <v>6387</v>
      </c>
      <c r="BQ6388" s="145">
        <v>40721</v>
      </c>
      <c r="BR6388">
        <v>89.2</v>
      </c>
      <c r="BS6388" s="151">
        <f t="shared" si="103"/>
        <v>96.904958677685983</v>
      </c>
    </row>
    <row r="6389" spans="68:71">
      <c r="BP6389">
        <v>6388</v>
      </c>
      <c r="BQ6389" s="145">
        <v>40722</v>
      </c>
      <c r="BR6389">
        <v>86.9</v>
      </c>
      <c r="BS6389" s="151">
        <f t="shared" si="103"/>
        <v>96.833884297520683</v>
      </c>
    </row>
    <row r="6390" spans="68:71">
      <c r="BP6390">
        <v>6389</v>
      </c>
      <c r="BQ6390" s="145">
        <v>40723</v>
      </c>
      <c r="BR6390">
        <v>87.3</v>
      </c>
      <c r="BS6390" s="151">
        <f t="shared" si="103"/>
        <v>96.765289256198386</v>
      </c>
    </row>
    <row r="6391" spans="68:71">
      <c r="BP6391">
        <v>6390</v>
      </c>
      <c r="BQ6391" s="145">
        <v>40724</v>
      </c>
      <c r="BR6391">
        <v>89.2</v>
      </c>
      <c r="BS6391" s="151">
        <f t="shared" si="103"/>
        <v>96.725619834710784</v>
      </c>
    </row>
    <row r="6392" spans="68:71">
      <c r="BP6392">
        <v>6391</v>
      </c>
      <c r="BQ6392" s="145">
        <v>40725</v>
      </c>
      <c r="BR6392">
        <v>87.6</v>
      </c>
      <c r="BS6392" s="151">
        <f t="shared" si="103"/>
        <v>96.719008264462857</v>
      </c>
    </row>
    <row r="6393" spans="68:71">
      <c r="BP6393">
        <v>6392</v>
      </c>
      <c r="BQ6393" s="145">
        <v>40726</v>
      </c>
      <c r="BR6393">
        <v>85.6</v>
      </c>
      <c r="BS6393" s="151">
        <f t="shared" si="103"/>
        <v>96.758677685950445</v>
      </c>
    </row>
    <row r="6394" spans="68:71">
      <c r="BP6394">
        <v>6393</v>
      </c>
      <c r="BQ6394" s="145">
        <v>40727</v>
      </c>
      <c r="BR6394">
        <v>86.2</v>
      </c>
      <c r="BS6394" s="151">
        <f t="shared" si="103"/>
        <v>96.828925619834735</v>
      </c>
    </row>
    <row r="6395" spans="68:71">
      <c r="BP6395">
        <v>6394</v>
      </c>
      <c r="BQ6395" s="145">
        <v>40728</v>
      </c>
      <c r="BR6395">
        <v>85</v>
      </c>
      <c r="BS6395" s="151">
        <f t="shared" si="103"/>
        <v>96.942975206611592</v>
      </c>
    </row>
    <row r="6396" spans="68:71">
      <c r="BP6396">
        <v>6395</v>
      </c>
      <c r="BQ6396" s="145">
        <v>40729</v>
      </c>
      <c r="BR6396">
        <v>84.8</v>
      </c>
      <c r="BS6396" s="151">
        <f t="shared" si="103"/>
        <v>97.087603305785152</v>
      </c>
    </row>
    <row r="6397" spans="68:71">
      <c r="BP6397">
        <v>6396</v>
      </c>
      <c r="BQ6397" s="145">
        <v>40730</v>
      </c>
      <c r="BR6397">
        <v>84.6</v>
      </c>
      <c r="BS6397" s="151">
        <f t="shared" si="103"/>
        <v>97.223966942148778</v>
      </c>
    </row>
    <row r="6398" spans="68:71">
      <c r="BP6398">
        <v>6397</v>
      </c>
      <c r="BQ6398" s="145">
        <v>40731</v>
      </c>
      <c r="BR6398">
        <v>85.5</v>
      </c>
      <c r="BS6398" s="151">
        <f t="shared" ref="BS6398:BS6461" si="104">AVERAGE(BR6339:BR6459)</f>
        <v>97.300826446281022</v>
      </c>
    </row>
    <row r="6399" spans="68:71">
      <c r="BP6399">
        <v>6398</v>
      </c>
      <c r="BQ6399" s="145">
        <v>40732</v>
      </c>
      <c r="BR6399">
        <v>85.8</v>
      </c>
      <c r="BS6399" s="151">
        <f t="shared" si="104"/>
        <v>97.376033057851274</v>
      </c>
    </row>
    <row r="6400" spans="68:71">
      <c r="BP6400">
        <v>6399</v>
      </c>
      <c r="BQ6400" s="145">
        <v>40733</v>
      </c>
      <c r="BR6400">
        <v>85.6</v>
      </c>
      <c r="BS6400" s="151">
        <f t="shared" si="104"/>
        <v>97.480165289256234</v>
      </c>
    </row>
    <row r="6401" spans="68:71">
      <c r="BP6401">
        <v>6400</v>
      </c>
      <c r="BQ6401" s="145">
        <v>40734</v>
      </c>
      <c r="BR6401">
        <v>90.7</v>
      </c>
      <c r="BS6401" s="151">
        <f t="shared" si="104"/>
        <v>97.626446280991772</v>
      </c>
    </row>
    <row r="6402" spans="68:71">
      <c r="BP6402">
        <v>6401</v>
      </c>
      <c r="BQ6402" s="145">
        <v>40735</v>
      </c>
      <c r="BR6402">
        <v>90.1</v>
      </c>
      <c r="BS6402" s="151">
        <f t="shared" si="104"/>
        <v>97.81983471074382</v>
      </c>
    </row>
    <row r="6403" spans="68:71">
      <c r="BP6403">
        <v>6402</v>
      </c>
      <c r="BQ6403" s="145">
        <v>40736</v>
      </c>
      <c r="BR6403">
        <v>91.7</v>
      </c>
      <c r="BS6403" s="151">
        <f t="shared" si="104"/>
        <v>98.066115702479365</v>
      </c>
    </row>
    <row r="6404" spans="68:71">
      <c r="BP6404">
        <v>6403</v>
      </c>
      <c r="BQ6404" s="145">
        <v>40737</v>
      </c>
      <c r="BR6404">
        <v>94.6</v>
      </c>
      <c r="BS6404" s="151">
        <f t="shared" si="104"/>
        <v>98.334710743801665</v>
      </c>
    </row>
    <row r="6405" spans="68:71">
      <c r="BP6405">
        <v>6404</v>
      </c>
      <c r="BQ6405" s="145">
        <v>40738</v>
      </c>
      <c r="BR6405">
        <v>94.1</v>
      </c>
      <c r="BS6405" s="151">
        <f t="shared" si="104"/>
        <v>98.623140495867787</v>
      </c>
    </row>
    <row r="6406" spans="68:71">
      <c r="BP6406">
        <v>6405</v>
      </c>
      <c r="BQ6406" s="145">
        <v>40739</v>
      </c>
      <c r="BR6406">
        <v>93.8</v>
      </c>
      <c r="BS6406" s="151">
        <f t="shared" si="104"/>
        <v>99.039669421487631</v>
      </c>
    </row>
    <row r="6407" spans="68:71">
      <c r="BP6407">
        <v>6406</v>
      </c>
      <c r="BQ6407" s="145">
        <v>40740</v>
      </c>
      <c r="BR6407">
        <v>93.8</v>
      </c>
      <c r="BS6407" s="151">
        <f t="shared" si="104"/>
        <v>99.446280991735563</v>
      </c>
    </row>
    <row r="6408" spans="68:71">
      <c r="BP6408">
        <v>6407</v>
      </c>
      <c r="BQ6408" s="145">
        <v>40741</v>
      </c>
      <c r="BR6408">
        <v>103.6</v>
      </c>
      <c r="BS6408" s="151">
        <f t="shared" si="104"/>
        <v>99.880165289256226</v>
      </c>
    </row>
    <row r="6409" spans="68:71">
      <c r="BP6409">
        <v>6408</v>
      </c>
      <c r="BQ6409" s="145">
        <v>40742</v>
      </c>
      <c r="BR6409">
        <v>102</v>
      </c>
      <c r="BS6409" s="151">
        <f t="shared" si="104"/>
        <v>100.37933884297522</v>
      </c>
    </row>
    <row r="6410" spans="68:71">
      <c r="BP6410">
        <v>6409</v>
      </c>
      <c r="BQ6410" s="145">
        <v>40743</v>
      </c>
      <c r="BR6410">
        <v>100.3</v>
      </c>
      <c r="BS6410" s="151">
        <f t="shared" si="104"/>
        <v>100.92809917355375</v>
      </c>
    </row>
    <row r="6411" spans="68:71">
      <c r="BP6411">
        <v>6410</v>
      </c>
      <c r="BQ6411" s="145">
        <v>40744</v>
      </c>
      <c r="BR6411">
        <v>100.1</v>
      </c>
      <c r="BS6411" s="151">
        <f t="shared" si="104"/>
        <v>101.401652892562</v>
      </c>
    </row>
    <row r="6412" spans="68:71">
      <c r="BP6412">
        <v>6411</v>
      </c>
      <c r="BQ6412" s="145">
        <v>40745</v>
      </c>
      <c r="BR6412">
        <v>96</v>
      </c>
      <c r="BS6412" s="151">
        <f t="shared" si="104"/>
        <v>101.89586776859505</v>
      </c>
    </row>
    <row r="6413" spans="68:71">
      <c r="BP6413">
        <v>6412</v>
      </c>
      <c r="BQ6413" s="145">
        <v>40746</v>
      </c>
      <c r="BR6413">
        <v>92.4</v>
      </c>
      <c r="BS6413" s="151">
        <f t="shared" si="104"/>
        <v>102.39256198347108</v>
      </c>
    </row>
    <row r="6414" spans="68:71">
      <c r="BP6414">
        <v>6413</v>
      </c>
      <c r="BQ6414" s="145">
        <v>40747</v>
      </c>
      <c r="BR6414">
        <v>88.2</v>
      </c>
      <c r="BS6414" s="151">
        <f t="shared" si="104"/>
        <v>102.96363636363638</v>
      </c>
    </row>
    <row r="6415" spans="68:71">
      <c r="BP6415">
        <v>6414</v>
      </c>
      <c r="BQ6415" s="145">
        <v>40748</v>
      </c>
      <c r="BR6415">
        <v>86.2</v>
      </c>
      <c r="BS6415" s="151">
        <f t="shared" si="104"/>
        <v>103.60743801652895</v>
      </c>
    </row>
    <row r="6416" spans="68:71">
      <c r="BP6416">
        <v>6415</v>
      </c>
      <c r="BQ6416" s="145">
        <v>40749</v>
      </c>
      <c r="BR6416">
        <v>87</v>
      </c>
      <c r="BS6416" s="151">
        <f t="shared" si="104"/>
        <v>104.49752066115703</v>
      </c>
    </row>
    <row r="6417" spans="68:71">
      <c r="BP6417">
        <v>6416</v>
      </c>
      <c r="BQ6417" s="145">
        <v>40750</v>
      </c>
      <c r="BR6417">
        <v>93.5</v>
      </c>
      <c r="BS6417" s="151">
        <f t="shared" si="104"/>
        <v>105.14958677685951</v>
      </c>
    </row>
    <row r="6418" spans="68:71">
      <c r="BP6418">
        <v>6417</v>
      </c>
      <c r="BQ6418" s="145">
        <v>40751</v>
      </c>
      <c r="BR6418">
        <v>99.3</v>
      </c>
      <c r="BS6418" s="151">
        <f t="shared" si="104"/>
        <v>105.54380165289257</v>
      </c>
    </row>
    <row r="6419" spans="68:71">
      <c r="BP6419">
        <v>6418</v>
      </c>
      <c r="BQ6419" s="145">
        <v>40752</v>
      </c>
      <c r="BR6419">
        <v>107.3</v>
      </c>
      <c r="BS6419" s="151">
        <f t="shared" si="104"/>
        <v>105.77685950413223</v>
      </c>
    </row>
    <row r="6420" spans="68:71">
      <c r="BP6420">
        <v>6419</v>
      </c>
      <c r="BQ6420" s="145">
        <v>40753</v>
      </c>
      <c r="BR6420">
        <v>111.7</v>
      </c>
      <c r="BS6420" s="151">
        <f t="shared" si="104"/>
        <v>105.95454545454544</v>
      </c>
    </row>
    <row r="6421" spans="68:71">
      <c r="BP6421">
        <v>6420</v>
      </c>
      <c r="BQ6421" s="145">
        <v>40754</v>
      </c>
      <c r="BR6421">
        <v>112.7</v>
      </c>
      <c r="BS6421" s="151">
        <f t="shared" si="104"/>
        <v>106.1578512396694</v>
      </c>
    </row>
    <row r="6422" spans="68:71">
      <c r="BP6422">
        <v>6421</v>
      </c>
      <c r="BQ6422" s="145">
        <v>40755</v>
      </c>
      <c r="BR6422">
        <v>118.6</v>
      </c>
      <c r="BS6422" s="151">
        <f t="shared" si="104"/>
        <v>106.36033057851238</v>
      </c>
    </row>
    <row r="6423" spans="68:71">
      <c r="BP6423">
        <v>6422</v>
      </c>
      <c r="BQ6423" s="145">
        <v>40756</v>
      </c>
      <c r="BR6423">
        <v>124.9</v>
      </c>
      <c r="BS6423" s="151">
        <f t="shared" si="104"/>
        <v>106.56942148760328</v>
      </c>
    </row>
    <row r="6424" spans="68:71">
      <c r="BP6424">
        <v>6423</v>
      </c>
      <c r="BQ6424" s="145">
        <v>40757</v>
      </c>
      <c r="BR6424">
        <v>121.6</v>
      </c>
      <c r="BS6424" s="151">
        <f t="shared" si="104"/>
        <v>106.76611570247931</v>
      </c>
    </row>
    <row r="6425" spans="68:71">
      <c r="BP6425">
        <v>6424</v>
      </c>
      <c r="BQ6425" s="145">
        <v>40758</v>
      </c>
      <c r="BR6425">
        <v>119.9</v>
      </c>
      <c r="BS6425" s="151">
        <f t="shared" si="104"/>
        <v>106.98181818181814</v>
      </c>
    </row>
    <row r="6426" spans="68:71">
      <c r="BP6426">
        <v>6425</v>
      </c>
      <c r="BQ6426" s="145">
        <v>40759</v>
      </c>
      <c r="BR6426">
        <v>116.3</v>
      </c>
      <c r="BS6426" s="151">
        <f t="shared" si="104"/>
        <v>107.20826446280988</v>
      </c>
    </row>
    <row r="6427" spans="68:71">
      <c r="BP6427">
        <v>6426</v>
      </c>
      <c r="BQ6427" s="145">
        <v>40760</v>
      </c>
      <c r="BR6427">
        <v>109.4</v>
      </c>
      <c r="BS6427" s="151">
        <f t="shared" si="104"/>
        <v>107.42727272727269</v>
      </c>
    </row>
    <row r="6428" spans="68:71">
      <c r="BP6428">
        <v>6427</v>
      </c>
      <c r="BQ6428" s="145">
        <v>40761</v>
      </c>
      <c r="BR6428">
        <v>110</v>
      </c>
      <c r="BS6428" s="151">
        <f t="shared" si="104"/>
        <v>107.65454545454541</v>
      </c>
    </row>
    <row r="6429" spans="68:71">
      <c r="BP6429">
        <v>6428</v>
      </c>
      <c r="BQ6429" s="145">
        <v>40762</v>
      </c>
      <c r="BR6429">
        <v>105.4</v>
      </c>
      <c r="BS6429" s="151">
        <f t="shared" si="104"/>
        <v>107.9173553719008</v>
      </c>
    </row>
    <row r="6430" spans="68:71">
      <c r="BP6430">
        <v>6429</v>
      </c>
      <c r="BQ6430" s="145">
        <v>40763</v>
      </c>
      <c r="BR6430">
        <v>101.5</v>
      </c>
      <c r="BS6430" s="151">
        <f t="shared" si="104"/>
        <v>108.17272727272726</v>
      </c>
    </row>
    <row r="6431" spans="68:71">
      <c r="BP6431">
        <v>6430</v>
      </c>
      <c r="BQ6431" s="145">
        <v>40764</v>
      </c>
      <c r="BR6431">
        <v>97.5</v>
      </c>
      <c r="BS6431" s="151">
        <f t="shared" si="104"/>
        <v>108.45619834710742</v>
      </c>
    </row>
    <row r="6432" spans="68:71">
      <c r="BP6432">
        <v>6431</v>
      </c>
      <c r="BQ6432" s="145">
        <v>40765</v>
      </c>
      <c r="BR6432">
        <v>90.3</v>
      </c>
      <c r="BS6432" s="151">
        <f t="shared" si="104"/>
        <v>108.80247933884294</v>
      </c>
    </row>
    <row r="6433" spans="68:71">
      <c r="BP6433">
        <v>6432</v>
      </c>
      <c r="BQ6433" s="145">
        <v>40766</v>
      </c>
      <c r="BR6433">
        <v>84.2</v>
      </c>
      <c r="BS6433" s="151">
        <f t="shared" si="104"/>
        <v>109.17851239669419</v>
      </c>
    </row>
    <row r="6434" spans="68:71">
      <c r="BP6434">
        <v>6433</v>
      </c>
      <c r="BQ6434" s="145">
        <v>40767</v>
      </c>
      <c r="BR6434">
        <v>83.4</v>
      </c>
      <c r="BS6434" s="151">
        <f t="shared" si="104"/>
        <v>109.57107438016524</v>
      </c>
    </row>
    <row r="6435" spans="68:71">
      <c r="BP6435">
        <v>6434</v>
      </c>
      <c r="BQ6435" s="145">
        <v>40768</v>
      </c>
      <c r="BR6435">
        <v>83.1</v>
      </c>
      <c r="BS6435" s="151">
        <f t="shared" si="104"/>
        <v>109.88760330578509</v>
      </c>
    </row>
    <row r="6436" spans="68:71">
      <c r="BP6436">
        <v>6435</v>
      </c>
      <c r="BQ6436" s="145">
        <v>40769</v>
      </c>
      <c r="BR6436">
        <v>88.1</v>
      </c>
      <c r="BS6436" s="151">
        <f t="shared" si="104"/>
        <v>110.17355371900824</v>
      </c>
    </row>
    <row r="6437" spans="68:71">
      <c r="BP6437">
        <v>6436</v>
      </c>
      <c r="BQ6437" s="145">
        <v>40770</v>
      </c>
      <c r="BR6437">
        <v>90.4</v>
      </c>
      <c r="BS6437" s="151">
        <f t="shared" si="104"/>
        <v>110.45785123966941</v>
      </c>
    </row>
    <row r="6438" spans="68:71">
      <c r="BP6438">
        <v>6437</v>
      </c>
      <c r="BQ6438" s="145">
        <v>40771</v>
      </c>
      <c r="BR6438">
        <v>93</v>
      </c>
      <c r="BS6438" s="151">
        <f t="shared" si="104"/>
        <v>110.84380165289254</v>
      </c>
    </row>
    <row r="6439" spans="68:71">
      <c r="BP6439">
        <v>6438</v>
      </c>
      <c r="BQ6439" s="145">
        <v>40772</v>
      </c>
      <c r="BR6439">
        <v>97.5</v>
      </c>
      <c r="BS6439" s="151">
        <f t="shared" si="104"/>
        <v>111.28512396694214</v>
      </c>
    </row>
    <row r="6440" spans="68:71">
      <c r="BP6440">
        <v>6439</v>
      </c>
      <c r="BQ6440" s="145">
        <v>40773</v>
      </c>
      <c r="BR6440">
        <v>97.8</v>
      </c>
      <c r="BS6440" s="151">
        <f t="shared" si="104"/>
        <v>111.67933884297518</v>
      </c>
    </row>
    <row r="6441" spans="68:71">
      <c r="BP6441">
        <v>6440</v>
      </c>
      <c r="BQ6441" s="145">
        <v>40774</v>
      </c>
      <c r="BR6441">
        <v>98.2</v>
      </c>
      <c r="BS6441" s="151">
        <f t="shared" si="104"/>
        <v>112.09999999999997</v>
      </c>
    </row>
    <row r="6442" spans="68:71">
      <c r="BP6442">
        <v>6441</v>
      </c>
      <c r="BQ6442" s="145">
        <v>40775</v>
      </c>
      <c r="BR6442">
        <v>100.5</v>
      </c>
      <c r="BS6442" s="151">
        <f t="shared" si="104"/>
        <v>112.6289256198347</v>
      </c>
    </row>
    <row r="6443" spans="68:71">
      <c r="BP6443">
        <v>6442</v>
      </c>
      <c r="BQ6443" s="145">
        <v>40776</v>
      </c>
      <c r="BR6443">
        <v>100.9</v>
      </c>
      <c r="BS6443" s="151">
        <f t="shared" si="104"/>
        <v>113.24793388429751</v>
      </c>
    </row>
    <row r="6444" spans="68:71">
      <c r="BP6444">
        <v>6443</v>
      </c>
      <c r="BQ6444" s="145">
        <v>40777</v>
      </c>
      <c r="BR6444">
        <v>108.2</v>
      </c>
      <c r="BS6444" s="151">
        <f t="shared" si="104"/>
        <v>113.8082644628099</v>
      </c>
    </row>
    <row r="6445" spans="68:71">
      <c r="BP6445">
        <v>6444</v>
      </c>
      <c r="BQ6445" s="145">
        <v>40778</v>
      </c>
      <c r="BR6445">
        <v>103.7</v>
      </c>
      <c r="BS6445" s="151">
        <f t="shared" si="104"/>
        <v>114.29834710743799</v>
      </c>
    </row>
    <row r="6446" spans="68:71">
      <c r="BP6446">
        <v>6445</v>
      </c>
      <c r="BQ6446" s="145">
        <v>40779</v>
      </c>
      <c r="BR6446">
        <v>104.1</v>
      </c>
      <c r="BS6446" s="151">
        <f t="shared" si="104"/>
        <v>114.72561983471073</v>
      </c>
    </row>
    <row r="6447" spans="68:71">
      <c r="BP6447">
        <v>6446</v>
      </c>
      <c r="BQ6447" s="145">
        <v>40780</v>
      </c>
      <c r="BR6447">
        <v>104.2</v>
      </c>
      <c r="BS6447" s="151">
        <f t="shared" si="104"/>
        <v>115.12809917355369</v>
      </c>
    </row>
    <row r="6448" spans="68:71">
      <c r="BP6448">
        <v>6447</v>
      </c>
      <c r="BQ6448" s="145">
        <v>40781</v>
      </c>
      <c r="BR6448">
        <v>104.6</v>
      </c>
      <c r="BS6448" s="151">
        <f t="shared" si="104"/>
        <v>115.48347107438013</v>
      </c>
    </row>
    <row r="6449" spans="68:71">
      <c r="BP6449">
        <v>6448</v>
      </c>
      <c r="BQ6449" s="145">
        <v>40782</v>
      </c>
      <c r="BR6449">
        <v>103.8</v>
      </c>
      <c r="BS6449" s="151">
        <f t="shared" si="104"/>
        <v>115.85206611570246</v>
      </c>
    </row>
    <row r="6450" spans="68:71">
      <c r="BP6450">
        <v>6449</v>
      </c>
      <c r="BQ6450" s="145">
        <v>40783</v>
      </c>
      <c r="BR6450">
        <v>101</v>
      </c>
      <c r="BS6450" s="151">
        <f t="shared" si="104"/>
        <v>116.2371900826446</v>
      </c>
    </row>
    <row r="6451" spans="68:71">
      <c r="BP6451">
        <v>6450</v>
      </c>
      <c r="BQ6451" s="145">
        <v>40784</v>
      </c>
      <c r="BR6451">
        <v>101.2</v>
      </c>
      <c r="BS6451" s="151">
        <f t="shared" si="104"/>
        <v>116.51652892561981</v>
      </c>
    </row>
    <row r="6452" spans="68:71">
      <c r="BP6452">
        <v>6451</v>
      </c>
      <c r="BQ6452" s="145">
        <v>40785</v>
      </c>
      <c r="BR6452">
        <v>101.3</v>
      </c>
      <c r="BS6452" s="151">
        <f t="shared" si="104"/>
        <v>116.83966942148759</v>
      </c>
    </row>
    <row r="6453" spans="68:71">
      <c r="BP6453">
        <v>6452</v>
      </c>
      <c r="BQ6453" s="145">
        <v>40786</v>
      </c>
      <c r="BR6453">
        <v>109</v>
      </c>
      <c r="BS6453" s="151">
        <f t="shared" si="104"/>
        <v>117.27355371900825</v>
      </c>
    </row>
    <row r="6454" spans="68:71">
      <c r="BP6454">
        <v>6453</v>
      </c>
      <c r="BQ6454" s="145">
        <v>40787</v>
      </c>
      <c r="BR6454">
        <v>111.8</v>
      </c>
      <c r="BS6454" s="151">
        <f t="shared" si="104"/>
        <v>117.70661157024793</v>
      </c>
    </row>
    <row r="6455" spans="68:71">
      <c r="BP6455">
        <v>6454</v>
      </c>
      <c r="BQ6455" s="145">
        <v>40788</v>
      </c>
      <c r="BR6455">
        <v>115.4</v>
      </c>
      <c r="BS6455" s="151">
        <f t="shared" si="104"/>
        <v>118.27355371900826</v>
      </c>
    </row>
    <row r="6456" spans="68:71">
      <c r="BP6456">
        <v>6455</v>
      </c>
      <c r="BQ6456" s="145">
        <v>40789</v>
      </c>
      <c r="BR6456">
        <v>118.7</v>
      </c>
      <c r="BS6456" s="151">
        <f t="shared" si="104"/>
        <v>118.89834710743801</v>
      </c>
    </row>
    <row r="6457" spans="68:71">
      <c r="BP6457">
        <v>6456</v>
      </c>
      <c r="BQ6457" s="145">
        <v>40790</v>
      </c>
      <c r="BR6457">
        <v>119.4</v>
      </c>
      <c r="BS6457" s="151">
        <f t="shared" si="104"/>
        <v>119.55371900826447</v>
      </c>
    </row>
    <row r="6458" spans="68:71">
      <c r="BP6458">
        <v>6457</v>
      </c>
      <c r="BQ6458" s="145">
        <v>40791</v>
      </c>
      <c r="BR6458">
        <v>118.7</v>
      </c>
      <c r="BS6458" s="151">
        <f t="shared" si="104"/>
        <v>120.2677685950413</v>
      </c>
    </row>
    <row r="6459" spans="68:71">
      <c r="BP6459">
        <v>6458</v>
      </c>
      <c r="BQ6459" s="145">
        <v>40792</v>
      </c>
      <c r="BR6459">
        <v>111.5</v>
      </c>
      <c r="BS6459" s="151">
        <f t="shared" si="104"/>
        <v>121.0190082644628</v>
      </c>
    </row>
    <row r="6460" spans="68:71">
      <c r="BP6460">
        <v>6459</v>
      </c>
      <c r="BQ6460" s="145">
        <v>40793</v>
      </c>
      <c r="BR6460">
        <v>112.8</v>
      </c>
      <c r="BS6460" s="151">
        <f t="shared" si="104"/>
        <v>121.81652892561985</v>
      </c>
    </row>
    <row r="6461" spans="68:71">
      <c r="BP6461">
        <v>6460</v>
      </c>
      <c r="BQ6461" s="145">
        <v>40794</v>
      </c>
      <c r="BR6461">
        <v>110.1</v>
      </c>
      <c r="BS6461" s="151">
        <f t="shared" si="104"/>
        <v>122.56280991735538</v>
      </c>
    </row>
    <row r="6462" spans="68:71">
      <c r="BP6462">
        <v>6461</v>
      </c>
      <c r="BQ6462" s="145">
        <v>40795</v>
      </c>
      <c r="BR6462">
        <v>111.8</v>
      </c>
      <c r="BS6462" s="151">
        <f t="shared" ref="BS6462:BS6525" si="105">AVERAGE(BR6403:BR6523)</f>
        <v>123.30743801652895</v>
      </c>
    </row>
    <row r="6463" spans="68:71">
      <c r="BP6463">
        <v>6462</v>
      </c>
      <c r="BQ6463" s="145">
        <v>40796</v>
      </c>
      <c r="BR6463">
        <v>116.2</v>
      </c>
      <c r="BS6463" s="151">
        <f t="shared" si="105"/>
        <v>124.02561983471077</v>
      </c>
    </row>
    <row r="6464" spans="68:71">
      <c r="BP6464">
        <v>6463</v>
      </c>
      <c r="BQ6464" s="145">
        <v>40797</v>
      </c>
      <c r="BR6464">
        <v>121.3</v>
      </c>
      <c r="BS6464" s="151">
        <f t="shared" si="105"/>
        <v>124.68099173553721</v>
      </c>
    </row>
    <row r="6465" spans="68:71">
      <c r="BP6465">
        <v>6464</v>
      </c>
      <c r="BQ6465" s="145">
        <v>40798</v>
      </c>
      <c r="BR6465">
        <v>123.9</v>
      </c>
      <c r="BS6465" s="151">
        <f t="shared" si="105"/>
        <v>125.29834710743802</v>
      </c>
    </row>
    <row r="6466" spans="68:71">
      <c r="BP6466">
        <v>6465</v>
      </c>
      <c r="BQ6466" s="145">
        <v>40799</v>
      </c>
      <c r="BR6466">
        <v>129.4</v>
      </c>
      <c r="BS6466" s="151">
        <f t="shared" si="105"/>
        <v>125.80661157024794</v>
      </c>
    </row>
    <row r="6467" spans="68:71">
      <c r="BP6467">
        <v>6466</v>
      </c>
      <c r="BQ6467" s="145">
        <v>40800</v>
      </c>
      <c r="BR6467">
        <v>142.6</v>
      </c>
      <c r="BS6467" s="151">
        <f t="shared" si="105"/>
        <v>126.36280991735536</v>
      </c>
    </row>
    <row r="6468" spans="68:71">
      <c r="BP6468">
        <v>6467</v>
      </c>
      <c r="BQ6468" s="145">
        <v>40801</v>
      </c>
      <c r="BR6468">
        <v>140.69999999999999</v>
      </c>
      <c r="BS6468" s="151">
        <f t="shared" si="105"/>
        <v>126.73223140495867</v>
      </c>
    </row>
    <row r="6469" spans="68:71">
      <c r="BP6469">
        <v>6468</v>
      </c>
      <c r="BQ6469" s="145">
        <v>40802</v>
      </c>
      <c r="BR6469">
        <v>143.1</v>
      </c>
      <c r="BS6469" s="151">
        <f t="shared" si="105"/>
        <v>127.06528925619833</v>
      </c>
    </row>
    <row r="6470" spans="68:71">
      <c r="BP6470">
        <v>6469</v>
      </c>
      <c r="BQ6470" s="145">
        <v>40803</v>
      </c>
      <c r="BR6470">
        <v>144.80000000000001</v>
      </c>
      <c r="BS6470" s="151">
        <f t="shared" si="105"/>
        <v>127.45702479338841</v>
      </c>
    </row>
    <row r="6471" spans="68:71">
      <c r="BP6471">
        <v>6470</v>
      </c>
      <c r="BQ6471" s="145">
        <v>40804</v>
      </c>
      <c r="BR6471">
        <v>150.1</v>
      </c>
      <c r="BS6471" s="151">
        <f t="shared" si="105"/>
        <v>127.82314049586775</v>
      </c>
    </row>
    <row r="6472" spans="68:71">
      <c r="BP6472">
        <v>6471</v>
      </c>
      <c r="BQ6472" s="145">
        <v>40805</v>
      </c>
      <c r="BR6472">
        <v>140.9</v>
      </c>
      <c r="BS6472" s="151">
        <f t="shared" si="105"/>
        <v>128.18347107438015</v>
      </c>
    </row>
    <row r="6473" spans="68:71">
      <c r="BP6473">
        <v>6472</v>
      </c>
      <c r="BQ6473" s="145">
        <v>40806</v>
      </c>
      <c r="BR6473">
        <v>144.30000000000001</v>
      </c>
      <c r="BS6473" s="151">
        <f t="shared" si="105"/>
        <v>128.57603305785122</v>
      </c>
    </row>
    <row r="6474" spans="68:71">
      <c r="BP6474">
        <v>6473</v>
      </c>
      <c r="BQ6474" s="145">
        <v>40807</v>
      </c>
      <c r="BR6474">
        <v>144.19999999999999</v>
      </c>
      <c r="BS6474" s="151">
        <f t="shared" si="105"/>
        <v>129.01322314049585</v>
      </c>
    </row>
    <row r="6475" spans="68:71">
      <c r="BP6475">
        <v>6474</v>
      </c>
      <c r="BQ6475" s="145">
        <v>40808</v>
      </c>
      <c r="BR6475">
        <v>150.80000000000001</v>
      </c>
      <c r="BS6475" s="151">
        <f t="shared" si="105"/>
        <v>129.47768595041322</v>
      </c>
    </row>
    <row r="6476" spans="68:71">
      <c r="BP6476">
        <v>6475</v>
      </c>
      <c r="BQ6476" s="145">
        <v>40809</v>
      </c>
      <c r="BR6476">
        <v>158.19999999999999</v>
      </c>
      <c r="BS6476" s="151">
        <f t="shared" si="105"/>
        <v>129.91570247933885</v>
      </c>
    </row>
    <row r="6477" spans="68:71">
      <c r="BP6477">
        <v>6476</v>
      </c>
      <c r="BQ6477" s="145">
        <v>40810</v>
      </c>
      <c r="BR6477">
        <v>190.4</v>
      </c>
      <c r="BS6477" s="151">
        <f t="shared" si="105"/>
        <v>130.27685950413223</v>
      </c>
    </row>
    <row r="6478" spans="68:71">
      <c r="BP6478">
        <v>6477</v>
      </c>
      <c r="BQ6478" s="145">
        <v>40811</v>
      </c>
      <c r="BR6478">
        <v>168.8</v>
      </c>
      <c r="BS6478" s="151">
        <f t="shared" si="105"/>
        <v>130.57355371900829</v>
      </c>
    </row>
    <row r="6479" spans="68:71">
      <c r="BP6479">
        <v>6478</v>
      </c>
      <c r="BQ6479" s="145">
        <v>40812</v>
      </c>
      <c r="BR6479">
        <v>148.19999999999999</v>
      </c>
      <c r="BS6479" s="151">
        <f t="shared" si="105"/>
        <v>130.78429752066114</v>
      </c>
    </row>
    <row r="6480" spans="68:71">
      <c r="BP6480">
        <v>6479</v>
      </c>
      <c r="BQ6480" s="145">
        <v>40813</v>
      </c>
      <c r="BR6480">
        <v>139</v>
      </c>
      <c r="BS6480" s="151">
        <f t="shared" si="105"/>
        <v>130.97851239669421</v>
      </c>
    </row>
    <row r="6481" spans="68:71">
      <c r="BP6481">
        <v>6480</v>
      </c>
      <c r="BQ6481" s="145">
        <v>40814</v>
      </c>
      <c r="BR6481">
        <v>133.4</v>
      </c>
      <c r="BS6481" s="151">
        <f t="shared" si="105"/>
        <v>131.18429752066115</v>
      </c>
    </row>
    <row r="6482" spans="68:71">
      <c r="BP6482">
        <v>6481</v>
      </c>
      <c r="BQ6482" s="145">
        <v>40815</v>
      </c>
      <c r="BR6482">
        <v>136.6</v>
      </c>
      <c r="BS6482" s="151">
        <f t="shared" si="105"/>
        <v>131.36611570247933</v>
      </c>
    </row>
    <row r="6483" spans="68:71">
      <c r="BP6483">
        <v>6482</v>
      </c>
      <c r="BQ6483" s="145">
        <v>40816</v>
      </c>
      <c r="BR6483">
        <v>138.1</v>
      </c>
      <c r="BS6483" s="151">
        <f t="shared" si="105"/>
        <v>131.52396694214877</v>
      </c>
    </row>
    <row r="6484" spans="68:71">
      <c r="BP6484">
        <v>6483</v>
      </c>
      <c r="BQ6484" s="145">
        <v>40817</v>
      </c>
      <c r="BR6484">
        <v>136.9</v>
      </c>
      <c r="BS6484" s="151">
        <f t="shared" si="105"/>
        <v>131.77685950413223</v>
      </c>
    </row>
    <row r="6485" spans="68:71">
      <c r="BP6485">
        <v>6484</v>
      </c>
      <c r="BQ6485" s="145">
        <v>40818</v>
      </c>
      <c r="BR6485">
        <v>130.9</v>
      </c>
      <c r="BS6485" s="151">
        <f t="shared" si="105"/>
        <v>132.08595041322315</v>
      </c>
    </row>
    <row r="6486" spans="68:71">
      <c r="BP6486">
        <v>6485</v>
      </c>
      <c r="BQ6486" s="145">
        <v>40819</v>
      </c>
      <c r="BR6486">
        <v>128.9</v>
      </c>
      <c r="BS6486" s="151">
        <f t="shared" si="105"/>
        <v>132.4809917355372</v>
      </c>
    </row>
    <row r="6487" spans="68:71">
      <c r="BP6487">
        <v>6486</v>
      </c>
      <c r="BQ6487" s="145">
        <v>40820</v>
      </c>
      <c r="BR6487">
        <v>130.30000000000001</v>
      </c>
      <c r="BS6487" s="151">
        <f t="shared" si="105"/>
        <v>132.92892561983473</v>
      </c>
    </row>
    <row r="6488" spans="68:71">
      <c r="BP6488">
        <v>6487</v>
      </c>
      <c r="BQ6488" s="145">
        <v>40821</v>
      </c>
      <c r="BR6488">
        <v>126.7</v>
      </c>
      <c r="BS6488" s="151">
        <f t="shared" si="105"/>
        <v>133.32644628099175</v>
      </c>
    </row>
    <row r="6489" spans="68:71">
      <c r="BP6489">
        <v>6488</v>
      </c>
      <c r="BQ6489" s="145">
        <v>40822</v>
      </c>
      <c r="BR6489">
        <v>123.9</v>
      </c>
      <c r="BS6489" s="151">
        <f t="shared" si="105"/>
        <v>133.70413223140497</v>
      </c>
    </row>
    <row r="6490" spans="68:71">
      <c r="BP6490">
        <v>6489</v>
      </c>
      <c r="BQ6490" s="145">
        <v>40823</v>
      </c>
      <c r="BR6490">
        <v>122</v>
      </c>
      <c r="BS6490" s="151">
        <f t="shared" si="105"/>
        <v>134.09586776859507</v>
      </c>
    </row>
    <row r="6491" spans="68:71">
      <c r="BP6491">
        <v>6490</v>
      </c>
      <c r="BQ6491" s="145">
        <v>40824</v>
      </c>
      <c r="BR6491">
        <v>118.4</v>
      </c>
      <c r="BS6491" s="151">
        <f t="shared" si="105"/>
        <v>134.48677685950412</v>
      </c>
    </row>
    <row r="6492" spans="68:71">
      <c r="BP6492">
        <v>6491</v>
      </c>
      <c r="BQ6492" s="145">
        <v>40825</v>
      </c>
      <c r="BR6492">
        <v>121</v>
      </c>
      <c r="BS6492" s="151">
        <f t="shared" si="105"/>
        <v>134.92644628099171</v>
      </c>
    </row>
    <row r="6493" spans="68:71">
      <c r="BP6493">
        <v>6492</v>
      </c>
      <c r="BQ6493" s="145">
        <v>40826</v>
      </c>
      <c r="BR6493">
        <v>126.4</v>
      </c>
      <c r="BS6493" s="151">
        <f t="shared" si="105"/>
        <v>135.38760330578512</v>
      </c>
    </row>
    <row r="6494" spans="68:71">
      <c r="BP6494">
        <v>6493</v>
      </c>
      <c r="BQ6494" s="145">
        <v>40827</v>
      </c>
      <c r="BR6494">
        <v>130.1</v>
      </c>
      <c r="BS6494" s="151">
        <f t="shared" si="105"/>
        <v>135.80826446280992</v>
      </c>
    </row>
    <row r="6495" spans="68:71">
      <c r="BP6495">
        <v>6494</v>
      </c>
      <c r="BQ6495" s="145">
        <v>40828</v>
      </c>
      <c r="BR6495">
        <v>134.1</v>
      </c>
      <c r="BS6495" s="151">
        <f t="shared" si="105"/>
        <v>136.20826446280989</v>
      </c>
    </row>
    <row r="6496" spans="68:71">
      <c r="BP6496">
        <v>6495</v>
      </c>
      <c r="BQ6496" s="145">
        <v>40829</v>
      </c>
      <c r="BR6496">
        <v>137.6</v>
      </c>
      <c r="BS6496" s="151">
        <f t="shared" si="105"/>
        <v>136.58016528925617</v>
      </c>
    </row>
    <row r="6497" spans="68:71">
      <c r="BP6497">
        <v>6496</v>
      </c>
      <c r="BQ6497" s="145">
        <v>40830</v>
      </c>
      <c r="BR6497">
        <v>136.1</v>
      </c>
      <c r="BS6497" s="151">
        <f t="shared" si="105"/>
        <v>136.92396694214875</v>
      </c>
    </row>
    <row r="6498" spans="68:71">
      <c r="BP6498">
        <v>6497</v>
      </c>
      <c r="BQ6498" s="145">
        <v>40831</v>
      </c>
      <c r="BR6498">
        <v>137.69999999999999</v>
      </c>
      <c r="BS6498" s="151">
        <f t="shared" si="105"/>
        <v>137.18181818181822</v>
      </c>
    </row>
    <row r="6499" spans="68:71">
      <c r="BP6499">
        <v>6498</v>
      </c>
      <c r="BQ6499" s="145">
        <v>40832</v>
      </c>
      <c r="BR6499">
        <v>151</v>
      </c>
      <c r="BS6499" s="151">
        <f t="shared" si="105"/>
        <v>137.37603305785126</v>
      </c>
    </row>
    <row r="6500" spans="68:71">
      <c r="BP6500">
        <v>6499</v>
      </c>
      <c r="BQ6500" s="145">
        <v>40833</v>
      </c>
      <c r="BR6500">
        <v>152.6</v>
      </c>
      <c r="BS6500" s="151">
        <f t="shared" si="105"/>
        <v>137.55619834710743</v>
      </c>
    </row>
    <row r="6501" spans="68:71">
      <c r="BP6501">
        <v>6500</v>
      </c>
      <c r="BQ6501" s="145">
        <v>40834</v>
      </c>
      <c r="BR6501">
        <v>146.80000000000001</v>
      </c>
      <c r="BS6501" s="151">
        <f t="shared" si="105"/>
        <v>137.79752066115705</v>
      </c>
    </row>
    <row r="6502" spans="68:71">
      <c r="BP6502">
        <v>6501</v>
      </c>
      <c r="BQ6502" s="145">
        <v>40835</v>
      </c>
      <c r="BR6502">
        <v>147.30000000000001</v>
      </c>
      <c r="BS6502" s="151">
        <f t="shared" si="105"/>
        <v>138.02644628099176</v>
      </c>
    </row>
    <row r="6503" spans="68:71">
      <c r="BP6503">
        <v>6502</v>
      </c>
      <c r="BQ6503" s="145">
        <v>40836</v>
      </c>
      <c r="BR6503">
        <v>159.1</v>
      </c>
      <c r="BS6503" s="151">
        <f t="shared" si="105"/>
        <v>138.32809917355377</v>
      </c>
    </row>
    <row r="6504" spans="68:71">
      <c r="BP6504">
        <v>6503</v>
      </c>
      <c r="BQ6504" s="145">
        <v>40837</v>
      </c>
      <c r="BR6504">
        <v>167.8</v>
      </c>
      <c r="BS6504" s="151">
        <f t="shared" si="105"/>
        <v>138.62809917355375</v>
      </c>
    </row>
    <row r="6505" spans="68:71">
      <c r="BP6505">
        <v>6504</v>
      </c>
      <c r="BQ6505" s="145">
        <v>40838</v>
      </c>
      <c r="BR6505">
        <v>164.1</v>
      </c>
      <c r="BS6505" s="151">
        <f t="shared" si="105"/>
        <v>138.97603305785128</v>
      </c>
    </row>
    <row r="6506" spans="68:71">
      <c r="BP6506">
        <v>6505</v>
      </c>
      <c r="BQ6506" s="145">
        <v>40839</v>
      </c>
      <c r="BR6506">
        <v>155.5</v>
      </c>
      <c r="BS6506" s="151">
        <f t="shared" si="105"/>
        <v>139.25785123966946</v>
      </c>
    </row>
    <row r="6507" spans="68:71">
      <c r="BP6507">
        <v>6506</v>
      </c>
      <c r="BQ6507" s="145">
        <v>40840</v>
      </c>
      <c r="BR6507">
        <v>145.30000000000001</v>
      </c>
      <c r="BS6507" s="151">
        <f t="shared" si="105"/>
        <v>139.57685950413227</v>
      </c>
    </row>
    <row r="6508" spans="68:71">
      <c r="BP6508">
        <v>6507</v>
      </c>
      <c r="BQ6508" s="145">
        <v>40841</v>
      </c>
      <c r="BR6508">
        <v>138.80000000000001</v>
      </c>
      <c r="BS6508" s="151">
        <f t="shared" si="105"/>
        <v>139.90495867768598</v>
      </c>
    </row>
    <row r="6509" spans="68:71">
      <c r="BP6509">
        <v>6508</v>
      </c>
      <c r="BQ6509" s="145">
        <v>40842</v>
      </c>
      <c r="BR6509">
        <v>132.19999999999999</v>
      </c>
      <c r="BS6509" s="151">
        <f t="shared" si="105"/>
        <v>140.25041322314053</v>
      </c>
    </row>
    <row r="6510" spans="68:71">
      <c r="BP6510">
        <v>6509</v>
      </c>
      <c r="BQ6510" s="145">
        <v>40843</v>
      </c>
      <c r="BR6510">
        <v>131.5</v>
      </c>
      <c r="BS6510" s="151">
        <f t="shared" si="105"/>
        <v>140.57520661157025</v>
      </c>
    </row>
    <row r="6511" spans="68:71">
      <c r="BP6511">
        <v>6510</v>
      </c>
      <c r="BQ6511" s="145">
        <v>40844</v>
      </c>
      <c r="BR6511">
        <v>133.9</v>
      </c>
      <c r="BS6511" s="151">
        <f t="shared" si="105"/>
        <v>140.93553719008264</v>
      </c>
    </row>
    <row r="6512" spans="68:71">
      <c r="BP6512">
        <v>6511</v>
      </c>
      <c r="BQ6512" s="145">
        <v>40845</v>
      </c>
      <c r="BR6512">
        <v>123</v>
      </c>
      <c r="BS6512" s="151">
        <f t="shared" si="105"/>
        <v>141.31404958677686</v>
      </c>
    </row>
    <row r="6513" spans="68:71">
      <c r="BP6513">
        <v>6512</v>
      </c>
      <c r="BQ6513" s="145">
        <v>40846</v>
      </c>
      <c r="BR6513">
        <v>126.7</v>
      </c>
      <c r="BS6513" s="151">
        <f t="shared" si="105"/>
        <v>141.5793388429752</v>
      </c>
    </row>
    <row r="6514" spans="68:71">
      <c r="BP6514">
        <v>6513</v>
      </c>
      <c r="BQ6514" s="145">
        <v>40847</v>
      </c>
      <c r="BR6514">
        <v>138.1</v>
      </c>
      <c r="BS6514" s="151">
        <f t="shared" si="105"/>
        <v>141.75371900826443</v>
      </c>
    </row>
    <row r="6515" spans="68:71">
      <c r="BP6515">
        <v>6514</v>
      </c>
      <c r="BQ6515" s="145">
        <v>40848</v>
      </c>
      <c r="BR6515">
        <v>138.6</v>
      </c>
      <c r="BS6515" s="151">
        <f t="shared" si="105"/>
        <v>141.91322314049586</v>
      </c>
    </row>
    <row r="6516" spans="68:71">
      <c r="BP6516">
        <v>6515</v>
      </c>
      <c r="BQ6516" s="145">
        <v>40849</v>
      </c>
      <c r="BR6516">
        <v>153.6</v>
      </c>
      <c r="BS6516" s="151">
        <f t="shared" si="105"/>
        <v>142.04462809917356</v>
      </c>
    </row>
    <row r="6517" spans="68:71">
      <c r="BP6517">
        <v>6516</v>
      </c>
      <c r="BQ6517" s="145">
        <v>40850</v>
      </c>
      <c r="BR6517">
        <v>160.4</v>
      </c>
      <c r="BS6517" s="151">
        <f t="shared" si="105"/>
        <v>142.18347107438018</v>
      </c>
    </row>
    <row r="6518" spans="68:71">
      <c r="BP6518">
        <v>6517</v>
      </c>
      <c r="BQ6518" s="145">
        <v>40851</v>
      </c>
      <c r="BR6518">
        <v>163.9</v>
      </c>
      <c r="BS6518" s="151">
        <f t="shared" si="105"/>
        <v>142.37024793388431</v>
      </c>
    </row>
    <row r="6519" spans="68:71">
      <c r="BP6519">
        <v>6518</v>
      </c>
      <c r="BQ6519" s="145">
        <v>40852</v>
      </c>
      <c r="BR6519">
        <v>171.9</v>
      </c>
      <c r="BS6519" s="151">
        <f t="shared" si="105"/>
        <v>142.56859504132234</v>
      </c>
    </row>
    <row r="6520" spans="68:71">
      <c r="BP6520">
        <v>6519</v>
      </c>
      <c r="BQ6520" s="145">
        <v>40853</v>
      </c>
      <c r="BR6520">
        <v>176.7</v>
      </c>
      <c r="BS6520" s="151">
        <f t="shared" si="105"/>
        <v>142.79752066115705</v>
      </c>
    </row>
    <row r="6521" spans="68:71">
      <c r="BP6521">
        <v>6520</v>
      </c>
      <c r="BQ6521" s="145">
        <v>40854</v>
      </c>
      <c r="BR6521">
        <v>182.1</v>
      </c>
      <c r="BS6521" s="151">
        <f t="shared" si="105"/>
        <v>143.0099173553719</v>
      </c>
    </row>
    <row r="6522" spans="68:71">
      <c r="BP6522">
        <v>6521</v>
      </c>
      <c r="BQ6522" s="145">
        <v>40855</v>
      </c>
      <c r="BR6522">
        <v>181</v>
      </c>
      <c r="BS6522" s="151">
        <f t="shared" si="105"/>
        <v>143.26198347107439</v>
      </c>
    </row>
    <row r="6523" spans="68:71">
      <c r="BP6523">
        <v>6522</v>
      </c>
      <c r="BQ6523" s="145">
        <v>40856</v>
      </c>
      <c r="BR6523">
        <v>180.2</v>
      </c>
      <c r="BS6523" s="151">
        <f t="shared" si="105"/>
        <v>143.36611570247933</v>
      </c>
    </row>
    <row r="6524" spans="68:71">
      <c r="BP6524">
        <v>6523</v>
      </c>
      <c r="BQ6524" s="145">
        <v>40857</v>
      </c>
      <c r="BR6524">
        <v>178.6</v>
      </c>
      <c r="BS6524" s="151">
        <f t="shared" si="105"/>
        <v>143.35619834710744</v>
      </c>
    </row>
    <row r="6525" spans="68:71">
      <c r="BP6525">
        <v>6524</v>
      </c>
      <c r="BQ6525" s="145">
        <v>40858</v>
      </c>
      <c r="BR6525">
        <v>173.9</v>
      </c>
      <c r="BS6525" s="151">
        <f t="shared" si="105"/>
        <v>143.29752066115702</v>
      </c>
    </row>
    <row r="6526" spans="68:71">
      <c r="BP6526">
        <v>6525</v>
      </c>
      <c r="BQ6526" s="145">
        <v>40859</v>
      </c>
      <c r="BR6526">
        <v>168.8</v>
      </c>
      <c r="BS6526" s="151">
        <f t="shared" ref="BS6526:BS6589" si="106">AVERAGE(BR6467:BR6587)</f>
        <v>143.25371900826443</v>
      </c>
    </row>
    <row r="6527" spans="68:71">
      <c r="BP6527">
        <v>6526</v>
      </c>
      <c r="BQ6527" s="145">
        <v>40860</v>
      </c>
      <c r="BR6527">
        <v>155.30000000000001</v>
      </c>
      <c r="BS6527" s="151">
        <f t="shared" si="106"/>
        <v>143.16859504132228</v>
      </c>
    </row>
    <row r="6528" spans="68:71">
      <c r="BP6528">
        <v>6527</v>
      </c>
      <c r="BQ6528" s="145">
        <v>40861</v>
      </c>
      <c r="BR6528">
        <v>161.1</v>
      </c>
      <c r="BS6528" s="151">
        <f t="shared" si="106"/>
        <v>143.1090909090909</v>
      </c>
    </row>
    <row r="6529" spans="68:71">
      <c r="BP6529">
        <v>6528</v>
      </c>
      <c r="BQ6529" s="145">
        <v>40862</v>
      </c>
      <c r="BR6529">
        <v>148.30000000000001</v>
      </c>
      <c r="BS6529" s="151">
        <f t="shared" si="106"/>
        <v>143.08099173553717</v>
      </c>
    </row>
    <row r="6530" spans="68:71">
      <c r="BP6530">
        <v>6529</v>
      </c>
      <c r="BQ6530" s="145">
        <v>40863</v>
      </c>
      <c r="BR6530">
        <v>142.30000000000001</v>
      </c>
      <c r="BS6530" s="151">
        <f t="shared" si="106"/>
        <v>143.03305785123965</v>
      </c>
    </row>
    <row r="6531" spans="68:71">
      <c r="BP6531">
        <v>6530</v>
      </c>
      <c r="BQ6531" s="145">
        <v>40864</v>
      </c>
      <c r="BR6531">
        <v>147.69999999999999</v>
      </c>
      <c r="BS6531" s="151">
        <f t="shared" si="106"/>
        <v>143.01652892561981</v>
      </c>
    </row>
    <row r="6532" spans="68:71">
      <c r="BP6532">
        <v>6531</v>
      </c>
      <c r="BQ6532" s="145">
        <v>40865</v>
      </c>
      <c r="BR6532">
        <v>144.4</v>
      </c>
      <c r="BS6532" s="151">
        <f t="shared" si="106"/>
        <v>143.14958677685948</v>
      </c>
    </row>
    <row r="6533" spans="68:71">
      <c r="BP6533">
        <v>6532</v>
      </c>
      <c r="BQ6533" s="145">
        <v>40866</v>
      </c>
      <c r="BR6533">
        <v>139.6</v>
      </c>
      <c r="BS6533" s="151">
        <f t="shared" si="106"/>
        <v>143.12396694214877</v>
      </c>
    </row>
    <row r="6534" spans="68:71">
      <c r="BP6534">
        <v>6533</v>
      </c>
      <c r="BQ6534" s="145">
        <v>40867</v>
      </c>
      <c r="BR6534">
        <v>139.9</v>
      </c>
      <c r="BS6534" s="151">
        <f t="shared" si="106"/>
        <v>143.10247933884298</v>
      </c>
    </row>
    <row r="6535" spans="68:71">
      <c r="BP6535">
        <v>6534</v>
      </c>
      <c r="BQ6535" s="145">
        <v>40868</v>
      </c>
      <c r="BR6535">
        <v>141.1</v>
      </c>
      <c r="BS6535" s="151">
        <f t="shared" si="106"/>
        <v>143.02148760330579</v>
      </c>
    </row>
    <row r="6536" spans="68:71">
      <c r="BP6536">
        <v>6535</v>
      </c>
      <c r="BQ6536" s="145">
        <v>40869</v>
      </c>
      <c r="BR6536">
        <v>142.4</v>
      </c>
      <c r="BS6536" s="151">
        <f t="shared" si="106"/>
        <v>142.90661157024792</v>
      </c>
    </row>
    <row r="6537" spans="68:71">
      <c r="BP6537">
        <v>6536</v>
      </c>
      <c r="BQ6537" s="145">
        <v>40870</v>
      </c>
      <c r="BR6537">
        <v>140</v>
      </c>
      <c r="BS6537" s="151">
        <f t="shared" si="106"/>
        <v>142.45454545454547</v>
      </c>
    </row>
    <row r="6538" spans="68:71">
      <c r="BP6538">
        <v>6537</v>
      </c>
      <c r="BQ6538" s="145">
        <v>40871</v>
      </c>
      <c r="BR6538">
        <v>137.19999999999999</v>
      </c>
      <c r="BS6538" s="151">
        <f t="shared" si="106"/>
        <v>142.10413223140495</v>
      </c>
    </row>
    <row r="6539" spans="68:71">
      <c r="BP6539">
        <v>6538</v>
      </c>
      <c r="BQ6539" s="145">
        <v>40872</v>
      </c>
      <c r="BR6539">
        <v>135.19999999999999</v>
      </c>
      <c r="BS6539" s="151">
        <f t="shared" si="106"/>
        <v>141.93884297520663</v>
      </c>
    </row>
    <row r="6540" spans="68:71">
      <c r="BP6540">
        <v>6539</v>
      </c>
      <c r="BQ6540" s="145">
        <v>40873</v>
      </c>
      <c r="BR6540">
        <v>132.80000000000001</v>
      </c>
      <c r="BS6540" s="151">
        <f t="shared" si="106"/>
        <v>141.96115702479341</v>
      </c>
    </row>
    <row r="6541" spans="68:71">
      <c r="BP6541">
        <v>6540</v>
      </c>
      <c r="BQ6541" s="145">
        <v>40874</v>
      </c>
      <c r="BR6541">
        <v>135.19999999999999</v>
      </c>
      <c r="BS6541" s="151">
        <f t="shared" si="106"/>
        <v>141.80495867768599</v>
      </c>
    </row>
    <row r="6542" spans="68:71">
      <c r="BP6542">
        <v>6541</v>
      </c>
      <c r="BQ6542" s="145">
        <v>40875</v>
      </c>
      <c r="BR6542">
        <v>137.6</v>
      </c>
      <c r="BS6542" s="151">
        <f t="shared" si="106"/>
        <v>141.58347107438018</v>
      </c>
    </row>
    <row r="6543" spans="68:71">
      <c r="BP6543">
        <v>6542</v>
      </c>
      <c r="BQ6543" s="145">
        <v>40876</v>
      </c>
      <c r="BR6543">
        <v>140.6</v>
      </c>
      <c r="BS6543" s="151">
        <f t="shared" si="106"/>
        <v>141.38760330578518</v>
      </c>
    </row>
    <row r="6544" spans="68:71">
      <c r="BP6544">
        <v>6543</v>
      </c>
      <c r="BQ6544" s="145">
        <v>40877</v>
      </c>
      <c r="BR6544">
        <v>144</v>
      </c>
      <c r="BS6544" s="151">
        <f t="shared" si="106"/>
        <v>141.21900826446281</v>
      </c>
    </row>
    <row r="6545" spans="68:71">
      <c r="BP6545">
        <v>6544</v>
      </c>
      <c r="BQ6545" s="145">
        <v>40878</v>
      </c>
      <c r="BR6545">
        <v>152.19999999999999</v>
      </c>
      <c r="BS6545" s="151">
        <f t="shared" si="106"/>
        <v>141.1082644628099</v>
      </c>
    </row>
    <row r="6546" spans="68:71">
      <c r="BP6546">
        <v>6545</v>
      </c>
      <c r="BQ6546" s="145">
        <v>40879</v>
      </c>
      <c r="BR6546">
        <v>157.30000000000001</v>
      </c>
      <c r="BS6546" s="151">
        <f t="shared" si="106"/>
        <v>141.01818181818183</v>
      </c>
    </row>
    <row r="6547" spans="68:71">
      <c r="BP6547">
        <v>6546</v>
      </c>
      <c r="BQ6547" s="145">
        <v>40880</v>
      </c>
      <c r="BR6547">
        <v>164.1</v>
      </c>
      <c r="BS6547" s="151">
        <f t="shared" si="106"/>
        <v>140.85950413223139</v>
      </c>
    </row>
    <row r="6548" spans="68:71">
      <c r="BP6548">
        <v>6547</v>
      </c>
      <c r="BQ6548" s="145">
        <v>40881</v>
      </c>
      <c r="BR6548">
        <v>163.6</v>
      </c>
      <c r="BS6548" s="151">
        <f t="shared" si="106"/>
        <v>140.69669421487603</v>
      </c>
    </row>
    <row r="6549" spans="68:71">
      <c r="BP6549">
        <v>6548</v>
      </c>
      <c r="BQ6549" s="145">
        <v>40882</v>
      </c>
      <c r="BR6549">
        <v>158.1</v>
      </c>
      <c r="BS6549" s="151">
        <f t="shared" si="106"/>
        <v>140.52148760330579</v>
      </c>
    </row>
    <row r="6550" spans="68:71">
      <c r="BP6550">
        <v>6549</v>
      </c>
      <c r="BQ6550" s="145">
        <v>40883</v>
      </c>
      <c r="BR6550">
        <v>151.1</v>
      </c>
      <c r="BS6550" s="151">
        <f t="shared" si="106"/>
        <v>140.4388429752066</v>
      </c>
    </row>
    <row r="6551" spans="68:71">
      <c r="BP6551">
        <v>6550</v>
      </c>
      <c r="BQ6551" s="145">
        <v>40884</v>
      </c>
      <c r="BR6551">
        <v>148.9</v>
      </c>
      <c r="BS6551" s="151">
        <f t="shared" si="106"/>
        <v>140.34628099173554</v>
      </c>
    </row>
    <row r="6552" spans="68:71">
      <c r="BP6552">
        <v>6551</v>
      </c>
      <c r="BQ6552" s="145">
        <v>40885</v>
      </c>
      <c r="BR6552">
        <v>144.80000000000001</v>
      </c>
      <c r="BS6552" s="151">
        <f t="shared" si="106"/>
        <v>140.14958677685954</v>
      </c>
    </row>
    <row r="6553" spans="68:71">
      <c r="BP6553">
        <v>6552</v>
      </c>
      <c r="BQ6553" s="145">
        <v>40886</v>
      </c>
      <c r="BR6553">
        <v>143.5</v>
      </c>
      <c r="BS6553" s="151">
        <f t="shared" si="106"/>
        <v>139.92479338842978</v>
      </c>
    </row>
    <row r="6554" spans="68:71">
      <c r="BP6554">
        <v>6553</v>
      </c>
      <c r="BQ6554" s="145">
        <v>40887</v>
      </c>
      <c r="BR6554">
        <v>140</v>
      </c>
      <c r="BS6554" s="151">
        <f t="shared" si="106"/>
        <v>139.76528925619837</v>
      </c>
    </row>
    <row r="6555" spans="68:71">
      <c r="BP6555">
        <v>6554</v>
      </c>
      <c r="BQ6555" s="145">
        <v>40888</v>
      </c>
      <c r="BR6555">
        <v>134.30000000000001</v>
      </c>
      <c r="BS6555" s="151">
        <f t="shared" si="106"/>
        <v>139.58512396694215</v>
      </c>
    </row>
    <row r="6556" spans="68:71">
      <c r="BP6556">
        <v>6555</v>
      </c>
      <c r="BQ6556" s="145">
        <v>40889</v>
      </c>
      <c r="BR6556">
        <v>131.5</v>
      </c>
      <c r="BS6556" s="151">
        <f t="shared" si="106"/>
        <v>139.36033057851242</v>
      </c>
    </row>
    <row r="6557" spans="68:71">
      <c r="BP6557">
        <v>6556</v>
      </c>
      <c r="BQ6557" s="145">
        <v>40890</v>
      </c>
      <c r="BR6557">
        <v>133.1</v>
      </c>
      <c r="BS6557" s="151">
        <f t="shared" si="106"/>
        <v>139.13140495867773</v>
      </c>
    </row>
    <row r="6558" spans="68:71">
      <c r="BP6558">
        <v>6557</v>
      </c>
      <c r="BQ6558" s="145">
        <v>40891</v>
      </c>
      <c r="BR6558">
        <v>132</v>
      </c>
      <c r="BS6558" s="151">
        <f t="shared" si="106"/>
        <v>138.88099173553724</v>
      </c>
    </row>
    <row r="6559" spans="68:71">
      <c r="BP6559">
        <v>6558</v>
      </c>
      <c r="BQ6559" s="145">
        <v>40892</v>
      </c>
      <c r="BR6559">
        <v>124.2</v>
      </c>
      <c r="BS6559" s="151">
        <f t="shared" si="106"/>
        <v>138.49752066115707</v>
      </c>
    </row>
    <row r="6560" spans="68:71">
      <c r="BP6560">
        <v>6559</v>
      </c>
      <c r="BQ6560" s="145">
        <v>40893</v>
      </c>
      <c r="BR6560">
        <v>121</v>
      </c>
      <c r="BS6560" s="151">
        <f t="shared" si="106"/>
        <v>138.08925619834713</v>
      </c>
    </row>
    <row r="6561" spans="68:71">
      <c r="BP6561">
        <v>6560</v>
      </c>
      <c r="BQ6561" s="145">
        <v>40894</v>
      </c>
      <c r="BR6561">
        <v>119.6</v>
      </c>
      <c r="BS6561" s="151">
        <f t="shared" si="106"/>
        <v>137.73305785123969</v>
      </c>
    </row>
    <row r="6562" spans="68:71">
      <c r="BP6562">
        <v>6561</v>
      </c>
      <c r="BQ6562" s="145">
        <v>40895</v>
      </c>
      <c r="BR6562">
        <v>127.4</v>
      </c>
      <c r="BS6562" s="151">
        <f t="shared" si="106"/>
        <v>137.37603305785123</v>
      </c>
    </row>
    <row r="6563" spans="68:71">
      <c r="BP6563">
        <v>6562</v>
      </c>
      <c r="BQ6563" s="145">
        <v>40896</v>
      </c>
      <c r="BR6563">
        <v>128.19999999999999</v>
      </c>
      <c r="BS6563" s="151">
        <f t="shared" si="106"/>
        <v>136.93140495867772</v>
      </c>
    </row>
    <row r="6564" spans="68:71">
      <c r="BP6564">
        <v>6563</v>
      </c>
      <c r="BQ6564" s="145">
        <v>40897</v>
      </c>
      <c r="BR6564">
        <v>137.4</v>
      </c>
      <c r="BS6564" s="151">
        <f t="shared" si="106"/>
        <v>136.46280991735537</v>
      </c>
    </row>
    <row r="6565" spans="68:71">
      <c r="BP6565">
        <v>6564</v>
      </c>
      <c r="BQ6565" s="145">
        <v>40898</v>
      </c>
      <c r="BR6565">
        <v>144.5</v>
      </c>
      <c r="BS6565" s="151">
        <f t="shared" si="106"/>
        <v>135.96033057851244</v>
      </c>
    </row>
    <row r="6566" spans="68:71">
      <c r="BP6566">
        <v>6565</v>
      </c>
      <c r="BQ6566" s="145">
        <v>40899</v>
      </c>
      <c r="BR6566">
        <v>145.80000000000001</v>
      </c>
      <c r="BS6566" s="151">
        <f t="shared" si="106"/>
        <v>135.53636363636366</v>
      </c>
    </row>
    <row r="6567" spans="68:71">
      <c r="BP6567">
        <v>6566</v>
      </c>
      <c r="BQ6567" s="145">
        <v>40900</v>
      </c>
      <c r="BR6567">
        <v>138.19999999999999</v>
      </c>
      <c r="BS6567" s="151">
        <f t="shared" si="106"/>
        <v>135.18925619834712</v>
      </c>
    </row>
    <row r="6568" spans="68:71">
      <c r="BP6568">
        <v>6567</v>
      </c>
      <c r="BQ6568" s="145">
        <v>40901</v>
      </c>
      <c r="BR6568">
        <v>142.80000000000001</v>
      </c>
      <c r="BS6568" s="151">
        <f t="shared" si="106"/>
        <v>134.94214876033058</v>
      </c>
    </row>
    <row r="6569" spans="68:71">
      <c r="BP6569">
        <v>6568</v>
      </c>
      <c r="BQ6569" s="145">
        <v>40902</v>
      </c>
      <c r="BR6569">
        <v>144.30000000000001</v>
      </c>
      <c r="BS6569" s="151">
        <f t="shared" si="106"/>
        <v>134.74214876033059</v>
      </c>
    </row>
    <row r="6570" spans="68:71">
      <c r="BP6570">
        <v>6569</v>
      </c>
      <c r="BQ6570" s="145">
        <v>40903</v>
      </c>
      <c r="BR6570">
        <v>145.6</v>
      </c>
      <c r="BS6570" s="151">
        <f t="shared" si="106"/>
        <v>134.53966942148762</v>
      </c>
    </row>
    <row r="6571" spans="68:71">
      <c r="BP6571">
        <v>6570</v>
      </c>
      <c r="BQ6571" s="145">
        <v>40904</v>
      </c>
      <c r="BR6571">
        <v>140.30000000000001</v>
      </c>
      <c r="BS6571" s="151">
        <f t="shared" si="106"/>
        <v>134.30495867768599</v>
      </c>
    </row>
    <row r="6572" spans="68:71">
      <c r="BP6572">
        <v>6571</v>
      </c>
      <c r="BQ6572" s="145">
        <v>40905</v>
      </c>
      <c r="BR6572">
        <v>144.80000000000001</v>
      </c>
      <c r="BS6572" s="151">
        <f t="shared" si="106"/>
        <v>134.14214876033057</v>
      </c>
    </row>
    <row r="6573" spans="68:71">
      <c r="BP6573">
        <v>6572</v>
      </c>
      <c r="BQ6573" s="145">
        <v>40906</v>
      </c>
      <c r="BR6573">
        <v>147.1</v>
      </c>
      <c r="BS6573" s="151">
        <f t="shared" si="106"/>
        <v>133.93801652892563</v>
      </c>
    </row>
    <row r="6574" spans="68:71">
      <c r="BP6574">
        <v>6573</v>
      </c>
      <c r="BQ6574" s="145">
        <v>40907</v>
      </c>
      <c r="BR6574">
        <v>141.1</v>
      </c>
      <c r="BS6574" s="151">
        <f t="shared" si="106"/>
        <v>133.6512396694215</v>
      </c>
    </row>
    <row r="6575" spans="68:71">
      <c r="BP6575">
        <v>6574</v>
      </c>
      <c r="BQ6575" s="145">
        <v>40908</v>
      </c>
      <c r="BR6575">
        <v>132.9</v>
      </c>
      <c r="BS6575" s="151">
        <f t="shared" si="106"/>
        <v>133.40000000000003</v>
      </c>
    </row>
    <row r="6576" spans="68:71">
      <c r="BP6576">
        <v>6575</v>
      </c>
      <c r="BQ6576" s="145">
        <v>40910</v>
      </c>
      <c r="BR6576">
        <v>134.69999999999999</v>
      </c>
      <c r="BS6576" s="151">
        <f t="shared" si="106"/>
        <v>133.09256198347109</v>
      </c>
    </row>
    <row r="6577" spans="68:71">
      <c r="BP6577">
        <v>6576</v>
      </c>
      <c r="BQ6577" s="145">
        <v>40911</v>
      </c>
      <c r="BR6577">
        <v>134.6</v>
      </c>
      <c r="BS6577" s="151">
        <f t="shared" si="106"/>
        <v>132.75950413223143</v>
      </c>
    </row>
    <row r="6578" spans="68:71">
      <c r="BP6578">
        <v>6577</v>
      </c>
      <c r="BQ6578" s="145">
        <v>40912</v>
      </c>
      <c r="BR6578">
        <v>136.19999999999999</v>
      </c>
      <c r="BS6578" s="151">
        <f t="shared" si="106"/>
        <v>132.49256198347112</v>
      </c>
    </row>
    <row r="6579" spans="68:71">
      <c r="BP6579">
        <v>6578</v>
      </c>
      <c r="BQ6579" s="145">
        <v>40913</v>
      </c>
      <c r="BR6579">
        <v>141.30000000000001</v>
      </c>
      <c r="BS6579" s="151">
        <f t="shared" si="106"/>
        <v>132.2132231404959</v>
      </c>
    </row>
    <row r="6580" spans="68:71">
      <c r="BP6580">
        <v>6579</v>
      </c>
      <c r="BQ6580" s="145">
        <v>40914</v>
      </c>
      <c r="BR6580">
        <v>135.5</v>
      </c>
      <c r="BS6580" s="151">
        <f t="shared" si="106"/>
        <v>131.87438016528927</v>
      </c>
    </row>
    <row r="6581" spans="68:71">
      <c r="BP6581">
        <v>6580</v>
      </c>
      <c r="BQ6581" s="145">
        <v>40915</v>
      </c>
      <c r="BR6581">
        <v>140.5</v>
      </c>
      <c r="BS6581" s="151">
        <f t="shared" si="106"/>
        <v>131.52231404958681</v>
      </c>
    </row>
    <row r="6582" spans="68:71">
      <c r="BP6582">
        <v>6581</v>
      </c>
      <c r="BQ6582" s="145">
        <v>40916</v>
      </c>
      <c r="BR6582">
        <v>135.80000000000001</v>
      </c>
      <c r="BS6582" s="151">
        <f t="shared" si="106"/>
        <v>131.22892561983474</v>
      </c>
    </row>
    <row r="6583" spans="68:71">
      <c r="BP6583">
        <v>6582</v>
      </c>
      <c r="BQ6583" s="145">
        <v>40917</v>
      </c>
      <c r="BR6583">
        <v>142.30000000000001</v>
      </c>
      <c r="BS6583" s="151">
        <f t="shared" si="106"/>
        <v>130.97024793388431</v>
      </c>
    </row>
    <row r="6584" spans="68:71">
      <c r="BP6584">
        <v>6583</v>
      </c>
      <c r="BQ6584" s="145">
        <v>40918</v>
      </c>
      <c r="BR6584">
        <v>128.80000000000001</v>
      </c>
      <c r="BS6584" s="151">
        <f t="shared" si="106"/>
        <v>130.57851239669424</v>
      </c>
    </row>
    <row r="6585" spans="68:71">
      <c r="BP6585">
        <v>6584</v>
      </c>
      <c r="BQ6585" s="145">
        <v>40919</v>
      </c>
      <c r="BR6585">
        <v>120.1</v>
      </c>
      <c r="BS6585" s="151">
        <f t="shared" si="106"/>
        <v>130.09090909090912</v>
      </c>
    </row>
    <row r="6586" spans="68:71">
      <c r="BP6586">
        <v>6585</v>
      </c>
      <c r="BQ6586" s="145">
        <v>40920</v>
      </c>
      <c r="BR6586">
        <v>116.8</v>
      </c>
      <c r="BS6586" s="151">
        <f t="shared" si="106"/>
        <v>129.85867768595045</v>
      </c>
    </row>
    <row r="6587" spans="68:71">
      <c r="BP6587">
        <v>6586</v>
      </c>
      <c r="BQ6587" s="145">
        <v>40921</v>
      </c>
      <c r="BR6587">
        <v>124.1</v>
      </c>
      <c r="BS6587" s="151">
        <f t="shared" si="106"/>
        <v>129.55702479338848</v>
      </c>
    </row>
    <row r="6588" spans="68:71">
      <c r="BP6588">
        <v>6587</v>
      </c>
      <c r="BQ6588" s="145">
        <v>40922</v>
      </c>
      <c r="BR6588">
        <v>132.30000000000001</v>
      </c>
      <c r="BS6588" s="151">
        <f t="shared" si="106"/>
        <v>129.13966942148767</v>
      </c>
    </row>
    <row r="6589" spans="68:71">
      <c r="BP6589">
        <v>6588</v>
      </c>
      <c r="BQ6589" s="145">
        <v>40923</v>
      </c>
      <c r="BR6589">
        <v>133.5</v>
      </c>
      <c r="BS6589" s="151">
        <f t="shared" si="106"/>
        <v>128.72809917355377</v>
      </c>
    </row>
    <row r="6590" spans="68:71">
      <c r="BP6590">
        <v>6589</v>
      </c>
      <c r="BQ6590" s="145">
        <v>40924</v>
      </c>
      <c r="BR6590">
        <v>139.69999999999999</v>
      </c>
      <c r="BS6590" s="151">
        <f t="shared" ref="BS6590:BS6653" si="107">AVERAGE(BR6531:BR6651)</f>
        <v>128.39834710743807</v>
      </c>
    </row>
    <row r="6591" spans="68:71">
      <c r="BP6591">
        <v>6590</v>
      </c>
      <c r="BQ6591" s="145">
        <v>40925</v>
      </c>
      <c r="BR6591">
        <v>139</v>
      </c>
      <c r="BS6591" s="151">
        <f t="shared" si="107"/>
        <v>128.02066115702485</v>
      </c>
    </row>
    <row r="6592" spans="68:71">
      <c r="BP6592">
        <v>6591</v>
      </c>
      <c r="BQ6592" s="145">
        <v>40926</v>
      </c>
      <c r="BR6592">
        <v>148.1</v>
      </c>
      <c r="BS6592" s="151">
        <f t="shared" si="107"/>
        <v>127.66859504132236</v>
      </c>
    </row>
    <row r="6593" spans="68:71">
      <c r="BP6593">
        <v>6592</v>
      </c>
      <c r="BQ6593" s="145">
        <v>40927</v>
      </c>
      <c r="BR6593">
        <v>157</v>
      </c>
      <c r="BS6593" s="151">
        <f t="shared" si="107"/>
        <v>127.33801652892568</v>
      </c>
    </row>
    <row r="6594" spans="68:71">
      <c r="BP6594">
        <v>6593</v>
      </c>
      <c r="BQ6594" s="145">
        <v>40928</v>
      </c>
      <c r="BR6594">
        <v>141.19999999999999</v>
      </c>
      <c r="BS6594" s="151">
        <f t="shared" si="107"/>
        <v>127.00743801652897</v>
      </c>
    </row>
    <row r="6595" spans="68:71">
      <c r="BP6595">
        <v>6594</v>
      </c>
      <c r="BQ6595" s="145">
        <v>40929</v>
      </c>
      <c r="BR6595">
        <v>141.6</v>
      </c>
      <c r="BS6595" s="151">
        <f t="shared" si="107"/>
        <v>126.68760330578516</v>
      </c>
    </row>
    <row r="6596" spans="68:71">
      <c r="BP6596">
        <v>6595</v>
      </c>
      <c r="BQ6596" s="145">
        <v>40930</v>
      </c>
      <c r="BR6596">
        <v>141</v>
      </c>
      <c r="BS6596" s="151">
        <f t="shared" si="107"/>
        <v>126.37685950413227</v>
      </c>
    </row>
    <row r="6597" spans="68:71">
      <c r="BP6597">
        <v>6596</v>
      </c>
      <c r="BQ6597" s="145">
        <v>40931</v>
      </c>
      <c r="BR6597">
        <v>144.30000000000001</v>
      </c>
      <c r="BS6597" s="151">
        <f t="shared" si="107"/>
        <v>126.06859504132235</v>
      </c>
    </row>
    <row r="6598" spans="68:71">
      <c r="BP6598">
        <v>6597</v>
      </c>
      <c r="BQ6598" s="145">
        <v>40932</v>
      </c>
      <c r="BR6598">
        <v>135.69999999999999</v>
      </c>
      <c r="BS6598" s="151">
        <f t="shared" si="107"/>
        <v>125.77190082644631</v>
      </c>
    </row>
    <row r="6599" spans="68:71">
      <c r="BP6599">
        <v>6598</v>
      </c>
      <c r="BQ6599" s="145">
        <v>40933</v>
      </c>
      <c r="BR6599">
        <v>126.4</v>
      </c>
      <c r="BS6599" s="151">
        <f t="shared" si="107"/>
        <v>125.50082644628102</v>
      </c>
    </row>
    <row r="6600" spans="68:71">
      <c r="BP6600">
        <v>6599</v>
      </c>
      <c r="BQ6600" s="145">
        <v>40934</v>
      </c>
      <c r="BR6600">
        <v>128.19999999999999</v>
      </c>
      <c r="BS6600" s="151">
        <f t="shared" si="107"/>
        <v>125.27603305785127</v>
      </c>
    </row>
    <row r="6601" spans="68:71">
      <c r="BP6601">
        <v>6600</v>
      </c>
      <c r="BQ6601" s="145">
        <v>40935</v>
      </c>
      <c r="BR6601">
        <v>141.69999999999999</v>
      </c>
      <c r="BS6601" s="151">
        <f t="shared" si="107"/>
        <v>125.04297520661159</v>
      </c>
    </row>
    <row r="6602" spans="68:71">
      <c r="BP6602">
        <v>6601</v>
      </c>
      <c r="BQ6602" s="145">
        <v>40936</v>
      </c>
      <c r="BR6602">
        <v>114.5</v>
      </c>
      <c r="BS6602" s="151">
        <f t="shared" si="107"/>
        <v>124.82727272727274</v>
      </c>
    </row>
    <row r="6603" spans="68:71">
      <c r="BP6603">
        <v>6602</v>
      </c>
      <c r="BQ6603" s="145">
        <v>40937</v>
      </c>
      <c r="BR6603">
        <v>109.8</v>
      </c>
      <c r="BS6603" s="151">
        <f t="shared" si="107"/>
        <v>124.57933884297522</v>
      </c>
    </row>
    <row r="6604" spans="68:71">
      <c r="BP6604">
        <v>6603</v>
      </c>
      <c r="BQ6604" s="145">
        <v>40938</v>
      </c>
      <c r="BR6604">
        <v>114.4</v>
      </c>
      <c r="BS6604" s="151">
        <f t="shared" si="107"/>
        <v>124.29917355371904</v>
      </c>
    </row>
    <row r="6605" spans="68:71">
      <c r="BP6605">
        <v>6604</v>
      </c>
      <c r="BQ6605" s="145">
        <v>40939</v>
      </c>
      <c r="BR6605">
        <v>116.5</v>
      </c>
      <c r="BS6605" s="151">
        <f t="shared" si="107"/>
        <v>123.92809917355375</v>
      </c>
    </row>
    <row r="6606" spans="68:71">
      <c r="BP6606">
        <v>6605</v>
      </c>
      <c r="BQ6606" s="145">
        <v>40940</v>
      </c>
      <c r="BR6606">
        <v>117.5</v>
      </c>
      <c r="BS6606" s="151">
        <f t="shared" si="107"/>
        <v>123.503305785124</v>
      </c>
    </row>
    <row r="6607" spans="68:71">
      <c r="BP6607">
        <v>6606</v>
      </c>
      <c r="BQ6607" s="145">
        <v>40941</v>
      </c>
      <c r="BR6607">
        <v>118</v>
      </c>
      <c r="BS6607" s="151">
        <f t="shared" si="107"/>
        <v>123.00247933884299</v>
      </c>
    </row>
    <row r="6608" spans="68:71">
      <c r="BP6608">
        <v>6607</v>
      </c>
      <c r="BQ6608" s="145">
        <v>40942</v>
      </c>
      <c r="BR6608">
        <v>111.1</v>
      </c>
      <c r="BS6608" s="151">
        <f t="shared" si="107"/>
        <v>122.49421487603307</v>
      </c>
    </row>
    <row r="6609" spans="68:71">
      <c r="BP6609">
        <v>6608</v>
      </c>
      <c r="BQ6609" s="145">
        <v>40943</v>
      </c>
      <c r="BR6609">
        <v>107</v>
      </c>
      <c r="BS6609" s="151">
        <f t="shared" si="107"/>
        <v>122.02148760330579</v>
      </c>
    </row>
    <row r="6610" spans="68:71">
      <c r="BP6610">
        <v>6609</v>
      </c>
      <c r="BQ6610" s="145">
        <v>40944</v>
      </c>
      <c r="BR6610">
        <v>102.7</v>
      </c>
      <c r="BS6610" s="151">
        <f t="shared" si="107"/>
        <v>121.57768595041323</v>
      </c>
    </row>
    <row r="6611" spans="68:71">
      <c r="BP6611">
        <v>6610</v>
      </c>
      <c r="BQ6611" s="145">
        <v>40945</v>
      </c>
      <c r="BR6611">
        <v>112</v>
      </c>
      <c r="BS6611" s="151">
        <f t="shared" si="107"/>
        <v>121.16115702479337</v>
      </c>
    </row>
    <row r="6612" spans="68:71">
      <c r="BP6612">
        <v>6611</v>
      </c>
      <c r="BQ6612" s="145">
        <v>40946</v>
      </c>
      <c r="BR6612">
        <v>107.2</v>
      </c>
      <c r="BS6612" s="151">
        <f t="shared" si="107"/>
        <v>120.73553719008261</v>
      </c>
    </row>
    <row r="6613" spans="68:71">
      <c r="BP6613">
        <v>6612</v>
      </c>
      <c r="BQ6613" s="145">
        <v>40947</v>
      </c>
      <c r="BR6613">
        <v>97.2</v>
      </c>
      <c r="BS6613" s="151">
        <f t="shared" si="107"/>
        <v>120.33057851239668</v>
      </c>
    </row>
    <row r="6614" spans="68:71">
      <c r="BP6614">
        <v>6613</v>
      </c>
      <c r="BQ6614" s="145">
        <v>40948</v>
      </c>
      <c r="BR6614">
        <v>99.2</v>
      </c>
      <c r="BS6614" s="151">
        <f t="shared" si="107"/>
        <v>119.94462809917353</v>
      </c>
    </row>
    <row r="6615" spans="68:71">
      <c r="BP6615">
        <v>6614</v>
      </c>
      <c r="BQ6615" s="145">
        <v>40949</v>
      </c>
      <c r="BR6615">
        <v>110.8</v>
      </c>
      <c r="BS6615" s="151">
        <f t="shared" si="107"/>
        <v>119.60661157024792</v>
      </c>
    </row>
    <row r="6616" spans="68:71">
      <c r="BP6616">
        <v>6615</v>
      </c>
      <c r="BQ6616" s="145">
        <v>40950</v>
      </c>
      <c r="BR6616">
        <v>112.3</v>
      </c>
      <c r="BS6616" s="151">
        <f t="shared" si="107"/>
        <v>119.30743801652889</v>
      </c>
    </row>
    <row r="6617" spans="68:71">
      <c r="BP6617">
        <v>6616</v>
      </c>
      <c r="BQ6617" s="145">
        <v>40951</v>
      </c>
      <c r="BR6617">
        <v>110.4</v>
      </c>
      <c r="BS6617" s="151">
        <f t="shared" si="107"/>
        <v>119.0148760330578</v>
      </c>
    </row>
    <row r="6618" spans="68:71">
      <c r="BP6618">
        <v>6617</v>
      </c>
      <c r="BQ6618" s="145">
        <v>40952</v>
      </c>
      <c r="BR6618">
        <v>108.4</v>
      </c>
      <c r="BS6618" s="151">
        <f t="shared" si="107"/>
        <v>118.7347107438016</v>
      </c>
    </row>
    <row r="6619" spans="68:71">
      <c r="BP6619">
        <v>6618</v>
      </c>
      <c r="BQ6619" s="145">
        <v>40953</v>
      </c>
      <c r="BR6619">
        <v>107.4</v>
      </c>
      <c r="BS6619" s="151">
        <f t="shared" si="107"/>
        <v>118.54876033057847</v>
      </c>
    </row>
    <row r="6620" spans="68:71">
      <c r="BP6620">
        <v>6619</v>
      </c>
      <c r="BQ6620" s="145">
        <v>40954</v>
      </c>
      <c r="BR6620">
        <v>104.6</v>
      </c>
      <c r="BS6620" s="151">
        <f t="shared" si="107"/>
        <v>118.44049586776856</v>
      </c>
    </row>
    <row r="6621" spans="68:71">
      <c r="BP6621">
        <v>6620</v>
      </c>
      <c r="BQ6621" s="145">
        <v>40955</v>
      </c>
      <c r="BR6621">
        <v>103.2</v>
      </c>
      <c r="BS6621" s="151">
        <f t="shared" si="107"/>
        <v>118.39256198347103</v>
      </c>
    </row>
    <row r="6622" spans="68:71">
      <c r="BP6622">
        <v>6621</v>
      </c>
      <c r="BQ6622" s="145">
        <v>40956</v>
      </c>
      <c r="BR6622">
        <v>103.7</v>
      </c>
      <c r="BS6622" s="151">
        <f t="shared" si="107"/>
        <v>118.34380165289252</v>
      </c>
    </row>
    <row r="6623" spans="68:71">
      <c r="BP6623">
        <v>6622</v>
      </c>
      <c r="BQ6623" s="145">
        <v>40957</v>
      </c>
      <c r="BR6623">
        <v>104.1</v>
      </c>
      <c r="BS6623" s="151">
        <f t="shared" si="107"/>
        <v>118.42314049586773</v>
      </c>
    </row>
    <row r="6624" spans="68:71">
      <c r="BP6624">
        <v>6623</v>
      </c>
      <c r="BQ6624" s="145">
        <v>40958</v>
      </c>
      <c r="BR6624">
        <v>105.3</v>
      </c>
      <c r="BS6624" s="151">
        <f t="shared" si="107"/>
        <v>118.45867768595038</v>
      </c>
    </row>
    <row r="6625" spans="68:71">
      <c r="BP6625">
        <v>6624</v>
      </c>
      <c r="BQ6625" s="145">
        <v>40959</v>
      </c>
      <c r="BR6625">
        <v>111.1</v>
      </c>
      <c r="BS6625" s="151">
        <f t="shared" si="107"/>
        <v>118.49669421487599</v>
      </c>
    </row>
    <row r="6626" spans="68:71">
      <c r="BP6626">
        <v>6625</v>
      </c>
      <c r="BQ6626" s="145">
        <v>40960</v>
      </c>
      <c r="BR6626">
        <v>103.3</v>
      </c>
      <c r="BS6626" s="151">
        <f t="shared" si="107"/>
        <v>118.51404958677684</v>
      </c>
    </row>
    <row r="6627" spans="68:71">
      <c r="BP6627">
        <v>6626</v>
      </c>
      <c r="BQ6627" s="145">
        <v>40961</v>
      </c>
      <c r="BR6627">
        <v>104.2</v>
      </c>
      <c r="BS6627" s="151">
        <f t="shared" si="107"/>
        <v>118.54380165289253</v>
      </c>
    </row>
    <row r="6628" spans="68:71">
      <c r="BP6628">
        <v>6627</v>
      </c>
      <c r="BQ6628" s="145">
        <v>40962</v>
      </c>
      <c r="BR6628">
        <v>103.3</v>
      </c>
      <c r="BS6628" s="151">
        <f t="shared" si="107"/>
        <v>118.46776859504129</v>
      </c>
    </row>
    <row r="6629" spans="68:71">
      <c r="BP6629">
        <v>6628</v>
      </c>
      <c r="BQ6629" s="145">
        <v>40963</v>
      </c>
      <c r="BR6629">
        <v>108.9</v>
      </c>
      <c r="BS6629" s="151">
        <f t="shared" si="107"/>
        <v>118.3264462809917</v>
      </c>
    </row>
    <row r="6630" spans="68:71">
      <c r="BP6630">
        <v>6629</v>
      </c>
      <c r="BQ6630" s="145">
        <v>40964</v>
      </c>
      <c r="BR6630">
        <v>108</v>
      </c>
      <c r="BS6630" s="151">
        <f t="shared" si="107"/>
        <v>118.10826446280988</v>
      </c>
    </row>
    <row r="6631" spans="68:71">
      <c r="BP6631">
        <v>6630</v>
      </c>
      <c r="BQ6631" s="145">
        <v>40965</v>
      </c>
      <c r="BR6631">
        <v>107</v>
      </c>
      <c r="BS6631" s="151">
        <f t="shared" si="107"/>
        <v>117.92314049586773</v>
      </c>
    </row>
    <row r="6632" spans="68:71">
      <c r="BP6632">
        <v>6631</v>
      </c>
      <c r="BQ6632" s="145">
        <v>40966</v>
      </c>
      <c r="BR6632">
        <v>105.5</v>
      </c>
      <c r="BS6632" s="151">
        <f t="shared" si="107"/>
        <v>117.72727272727268</v>
      </c>
    </row>
    <row r="6633" spans="68:71">
      <c r="BP6633">
        <v>6632</v>
      </c>
      <c r="BQ6633" s="145">
        <v>40967</v>
      </c>
      <c r="BR6633">
        <v>103.3</v>
      </c>
      <c r="BS6633" s="151">
        <f t="shared" si="107"/>
        <v>117.47024793388427</v>
      </c>
    </row>
    <row r="6634" spans="68:71">
      <c r="BP6634">
        <v>6633</v>
      </c>
      <c r="BQ6634" s="145">
        <v>40968</v>
      </c>
      <c r="BR6634">
        <v>102</v>
      </c>
      <c r="BS6634" s="151">
        <f t="shared" si="107"/>
        <v>117.2471074380165</v>
      </c>
    </row>
    <row r="6635" spans="68:71">
      <c r="BP6635">
        <v>6634</v>
      </c>
      <c r="BQ6635" s="145">
        <v>40969</v>
      </c>
      <c r="BR6635">
        <v>103.4</v>
      </c>
      <c r="BS6635" s="151">
        <f t="shared" si="107"/>
        <v>117.05702479338839</v>
      </c>
    </row>
    <row r="6636" spans="68:71">
      <c r="BP6636">
        <v>6635</v>
      </c>
      <c r="BQ6636" s="145">
        <v>40970</v>
      </c>
      <c r="BR6636">
        <v>108.2</v>
      </c>
      <c r="BS6636" s="151">
        <f t="shared" si="107"/>
        <v>116.898347107438</v>
      </c>
    </row>
    <row r="6637" spans="68:71">
      <c r="BP6637">
        <v>6636</v>
      </c>
      <c r="BQ6637" s="145">
        <v>40971</v>
      </c>
      <c r="BR6637">
        <v>116.4</v>
      </c>
      <c r="BS6637" s="151">
        <f t="shared" si="107"/>
        <v>116.72809917355367</v>
      </c>
    </row>
    <row r="6638" spans="68:71">
      <c r="BP6638">
        <v>6637</v>
      </c>
      <c r="BQ6638" s="145">
        <v>40972</v>
      </c>
      <c r="BR6638">
        <v>120.1</v>
      </c>
      <c r="BS6638" s="151">
        <f t="shared" si="107"/>
        <v>116.54462809917352</v>
      </c>
    </row>
    <row r="6639" spans="68:71">
      <c r="BP6639">
        <v>6638</v>
      </c>
      <c r="BQ6639" s="145">
        <v>40973</v>
      </c>
      <c r="BR6639">
        <v>131.6</v>
      </c>
      <c r="BS6639" s="151">
        <f t="shared" si="107"/>
        <v>116.3355371900826</v>
      </c>
    </row>
    <row r="6640" spans="68:71">
      <c r="BP6640">
        <v>6639</v>
      </c>
      <c r="BQ6640" s="145">
        <v>40974</v>
      </c>
      <c r="BR6640">
        <v>138.1</v>
      </c>
      <c r="BS6640" s="151">
        <f t="shared" si="107"/>
        <v>116.1851239669421</v>
      </c>
    </row>
    <row r="6641" spans="68:71">
      <c r="BP6641">
        <v>6640</v>
      </c>
      <c r="BQ6641" s="145">
        <v>40975</v>
      </c>
      <c r="BR6641">
        <v>135.69999999999999</v>
      </c>
      <c r="BS6641" s="151">
        <f t="shared" si="107"/>
        <v>116.02975206611566</v>
      </c>
    </row>
    <row r="6642" spans="68:71">
      <c r="BP6642">
        <v>6641</v>
      </c>
      <c r="BQ6642" s="145">
        <v>40976</v>
      </c>
      <c r="BR6642">
        <v>139.5</v>
      </c>
      <c r="BS6642" s="151">
        <f t="shared" si="107"/>
        <v>115.92231404958673</v>
      </c>
    </row>
    <row r="6643" spans="68:71">
      <c r="BP6643">
        <v>6642</v>
      </c>
      <c r="BQ6643" s="145">
        <v>40977</v>
      </c>
      <c r="BR6643">
        <v>145.5</v>
      </c>
      <c r="BS6643" s="151">
        <f t="shared" si="107"/>
        <v>115.79834710743796</v>
      </c>
    </row>
    <row r="6644" spans="68:71">
      <c r="BP6644">
        <v>6643</v>
      </c>
      <c r="BQ6644" s="145">
        <v>40978</v>
      </c>
      <c r="BR6644">
        <v>148.9</v>
      </c>
      <c r="BS6644" s="151">
        <f t="shared" si="107"/>
        <v>115.81404958677683</v>
      </c>
    </row>
    <row r="6645" spans="68:71">
      <c r="BP6645">
        <v>6644</v>
      </c>
      <c r="BQ6645" s="145">
        <v>40979</v>
      </c>
      <c r="BR6645">
        <v>131.19999999999999</v>
      </c>
      <c r="BS6645" s="151">
        <f t="shared" si="107"/>
        <v>115.94876033057849</v>
      </c>
    </row>
    <row r="6646" spans="68:71">
      <c r="BP6646">
        <v>6645</v>
      </c>
      <c r="BQ6646" s="145">
        <v>40980</v>
      </c>
      <c r="BR6646">
        <v>114.9</v>
      </c>
      <c r="BS6646" s="151">
        <f t="shared" si="107"/>
        <v>116.05371900826444</v>
      </c>
    </row>
    <row r="6647" spans="68:71">
      <c r="BP6647">
        <v>6646</v>
      </c>
      <c r="BQ6647" s="145">
        <v>40981</v>
      </c>
      <c r="BR6647">
        <v>140.69999999999999</v>
      </c>
      <c r="BS6647" s="151">
        <f t="shared" si="107"/>
        <v>116.10661157024791</v>
      </c>
    </row>
    <row r="6648" spans="68:71">
      <c r="BP6648">
        <v>6647</v>
      </c>
      <c r="BQ6648" s="145">
        <v>40982</v>
      </c>
      <c r="BR6648">
        <v>118.8</v>
      </c>
      <c r="BS6648" s="151">
        <f t="shared" si="107"/>
        <v>116.08760330578509</v>
      </c>
    </row>
    <row r="6649" spans="68:71">
      <c r="BP6649">
        <v>6648</v>
      </c>
      <c r="BQ6649" s="145">
        <v>40983</v>
      </c>
      <c r="BR6649">
        <v>110.6</v>
      </c>
      <c r="BS6649" s="151">
        <f t="shared" si="107"/>
        <v>116.05041322314047</v>
      </c>
    </row>
    <row r="6650" spans="68:71">
      <c r="BP6650">
        <v>6649</v>
      </c>
      <c r="BQ6650" s="145">
        <v>40984</v>
      </c>
      <c r="BR6650">
        <v>98.5</v>
      </c>
      <c r="BS6650" s="151">
        <f t="shared" si="107"/>
        <v>115.97768595041319</v>
      </c>
    </row>
    <row r="6651" spans="68:71">
      <c r="BP6651">
        <v>6650</v>
      </c>
      <c r="BQ6651" s="145">
        <v>40985</v>
      </c>
      <c r="BR6651">
        <v>102.4</v>
      </c>
      <c r="BS6651" s="151">
        <f t="shared" si="107"/>
        <v>115.95537190082641</v>
      </c>
    </row>
    <row r="6652" spans="68:71">
      <c r="BP6652">
        <v>6651</v>
      </c>
      <c r="BQ6652" s="145">
        <v>40986</v>
      </c>
      <c r="BR6652">
        <v>102</v>
      </c>
      <c r="BS6652" s="151">
        <f t="shared" si="107"/>
        <v>115.82396694214872</v>
      </c>
    </row>
    <row r="6653" spans="68:71">
      <c r="BP6653">
        <v>6652</v>
      </c>
      <c r="BQ6653" s="145">
        <v>40987</v>
      </c>
      <c r="BR6653">
        <v>101.8</v>
      </c>
      <c r="BS6653" s="151">
        <f t="shared" si="107"/>
        <v>115.60826446280987</v>
      </c>
    </row>
    <row r="6654" spans="68:71">
      <c r="BP6654">
        <v>6653</v>
      </c>
      <c r="BQ6654" s="145">
        <v>40988</v>
      </c>
      <c r="BR6654">
        <v>99.6</v>
      </c>
      <c r="BS6654" s="151">
        <f t="shared" ref="BS6654:BS6717" si="108">AVERAGE(BR6595:BR6715)</f>
        <v>115.52231404958675</v>
      </c>
    </row>
    <row r="6655" spans="68:71">
      <c r="BP6655">
        <v>6654</v>
      </c>
      <c r="BQ6655" s="145">
        <v>40989</v>
      </c>
      <c r="BR6655">
        <v>99.9</v>
      </c>
      <c r="BS6655" s="151">
        <f t="shared" si="108"/>
        <v>115.3859504132231</v>
      </c>
    </row>
    <row r="6656" spans="68:71">
      <c r="BP6656">
        <v>6655</v>
      </c>
      <c r="BQ6656" s="145">
        <v>40990</v>
      </c>
      <c r="BR6656">
        <v>102.4</v>
      </c>
      <c r="BS6656" s="151">
        <f t="shared" si="108"/>
        <v>115.22314049586774</v>
      </c>
    </row>
    <row r="6657" spans="68:71">
      <c r="BP6657">
        <v>6656</v>
      </c>
      <c r="BQ6657" s="145">
        <v>40991</v>
      </c>
      <c r="BR6657">
        <v>104.8</v>
      </c>
      <c r="BS6657" s="151">
        <f t="shared" si="108"/>
        <v>114.99917355371899</v>
      </c>
    </row>
    <row r="6658" spans="68:71">
      <c r="BP6658">
        <v>6657</v>
      </c>
      <c r="BQ6658" s="145">
        <v>40992</v>
      </c>
      <c r="BR6658">
        <v>102.7</v>
      </c>
      <c r="BS6658" s="151">
        <f t="shared" si="108"/>
        <v>114.83223140495865</v>
      </c>
    </row>
    <row r="6659" spans="68:71">
      <c r="BP6659">
        <v>6658</v>
      </c>
      <c r="BQ6659" s="145">
        <v>40993</v>
      </c>
      <c r="BR6659">
        <v>101.3</v>
      </c>
      <c r="BS6659" s="151">
        <f t="shared" si="108"/>
        <v>114.75619834710743</v>
      </c>
    </row>
    <row r="6660" spans="68:71">
      <c r="BP6660">
        <v>6659</v>
      </c>
      <c r="BQ6660" s="145">
        <v>40994</v>
      </c>
      <c r="BR6660">
        <v>102.4</v>
      </c>
      <c r="BS6660" s="151">
        <f t="shared" si="108"/>
        <v>114.60578512396694</v>
      </c>
    </row>
    <row r="6661" spans="68:71">
      <c r="BP6661">
        <v>6660</v>
      </c>
      <c r="BQ6661" s="145">
        <v>40995</v>
      </c>
      <c r="BR6661">
        <v>105.6</v>
      </c>
      <c r="BS6661" s="151">
        <f t="shared" si="108"/>
        <v>114.34958677685951</v>
      </c>
    </row>
    <row r="6662" spans="68:71">
      <c r="BP6662">
        <v>6661</v>
      </c>
      <c r="BQ6662" s="145">
        <v>40996</v>
      </c>
      <c r="BR6662">
        <v>107</v>
      </c>
      <c r="BS6662" s="151">
        <f t="shared" si="108"/>
        <v>114.31487603305786</v>
      </c>
    </row>
    <row r="6663" spans="68:71">
      <c r="BP6663">
        <v>6662</v>
      </c>
      <c r="BQ6663" s="145">
        <v>40997</v>
      </c>
      <c r="BR6663">
        <v>111.5</v>
      </c>
      <c r="BS6663" s="151">
        <f t="shared" si="108"/>
        <v>114.28595041322313</v>
      </c>
    </row>
    <row r="6664" spans="68:71">
      <c r="BP6664">
        <v>6663</v>
      </c>
      <c r="BQ6664" s="145">
        <v>40998</v>
      </c>
      <c r="BR6664">
        <v>110.6</v>
      </c>
      <c r="BS6664" s="151">
        <f t="shared" si="108"/>
        <v>114.25785123966941</v>
      </c>
    </row>
    <row r="6665" spans="68:71">
      <c r="BP6665">
        <v>6664</v>
      </c>
      <c r="BQ6665" s="145">
        <v>40999</v>
      </c>
      <c r="BR6665">
        <v>110.1</v>
      </c>
      <c r="BS6665" s="151">
        <f t="shared" si="108"/>
        <v>114.26446280991735</v>
      </c>
    </row>
    <row r="6666" spans="68:71">
      <c r="BP6666">
        <v>6665</v>
      </c>
      <c r="BQ6666" s="145">
        <v>41000</v>
      </c>
      <c r="BR6666">
        <v>107.3</v>
      </c>
      <c r="BS6666" s="151">
        <f t="shared" si="108"/>
        <v>114.35619834710741</v>
      </c>
    </row>
    <row r="6667" spans="68:71">
      <c r="BP6667">
        <v>6666</v>
      </c>
      <c r="BQ6667" s="145">
        <v>41001</v>
      </c>
      <c r="BR6667">
        <v>105.9</v>
      </c>
      <c r="BS6667" s="151">
        <f t="shared" si="108"/>
        <v>114.44793388429751</v>
      </c>
    </row>
    <row r="6668" spans="68:71">
      <c r="BP6668">
        <v>6667</v>
      </c>
      <c r="BQ6668" s="145">
        <v>41002</v>
      </c>
      <c r="BR6668">
        <v>103.5</v>
      </c>
      <c r="BS6668" s="151">
        <f t="shared" si="108"/>
        <v>114.599173553719</v>
      </c>
    </row>
    <row r="6669" spans="68:71">
      <c r="BP6669">
        <v>6668</v>
      </c>
      <c r="BQ6669" s="145">
        <v>41003</v>
      </c>
      <c r="BR6669">
        <v>102.1</v>
      </c>
      <c r="BS6669" s="151">
        <f t="shared" si="108"/>
        <v>114.77438016528924</v>
      </c>
    </row>
    <row r="6670" spans="68:71">
      <c r="BP6670">
        <v>6669</v>
      </c>
      <c r="BQ6670" s="145">
        <v>41004</v>
      </c>
      <c r="BR6670">
        <v>100.9</v>
      </c>
      <c r="BS6670" s="151">
        <f t="shared" si="108"/>
        <v>115.07190082644628</v>
      </c>
    </row>
    <row r="6671" spans="68:71">
      <c r="BP6671">
        <v>6670</v>
      </c>
      <c r="BQ6671" s="145">
        <v>41005</v>
      </c>
      <c r="BR6671">
        <v>97.4</v>
      </c>
      <c r="BS6671" s="151">
        <f t="shared" si="108"/>
        <v>115.40165289256197</v>
      </c>
    </row>
    <row r="6672" spans="68:71">
      <c r="BP6672">
        <v>6671</v>
      </c>
      <c r="BQ6672" s="145">
        <v>41006</v>
      </c>
      <c r="BR6672">
        <v>98.5</v>
      </c>
      <c r="BS6672" s="151">
        <f t="shared" si="108"/>
        <v>115.57520661157025</v>
      </c>
    </row>
    <row r="6673" spans="68:71">
      <c r="BP6673">
        <v>6672</v>
      </c>
      <c r="BQ6673" s="145">
        <v>41007</v>
      </c>
      <c r="BR6673">
        <v>93.3</v>
      </c>
      <c r="BS6673" s="151">
        <f t="shared" si="108"/>
        <v>115.79834710743802</v>
      </c>
    </row>
    <row r="6674" spans="68:71">
      <c r="BP6674">
        <v>6673</v>
      </c>
      <c r="BQ6674" s="145">
        <v>41008</v>
      </c>
      <c r="BR6674">
        <v>94.5</v>
      </c>
      <c r="BS6674" s="151">
        <f t="shared" si="108"/>
        <v>116.03884297520662</v>
      </c>
    </row>
    <row r="6675" spans="68:71">
      <c r="BP6675">
        <v>6674</v>
      </c>
      <c r="BQ6675" s="145">
        <v>41009</v>
      </c>
      <c r="BR6675">
        <v>93.3</v>
      </c>
      <c r="BS6675" s="151">
        <f t="shared" si="108"/>
        <v>116.18347107438015</v>
      </c>
    </row>
    <row r="6676" spans="68:71">
      <c r="BP6676">
        <v>6675</v>
      </c>
      <c r="BQ6676" s="145">
        <v>41010</v>
      </c>
      <c r="BR6676">
        <v>93.4</v>
      </c>
      <c r="BS6676" s="151">
        <f t="shared" si="108"/>
        <v>116.36198347107437</v>
      </c>
    </row>
    <row r="6677" spans="68:71">
      <c r="BP6677">
        <v>6676</v>
      </c>
      <c r="BQ6677" s="145">
        <v>41011</v>
      </c>
      <c r="BR6677">
        <v>95.3</v>
      </c>
      <c r="BS6677" s="151">
        <f t="shared" si="108"/>
        <v>116.6173553719008</v>
      </c>
    </row>
    <row r="6678" spans="68:71">
      <c r="BP6678">
        <v>6677</v>
      </c>
      <c r="BQ6678" s="145">
        <v>41012</v>
      </c>
      <c r="BR6678">
        <v>97.7</v>
      </c>
      <c r="BS6678" s="151">
        <f t="shared" si="108"/>
        <v>116.90165289256196</v>
      </c>
    </row>
    <row r="6679" spans="68:71">
      <c r="BP6679">
        <v>6678</v>
      </c>
      <c r="BQ6679" s="145">
        <v>41013</v>
      </c>
      <c r="BR6679">
        <v>98.1</v>
      </c>
      <c r="BS6679" s="151">
        <f t="shared" si="108"/>
        <v>117.24214876033055</v>
      </c>
    </row>
    <row r="6680" spans="68:71">
      <c r="BP6680">
        <v>6679</v>
      </c>
      <c r="BQ6680" s="145">
        <v>41014</v>
      </c>
      <c r="BR6680">
        <v>101.7</v>
      </c>
      <c r="BS6680" s="151">
        <f t="shared" si="108"/>
        <v>117.57520661157022</v>
      </c>
    </row>
    <row r="6681" spans="68:71">
      <c r="BP6681">
        <v>6680</v>
      </c>
      <c r="BQ6681" s="145">
        <v>41015</v>
      </c>
      <c r="BR6681">
        <v>107.9</v>
      </c>
      <c r="BS6681" s="151">
        <f t="shared" si="108"/>
        <v>117.83388429752064</v>
      </c>
    </row>
    <row r="6682" spans="68:71">
      <c r="BP6682">
        <v>6681</v>
      </c>
      <c r="BQ6682" s="145">
        <v>41016</v>
      </c>
      <c r="BR6682">
        <v>113.8</v>
      </c>
      <c r="BS6682" s="151">
        <f t="shared" si="108"/>
        <v>118.00165289256196</v>
      </c>
    </row>
    <row r="6683" spans="68:71">
      <c r="BP6683">
        <v>6682</v>
      </c>
      <c r="BQ6683" s="145">
        <v>41017</v>
      </c>
      <c r="BR6683">
        <v>121.5</v>
      </c>
      <c r="BS6683" s="151">
        <f t="shared" si="108"/>
        <v>118.11652892561982</v>
      </c>
    </row>
    <row r="6684" spans="68:71">
      <c r="BP6684">
        <v>6683</v>
      </c>
      <c r="BQ6684" s="145">
        <v>41018</v>
      </c>
      <c r="BR6684">
        <v>137.80000000000001</v>
      </c>
      <c r="BS6684" s="151">
        <f t="shared" si="108"/>
        <v>118.15454545454543</v>
      </c>
    </row>
    <row r="6685" spans="68:71">
      <c r="BP6685">
        <v>6684</v>
      </c>
      <c r="BQ6685" s="145">
        <v>41019</v>
      </c>
      <c r="BR6685">
        <v>141.69999999999999</v>
      </c>
      <c r="BS6685" s="151">
        <f t="shared" si="108"/>
        <v>118.09338842975204</v>
      </c>
    </row>
    <row r="6686" spans="68:71">
      <c r="BP6686">
        <v>6685</v>
      </c>
      <c r="BQ6686" s="145">
        <v>41020</v>
      </c>
      <c r="BR6686">
        <v>149.1</v>
      </c>
      <c r="BS6686" s="151">
        <f t="shared" si="108"/>
        <v>118.04710743801652</v>
      </c>
    </row>
    <row r="6687" spans="68:71">
      <c r="BP6687">
        <v>6686</v>
      </c>
      <c r="BQ6687" s="145">
        <v>41021</v>
      </c>
      <c r="BR6687">
        <v>147.9</v>
      </c>
      <c r="BS6687" s="151">
        <f t="shared" si="108"/>
        <v>117.91652892561982</v>
      </c>
    </row>
    <row r="6688" spans="68:71">
      <c r="BP6688">
        <v>6687</v>
      </c>
      <c r="BQ6688" s="145">
        <v>41022</v>
      </c>
      <c r="BR6688">
        <v>141.80000000000001</v>
      </c>
      <c r="BS6688" s="151">
        <f t="shared" si="108"/>
        <v>117.75702479338842</v>
      </c>
    </row>
    <row r="6689" spans="68:71">
      <c r="BP6689">
        <v>6688</v>
      </c>
      <c r="BQ6689" s="145">
        <v>41023</v>
      </c>
      <c r="BR6689">
        <v>133.6</v>
      </c>
      <c r="BS6689" s="151">
        <f t="shared" si="108"/>
        <v>117.56198347107436</v>
      </c>
    </row>
    <row r="6690" spans="68:71">
      <c r="BP6690">
        <v>6689</v>
      </c>
      <c r="BQ6690" s="145">
        <v>41024</v>
      </c>
      <c r="BR6690">
        <v>127.2</v>
      </c>
      <c r="BS6690" s="151">
        <f t="shared" si="108"/>
        <v>117.40165289256197</v>
      </c>
    </row>
    <row r="6691" spans="68:71">
      <c r="BP6691">
        <v>6690</v>
      </c>
      <c r="BQ6691" s="145">
        <v>41025</v>
      </c>
      <c r="BR6691">
        <v>119.2</v>
      </c>
      <c r="BS6691" s="151">
        <f t="shared" si="108"/>
        <v>117.33719008264463</v>
      </c>
    </row>
    <row r="6692" spans="68:71">
      <c r="BP6692">
        <v>6691</v>
      </c>
      <c r="BQ6692" s="145">
        <v>41026</v>
      </c>
      <c r="BR6692">
        <v>117.9</v>
      </c>
      <c r="BS6692" s="151">
        <f t="shared" si="108"/>
        <v>117.34380165289255</v>
      </c>
    </row>
    <row r="6693" spans="68:71">
      <c r="BP6693">
        <v>6692</v>
      </c>
      <c r="BQ6693" s="145">
        <v>41027</v>
      </c>
      <c r="BR6693">
        <v>121.1</v>
      </c>
      <c r="BS6693" s="151">
        <f t="shared" si="108"/>
        <v>117.47933884297521</v>
      </c>
    </row>
    <row r="6694" spans="68:71">
      <c r="BP6694">
        <v>6693</v>
      </c>
      <c r="BQ6694" s="145">
        <v>41028</v>
      </c>
      <c r="BR6694">
        <v>116</v>
      </c>
      <c r="BS6694" s="151">
        <f t="shared" si="108"/>
        <v>117.60661157024794</v>
      </c>
    </row>
    <row r="6695" spans="68:71">
      <c r="BP6695">
        <v>6694</v>
      </c>
      <c r="BQ6695" s="145">
        <v>41029</v>
      </c>
      <c r="BR6695">
        <v>114.1</v>
      </c>
      <c r="BS6695" s="151">
        <f t="shared" si="108"/>
        <v>117.77685950413223</v>
      </c>
    </row>
    <row r="6696" spans="68:71">
      <c r="BP6696">
        <v>6695</v>
      </c>
      <c r="BQ6696" s="145">
        <v>41030</v>
      </c>
      <c r="BR6696">
        <v>109.9</v>
      </c>
      <c r="BS6696" s="151">
        <f t="shared" si="108"/>
        <v>117.98512396694214</v>
      </c>
    </row>
    <row r="6697" spans="68:71">
      <c r="BP6697">
        <v>6696</v>
      </c>
      <c r="BQ6697" s="145">
        <v>41031</v>
      </c>
      <c r="BR6697">
        <v>115.5</v>
      </c>
      <c r="BS6697" s="151">
        <f t="shared" si="108"/>
        <v>118.39421487603303</v>
      </c>
    </row>
    <row r="6698" spans="68:71">
      <c r="BP6698">
        <v>6697</v>
      </c>
      <c r="BQ6698" s="145">
        <v>41032</v>
      </c>
      <c r="BR6698">
        <v>114</v>
      </c>
      <c r="BS6698" s="151">
        <f t="shared" si="108"/>
        <v>118.60661157024792</v>
      </c>
    </row>
    <row r="6699" spans="68:71">
      <c r="BP6699">
        <v>6698</v>
      </c>
      <c r="BQ6699" s="145">
        <v>41033</v>
      </c>
      <c r="BR6699">
        <v>114</v>
      </c>
      <c r="BS6699" s="151">
        <f t="shared" si="108"/>
        <v>118.86776859504131</v>
      </c>
    </row>
    <row r="6700" spans="68:71">
      <c r="BP6700">
        <v>6699</v>
      </c>
      <c r="BQ6700" s="145">
        <v>41034</v>
      </c>
      <c r="BR6700">
        <v>116</v>
      </c>
      <c r="BS6700" s="151">
        <f t="shared" si="108"/>
        <v>119.08677685950413</v>
      </c>
    </row>
    <row r="6701" spans="68:71">
      <c r="BP6701">
        <v>6700</v>
      </c>
      <c r="BQ6701" s="145">
        <v>41035</v>
      </c>
      <c r="BR6701">
        <v>117.3</v>
      </c>
      <c r="BS6701" s="151">
        <f t="shared" si="108"/>
        <v>119.26859504132231</v>
      </c>
    </row>
    <row r="6702" spans="68:71">
      <c r="BP6702">
        <v>6701</v>
      </c>
      <c r="BQ6702" s="145">
        <v>41036</v>
      </c>
      <c r="BR6702">
        <v>121.7</v>
      </c>
      <c r="BS6702" s="151">
        <f t="shared" si="108"/>
        <v>119.42479338842975</v>
      </c>
    </row>
    <row r="6703" spans="68:71">
      <c r="BP6703">
        <v>6702</v>
      </c>
      <c r="BQ6703" s="145">
        <v>41037</v>
      </c>
      <c r="BR6703">
        <v>122.8</v>
      </c>
      <c r="BS6703" s="151">
        <f t="shared" si="108"/>
        <v>119.69090909090909</v>
      </c>
    </row>
    <row r="6704" spans="68:71">
      <c r="BP6704">
        <v>6703</v>
      </c>
      <c r="BQ6704" s="145">
        <v>41038</v>
      </c>
      <c r="BR6704">
        <v>127.3</v>
      </c>
      <c r="BS6704" s="151">
        <f t="shared" si="108"/>
        <v>119.89669421487604</v>
      </c>
    </row>
    <row r="6705" spans="68:71">
      <c r="BP6705">
        <v>6704</v>
      </c>
      <c r="BQ6705" s="145">
        <v>41039</v>
      </c>
      <c r="BR6705">
        <v>130.69999999999999</v>
      </c>
      <c r="BS6705" s="151">
        <f t="shared" si="108"/>
        <v>120.24545454545455</v>
      </c>
    </row>
    <row r="6706" spans="68:71">
      <c r="BP6706">
        <v>6705</v>
      </c>
      <c r="BQ6706" s="145">
        <v>41040</v>
      </c>
      <c r="BR6706">
        <v>136.4</v>
      </c>
      <c r="BS6706" s="151">
        <f t="shared" si="108"/>
        <v>120.63223140495869</v>
      </c>
    </row>
    <row r="6707" spans="68:71">
      <c r="BP6707">
        <v>6706</v>
      </c>
      <c r="BQ6707" s="145">
        <v>41041</v>
      </c>
      <c r="BR6707">
        <v>129.5</v>
      </c>
      <c r="BS6707" s="151">
        <f t="shared" si="108"/>
        <v>120.83636363636363</v>
      </c>
    </row>
    <row r="6708" spans="68:71">
      <c r="BP6708">
        <v>6707</v>
      </c>
      <c r="BQ6708" s="145">
        <v>41042</v>
      </c>
      <c r="BR6708">
        <v>130.5</v>
      </c>
      <c r="BS6708" s="151">
        <f t="shared" si="108"/>
        <v>121.07107438016529</v>
      </c>
    </row>
    <row r="6709" spans="68:71">
      <c r="BP6709">
        <v>6708</v>
      </c>
      <c r="BQ6709" s="145">
        <v>41043</v>
      </c>
      <c r="BR6709">
        <v>130</v>
      </c>
      <c r="BS6709" s="151">
        <f t="shared" si="108"/>
        <v>121.37933884297519</v>
      </c>
    </row>
    <row r="6710" spans="68:71">
      <c r="BP6710">
        <v>6709</v>
      </c>
      <c r="BQ6710" s="145">
        <v>41044</v>
      </c>
      <c r="BR6710">
        <v>129</v>
      </c>
      <c r="BS6710" s="151">
        <f t="shared" si="108"/>
        <v>121.72644628099172</v>
      </c>
    </row>
    <row r="6711" spans="68:71">
      <c r="BP6711">
        <v>6710</v>
      </c>
      <c r="BQ6711" s="145">
        <v>41045</v>
      </c>
      <c r="BR6711">
        <v>130.9</v>
      </c>
      <c r="BS6711" s="151">
        <f t="shared" si="108"/>
        <v>122.15619834710742</v>
      </c>
    </row>
    <row r="6712" spans="68:71">
      <c r="BP6712">
        <v>6711</v>
      </c>
      <c r="BQ6712" s="145">
        <v>41046</v>
      </c>
      <c r="BR6712">
        <v>136.30000000000001</v>
      </c>
      <c r="BS6712" s="151">
        <f t="shared" si="108"/>
        <v>122.36694214876033</v>
      </c>
    </row>
    <row r="6713" spans="68:71">
      <c r="BP6713">
        <v>6712</v>
      </c>
      <c r="BQ6713" s="145">
        <v>41047</v>
      </c>
      <c r="BR6713">
        <v>132.19999999999999</v>
      </c>
      <c r="BS6713" s="151">
        <f t="shared" si="108"/>
        <v>122.43057851239669</v>
      </c>
    </row>
    <row r="6714" spans="68:71">
      <c r="BP6714">
        <v>6713</v>
      </c>
      <c r="BQ6714" s="145">
        <v>41048</v>
      </c>
      <c r="BR6714">
        <v>130.9</v>
      </c>
      <c r="BS6714" s="151">
        <f t="shared" si="108"/>
        <v>122.43388429752065</v>
      </c>
    </row>
    <row r="6715" spans="68:71">
      <c r="BP6715">
        <v>6714</v>
      </c>
      <c r="BQ6715" s="145">
        <v>41049</v>
      </c>
      <c r="BR6715">
        <v>130.80000000000001</v>
      </c>
      <c r="BS6715" s="151">
        <f t="shared" si="108"/>
        <v>122.37107438016528</v>
      </c>
    </row>
    <row r="6716" spans="68:71">
      <c r="BP6716">
        <v>6715</v>
      </c>
      <c r="BQ6716" s="145">
        <v>41050</v>
      </c>
      <c r="BR6716">
        <v>125.1</v>
      </c>
      <c r="BS6716" s="151">
        <f t="shared" si="108"/>
        <v>122.26776859504132</v>
      </c>
    </row>
    <row r="6717" spans="68:71">
      <c r="BP6717">
        <v>6716</v>
      </c>
      <c r="BQ6717" s="145">
        <v>41051</v>
      </c>
      <c r="BR6717">
        <v>121.3</v>
      </c>
      <c r="BS6717" s="151">
        <f t="shared" si="108"/>
        <v>122.17603305785123</v>
      </c>
    </row>
    <row r="6718" spans="68:71">
      <c r="BP6718">
        <v>6717</v>
      </c>
      <c r="BQ6718" s="145">
        <v>41052</v>
      </c>
      <c r="BR6718">
        <v>117.2</v>
      </c>
      <c r="BS6718" s="151">
        <f t="shared" ref="BS6718:BS6781" si="109">AVERAGE(BR6659:BR6779)</f>
        <v>122.12644628099174</v>
      </c>
    </row>
    <row r="6719" spans="68:71">
      <c r="BP6719">
        <v>6718</v>
      </c>
      <c r="BQ6719" s="145">
        <v>41053</v>
      </c>
      <c r="BR6719">
        <v>115.5</v>
      </c>
      <c r="BS6719" s="151">
        <f t="shared" si="109"/>
        <v>122.13553719008264</v>
      </c>
    </row>
    <row r="6720" spans="68:71">
      <c r="BP6720">
        <v>6719</v>
      </c>
      <c r="BQ6720" s="145">
        <v>41054</v>
      </c>
      <c r="BR6720">
        <v>117.2</v>
      </c>
      <c r="BS6720" s="151">
        <f t="shared" si="109"/>
        <v>122.1603305785124</v>
      </c>
    </row>
    <row r="6721" spans="68:71">
      <c r="BP6721">
        <v>6720</v>
      </c>
      <c r="BQ6721" s="145">
        <v>41055</v>
      </c>
      <c r="BR6721">
        <v>110</v>
      </c>
      <c r="BS6721" s="151">
        <f t="shared" si="109"/>
        <v>122.23553719008264</v>
      </c>
    </row>
    <row r="6722" spans="68:71">
      <c r="BP6722">
        <v>6721</v>
      </c>
      <c r="BQ6722" s="145">
        <v>41056</v>
      </c>
      <c r="BR6722">
        <v>110.7</v>
      </c>
      <c r="BS6722" s="151">
        <f t="shared" si="109"/>
        <v>122.37024793388429</v>
      </c>
    </row>
    <row r="6723" spans="68:71">
      <c r="BP6723">
        <v>6722</v>
      </c>
      <c r="BQ6723" s="145">
        <v>41057</v>
      </c>
      <c r="BR6723">
        <v>110.3</v>
      </c>
      <c r="BS6723" s="151">
        <f t="shared" si="109"/>
        <v>122.49504132231404</v>
      </c>
    </row>
    <row r="6724" spans="68:71">
      <c r="BP6724">
        <v>6723</v>
      </c>
      <c r="BQ6724" s="145">
        <v>41058</v>
      </c>
      <c r="BR6724">
        <v>106.3</v>
      </c>
      <c r="BS6724" s="151">
        <f t="shared" si="109"/>
        <v>122.66694214876031</v>
      </c>
    </row>
    <row r="6725" spans="68:71">
      <c r="BP6725">
        <v>6724</v>
      </c>
      <c r="BQ6725" s="145">
        <v>41059</v>
      </c>
      <c r="BR6725">
        <v>111</v>
      </c>
      <c r="BS6725" s="151">
        <f t="shared" si="109"/>
        <v>122.88099173553717</v>
      </c>
    </row>
    <row r="6726" spans="68:71">
      <c r="BP6726">
        <v>6725</v>
      </c>
      <c r="BQ6726" s="145">
        <v>41060</v>
      </c>
      <c r="BR6726">
        <v>117.3</v>
      </c>
      <c r="BS6726" s="151">
        <f t="shared" si="109"/>
        <v>123.14958677685946</v>
      </c>
    </row>
    <row r="6727" spans="68:71">
      <c r="BP6727">
        <v>6726</v>
      </c>
      <c r="BQ6727" s="145">
        <v>41061</v>
      </c>
      <c r="BR6727">
        <v>128.6</v>
      </c>
      <c r="BS6727" s="151">
        <f t="shared" si="109"/>
        <v>123.51487603305782</v>
      </c>
    </row>
    <row r="6728" spans="68:71">
      <c r="BP6728">
        <v>6727</v>
      </c>
      <c r="BQ6728" s="145">
        <v>41062</v>
      </c>
      <c r="BR6728">
        <v>129.1</v>
      </c>
      <c r="BS6728" s="151">
        <f t="shared" si="109"/>
        <v>123.77190082644626</v>
      </c>
    </row>
    <row r="6729" spans="68:71">
      <c r="BP6729">
        <v>6728</v>
      </c>
      <c r="BQ6729" s="145">
        <v>41063</v>
      </c>
      <c r="BR6729">
        <v>129.4</v>
      </c>
      <c r="BS6729" s="151">
        <f t="shared" si="109"/>
        <v>124.08264462809916</v>
      </c>
    </row>
    <row r="6730" spans="68:71">
      <c r="BP6730">
        <v>6729</v>
      </c>
      <c r="BQ6730" s="145">
        <v>41064</v>
      </c>
      <c r="BR6730">
        <v>128.19999999999999</v>
      </c>
      <c r="BS6730" s="151">
        <f t="shared" si="109"/>
        <v>124.39504132231404</v>
      </c>
    </row>
    <row r="6731" spans="68:71">
      <c r="BP6731">
        <v>6730</v>
      </c>
      <c r="BQ6731" s="145">
        <v>41065</v>
      </c>
      <c r="BR6731">
        <v>138.69999999999999</v>
      </c>
      <c r="BS6731" s="151">
        <f t="shared" si="109"/>
        <v>124.69752066115704</v>
      </c>
    </row>
    <row r="6732" spans="68:71">
      <c r="BP6732">
        <v>6731</v>
      </c>
      <c r="BQ6732" s="145">
        <v>41066</v>
      </c>
      <c r="BR6732">
        <v>151.9</v>
      </c>
      <c r="BS6732" s="151">
        <f t="shared" si="109"/>
        <v>124.9917355371901</v>
      </c>
    </row>
    <row r="6733" spans="68:71">
      <c r="BP6733">
        <v>6732</v>
      </c>
      <c r="BQ6733" s="145">
        <v>41067</v>
      </c>
      <c r="BR6733">
        <v>128.19999999999999</v>
      </c>
      <c r="BS6733" s="151">
        <f t="shared" si="109"/>
        <v>125.28264462809919</v>
      </c>
    </row>
    <row r="6734" spans="68:71">
      <c r="BP6734">
        <v>6733</v>
      </c>
      <c r="BQ6734" s="145">
        <v>41068</v>
      </c>
      <c r="BR6734">
        <v>124.2</v>
      </c>
      <c r="BS6734" s="151">
        <f t="shared" si="109"/>
        <v>125.60330578512398</v>
      </c>
    </row>
    <row r="6735" spans="68:71">
      <c r="BP6735">
        <v>6734</v>
      </c>
      <c r="BQ6735" s="145">
        <v>41069</v>
      </c>
      <c r="BR6735">
        <v>128.30000000000001</v>
      </c>
      <c r="BS6735" s="151">
        <f t="shared" si="109"/>
        <v>125.91652892561984</v>
      </c>
    </row>
    <row r="6736" spans="68:71">
      <c r="BP6736">
        <v>6735</v>
      </c>
      <c r="BQ6736" s="145">
        <v>41070</v>
      </c>
      <c r="BR6736">
        <v>128.30000000000001</v>
      </c>
      <c r="BS6736" s="151">
        <f t="shared" si="109"/>
        <v>126.18099173553721</v>
      </c>
    </row>
    <row r="6737" spans="68:71">
      <c r="BP6737">
        <v>6736</v>
      </c>
      <c r="BQ6737" s="145">
        <v>41071</v>
      </c>
      <c r="BR6737">
        <v>133.9</v>
      </c>
      <c r="BS6737" s="151">
        <f t="shared" si="109"/>
        <v>126.3826446280992</v>
      </c>
    </row>
    <row r="6738" spans="68:71">
      <c r="BP6738">
        <v>6737</v>
      </c>
      <c r="BQ6738" s="145">
        <v>41072</v>
      </c>
      <c r="BR6738">
        <v>141.30000000000001</v>
      </c>
      <c r="BS6738" s="151">
        <f t="shared" si="109"/>
        <v>126.503305785124</v>
      </c>
    </row>
    <row r="6739" spans="68:71">
      <c r="BP6739">
        <v>6738</v>
      </c>
      <c r="BQ6739" s="145">
        <v>41073</v>
      </c>
      <c r="BR6739">
        <v>142.80000000000001</v>
      </c>
      <c r="BS6739" s="151">
        <f t="shared" si="109"/>
        <v>126.58595041322317</v>
      </c>
    </row>
    <row r="6740" spans="68:71">
      <c r="BP6740">
        <v>6739</v>
      </c>
      <c r="BQ6740" s="145">
        <v>41074</v>
      </c>
      <c r="BR6740">
        <v>148.6</v>
      </c>
      <c r="BS6740" s="151">
        <f t="shared" si="109"/>
        <v>126.61983471074382</v>
      </c>
    </row>
    <row r="6741" spans="68:71">
      <c r="BP6741">
        <v>6740</v>
      </c>
      <c r="BQ6741" s="145">
        <v>41075</v>
      </c>
      <c r="BR6741">
        <v>144.9</v>
      </c>
      <c r="BS6741" s="151">
        <f t="shared" si="109"/>
        <v>126.56033057851241</v>
      </c>
    </row>
    <row r="6742" spans="68:71">
      <c r="BP6742">
        <v>6741</v>
      </c>
      <c r="BQ6742" s="145">
        <v>41076</v>
      </c>
      <c r="BR6742">
        <v>134.5</v>
      </c>
      <c r="BS6742" s="151">
        <f t="shared" si="109"/>
        <v>126.43223140495869</v>
      </c>
    </row>
    <row r="6743" spans="68:71">
      <c r="BP6743">
        <v>6742</v>
      </c>
      <c r="BQ6743" s="145">
        <v>41077</v>
      </c>
      <c r="BR6743">
        <v>124</v>
      </c>
      <c r="BS6743" s="151">
        <f t="shared" si="109"/>
        <v>126.21404958677685</v>
      </c>
    </row>
    <row r="6744" spans="68:71">
      <c r="BP6744">
        <v>6743</v>
      </c>
      <c r="BQ6744" s="145">
        <v>41078</v>
      </c>
      <c r="BR6744">
        <v>118</v>
      </c>
      <c r="BS6744" s="151">
        <f t="shared" si="109"/>
        <v>125.87685950413224</v>
      </c>
    </row>
    <row r="6745" spans="68:71">
      <c r="BP6745">
        <v>6744</v>
      </c>
      <c r="BQ6745" s="145">
        <v>41079</v>
      </c>
      <c r="BR6745">
        <v>109.9</v>
      </c>
      <c r="BS6745" s="151">
        <f t="shared" si="109"/>
        <v>125.50082644628101</v>
      </c>
    </row>
    <row r="6746" spans="68:71">
      <c r="BP6746">
        <v>6745</v>
      </c>
      <c r="BQ6746" s="145">
        <v>41080</v>
      </c>
      <c r="BR6746">
        <v>103.7</v>
      </c>
      <c r="BS6746" s="151">
        <f t="shared" si="109"/>
        <v>125.06363636363639</v>
      </c>
    </row>
    <row r="6747" spans="68:71">
      <c r="BP6747">
        <v>6746</v>
      </c>
      <c r="BQ6747" s="145">
        <v>41081</v>
      </c>
      <c r="BR6747">
        <v>97.7</v>
      </c>
      <c r="BS6747" s="151">
        <f t="shared" si="109"/>
        <v>124.61983471074382</v>
      </c>
    </row>
    <row r="6748" spans="68:71">
      <c r="BP6748">
        <v>6747</v>
      </c>
      <c r="BQ6748" s="145">
        <v>41082</v>
      </c>
      <c r="BR6748">
        <v>88.4</v>
      </c>
      <c r="BS6748" s="151">
        <f t="shared" si="109"/>
        <v>124.2314049586777</v>
      </c>
    </row>
    <row r="6749" spans="68:71">
      <c r="BP6749">
        <v>6748</v>
      </c>
      <c r="BQ6749" s="145">
        <v>41083</v>
      </c>
      <c r="BR6749">
        <v>84</v>
      </c>
      <c r="BS6749" s="151">
        <f t="shared" si="109"/>
        <v>123.92644628099175</v>
      </c>
    </row>
    <row r="6750" spans="68:71">
      <c r="BP6750">
        <v>6749</v>
      </c>
      <c r="BQ6750" s="145">
        <v>41084</v>
      </c>
      <c r="BR6750">
        <v>85.3</v>
      </c>
      <c r="BS6750" s="151">
        <f t="shared" si="109"/>
        <v>123.73636363636366</v>
      </c>
    </row>
    <row r="6751" spans="68:71">
      <c r="BP6751">
        <v>6750</v>
      </c>
      <c r="BQ6751" s="145">
        <v>41085</v>
      </c>
      <c r="BR6751">
        <v>88.6</v>
      </c>
      <c r="BS6751" s="151">
        <f t="shared" si="109"/>
        <v>123.62644628099176</v>
      </c>
    </row>
    <row r="6752" spans="68:71">
      <c r="BP6752">
        <v>6751</v>
      </c>
      <c r="BQ6752" s="145">
        <v>41086</v>
      </c>
      <c r="BR6752">
        <v>99.2</v>
      </c>
      <c r="BS6752" s="151">
        <f t="shared" si="109"/>
        <v>123.58760330578515</v>
      </c>
    </row>
    <row r="6753" spans="68:71">
      <c r="BP6753">
        <v>6752</v>
      </c>
      <c r="BQ6753" s="145">
        <v>41087</v>
      </c>
      <c r="BR6753">
        <v>106.3</v>
      </c>
      <c r="BS6753" s="151">
        <f t="shared" si="109"/>
        <v>123.50826446280995</v>
      </c>
    </row>
    <row r="6754" spans="68:71">
      <c r="BP6754">
        <v>6753</v>
      </c>
      <c r="BQ6754" s="145">
        <v>41088</v>
      </c>
      <c r="BR6754">
        <v>119.7</v>
      </c>
      <c r="BS6754" s="151">
        <f t="shared" si="109"/>
        <v>123.46859504132233</v>
      </c>
    </row>
    <row r="6755" spans="68:71">
      <c r="BP6755">
        <v>6754</v>
      </c>
      <c r="BQ6755" s="145">
        <v>41089</v>
      </c>
      <c r="BR6755">
        <v>117.4</v>
      </c>
      <c r="BS6755" s="151">
        <f t="shared" si="109"/>
        <v>123.50330578512398</v>
      </c>
    </row>
    <row r="6756" spans="68:71">
      <c r="BP6756">
        <v>6755</v>
      </c>
      <c r="BQ6756" s="145">
        <v>41090</v>
      </c>
      <c r="BR6756">
        <v>124</v>
      </c>
      <c r="BS6756" s="151">
        <f t="shared" si="109"/>
        <v>123.6512396694215</v>
      </c>
    </row>
    <row r="6757" spans="68:71">
      <c r="BP6757">
        <v>6756</v>
      </c>
      <c r="BQ6757" s="145">
        <v>41091</v>
      </c>
      <c r="BR6757">
        <v>133.4</v>
      </c>
      <c r="BS6757" s="151">
        <f t="shared" si="109"/>
        <v>123.77520661157025</v>
      </c>
    </row>
    <row r="6758" spans="68:71">
      <c r="BP6758">
        <v>6757</v>
      </c>
      <c r="BQ6758" s="145">
        <v>41092</v>
      </c>
      <c r="BR6758">
        <v>165.9</v>
      </c>
      <c r="BS6758" s="151">
        <f t="shared" si="109"/>
        <v>123.85666666666667</v>
      </c>
    </row>
    <row r="6759" spans="68:71">
      <c r="BP6759">
        <v>6758</v>
      </c>
      <c r="BQ6759" s="145">
        <v>41093</v>
      </c>
      <c r="BR6759">
        <v>145.80000000000001</v>
      </c>
      <c r="BS6759" s="151">
        <f t="shared" si="109"/>
        <v>123.93949579831934</v>
      </c>
    </row>
    <row r="6760" spans="68:71">
      <c r="BP6760">
        <v>6759</v>
      </c>
      <c r="BQ6760" s="145">
        <v>41094</v>
      </c>
      <c r="BR6760">
        <v>163.19999999999999</v>
      </c>
      <c r="BS6760" s="151">
        <f t="shared" si="109"/>
        <v>124.00677966101696</v>
      </c>
    </row>
    <row r="6761" spans="68:71">
      <c r="BP6761">
        <v>6760</v>
      </c>
      <c r="BQ6761" s="145">
        <v>41095</v>
      </c>
      <c r="BR6761">
        <v>164.6</v>
      </c>
      <c r="BS6761" s="151">
        <f t="shared" si="109"/>
        <v>124.06410256410258</v>
      </c>
    </row>
    <row r="6762" spans="68:71">
      <c r="BP6762">
        <v>6761</v>
      </c>
      <c r="BQ6762" s="145">
        <v>41096</v>
      </c>
      <c r="BR6762">
        <v>157.69999999999999</v>
      </c>
      <c r="BS6762" s="151">
        <f t="shared" si="109"/>
        <v>124.08448275862069</v>
      </c>
    </row>
    <row r="6763" spans="68:71">
      <c r="BP6763">
        <v>6762</v>
      </c>
      <c r="BQ6763" s="145">
        <v>41097</v>
      </c>
      <c r="BR6763">
        <v>158.4</v>
      </c>
      <c r="BS6763" s="151">
        <f t="shared" si="109"/>
        <v>124.09565217391304</v>
      </c>
    </row>
    <row r="6764" spans="68:71">
      <c r="BP6764">
        <v>6763</v>
      </c>
      <c r="BQ6764" s="145">
        <v>41098</v>
      </c>
      <c r="BR6764">
        <v>177.7</v>
      </c>
      <c r="BS6764" s="151">
        <f t="shared" si="109"/>
        <v>124.06754385964913</v>
      </c>
    </row>
    <row r="6765" spans="68:71">
      <c r="BP6765">
        <v>6764</v>
      </c>
      <c r="BQ6765" s="145">
        <v>41099</v>
      </c>
      <c r="BR6765">
        <v>173.8</v>
      </c>
      <c r="BS6765" s="151">
        <f t="shared" si="109"/>
        <v>124.00884955752213</v>
      </c>
    </row>
    <row r="6766" spans="68:71">
      <c r="BP6766">
        <v>6765</v>
      </c>
      <c r="BQ6766" s="145">
        <v>41100</v>
      </c>
      <c r="BR6766">
        <v>173.4</v>
      </c>
      <c r="BS6766" s="151">
        <f t="shared" si="109"/>
        <v>123.89821428571429</v>
      </c>
    </row>
    <row r="6767" spans="68:71">
      <c r="BP6767">
        <v>6766</v>
      </c>
      <c r="BQ6767" s="145">
        <v>41101</v>
      </c>
      <c r="BR6767">
        <v>161.69999999999999</v>
      </c>
      <c r="BS6767" s="151">
        <f t="shared" si="109"/>
        <v>123.84774774774775</v>
      </c>
    </row>
    <row r="6768" spans="68:71">
      <c r="BP6768">
        <v>6767</v>
      </c>
      <c r="BQ6768" s="145">
        <v>41102</v>
      </c>
      <c r="BR6768">
        <v>165.4</v>
      </c>
      <c r="BS6768" s="151">
        <f t="shared" si="109"/>
        <v>123.78727272727274</v>
      </c>
    </row>
    <row r="6769" spans="68:71">
      <c r="BP6769">
        <v>6768</v>
      </c>
      <c r="BQ6769" s="145">
        <v>41103</v>
      </c>
      <c r="BR6769">
        <v>147.19999999999999</v>
      </c>
      <c r="BS6769" s="151">
        <f t="shared" si="109"/>
        <v>123.7302752293578</v>
      </c>
    </row>
    <row r="6770" spans="68:71">
      <c r="BP6770">
        <v>6769</v>
      </c>
      <c r="BQ6770" s="145">
        <v>41104</v>
      </c>
      <c r="BR6770">
        <v>147.9</v>
      </c>
      <c r="BS6770" s="151">
        <f t="shared" si="109"/>
        <v>123.68148148148147</v>
      </c>
    </row>
    <row r="6771" spans="68:71">
      <c r="BP6771">
        <v>6770</v>
      </c>
      <c r="BQ6771" s="145">
        <v>41105</v>
      </c>
      <c r="BR6771">
        <v>140.5</v>
      </c>
      <c r="BS6771" s="151">
        <f t="shared" si="109"/>
        <v>123.6140186915888</v>
      </c>
    </row>
    <row r="6772" spans="68:71">
      <c r="BP6772">
        <v>6771</v>
      </c>
      <c r="BQ6772" s="145">
        <v>41106</v>
      </c>
      <c r="BR6772">
        <v>154.4</v>
      </c>
      <c r="BS6772" s="151">
        <f t="shared" si="109"/>
        <v>123.49433962264152</v>
      </c>
    </row>
    <row r="6773" spans="68:71">
      <c r="BP6773">
        <v>6772</v>
      </c>
      <c r="BQ6773" s="145">
        <v>41107</v>
      </c>
      <c r="BR6773">
        <v>127.5</v>
      </c>
      <c r="BS6773" s="151">
        <f t="shared" si="109"/>
        <v>123.4114285714286</v>
      </c>
    </row>
    <row r="6774" spans="68:71">
      <c r="BP6774">
        <v>6773</v>
      </c>
      <c r="BQ6774" s="145">
        <v>41108</v>
      </c>
      <c r="BR6774">
        <v>109.5</v>
      </c>
      <c r="BS6774" s="151">
        <f t="shared" si="109"/>
        <v>123.33942307692308</v>
      </c>
    </row>
    <row r="6775" spans="68:71">
      <c r="BP6775">
        <v>6774</v>
      </c>
      <c r="BQ6775" s="145">
        <v>41109</v>
      </c>
      <c r="BR6775">
        <v>100</v>
      </c>
      <c r="BS6775" s="151">
        <f t="shared" si="109"/>
        <v>123.26699029126213</v>
      </c>
    </row>
    <row r="6776" spans="68:71">
      <c r="BP6776">
        <v>6775</v>
      </c>
      <c r="BQ6776" s="145">
        <v>41110</v>
      </c>
      <c r="BR6776">
        <v>92.3</v>
      </c>
      <c r="BS6776" s="151">
        <f t="shared" si="109"/>
        <v>123.24901960784315</v>
      </c>
    </row>
    <row r="6777" spans="68:71">
      <c r="BP6777">
        <v>6776</v>
      </c>
      <c r="BQ6777" s="145">
        <v>41111</v>
      </c>
      <c r="BR6777">
        <v>89.9</v>
      </c>
      <c r="BS6777" s="151">
        <f t="shared" si="109"/>
        <v>123.26831683168317</v>
      </c>
    </row>
    <row r="6778" spans="68:71">
      <c r="BP6778">
        <v>6777</v>
      </c>
      <c r="BQ6778" s="145">
        <v>41112</v>
      </c>
      <c r="BR6778">
        <v>93.7</v>
      </c>
      <c r="BS6778" s="151">
        <f t="shared" si="109"/>
        <v>123.32899999999999</v>
      </c>
    </row>
    <row r="6779" spans="68:71">
      <c r="BP6779">
        <v>6778</v>
      </c>
      <c r="BQ6779" s="145">
        <v>41113</v>
      </c>
      <c r="BR6779">
        <v>96.7</v>
      </c>
      <c r="BS6779" s="151">
        <f t="shared" si="109"/>
        <v>123.40808080808081</v>
      </c>
    </row>
    <row r="6780" spans="68:71">
      <c r="BP6780">
        <v>6779</v>
      </c>
      <c r="BQ6780" s="145">
        <v>41114</v>
      </c>
      <c r="BR6780">
        <v>102.4</v>
      </c>
      <c r="BS6780" s="151">
        <f t="shared" si="109"/>
        <v>123.47142857142858</v>
      </c>
    </row>
    <row r="6781" spans="68:71">
      <c r="BP6781">
        <v>6780</v>
      </c>
      <c r="BQ6781" s="145">
        <v>41115</v>
      </c>
      <c r="BR6781">
        <v>105.4</v>
      </c>
      <c r="BS6781" s="151">
        <f t="shared" si="109"/>
        <v>123.61030927835053</v>
      </c>
    </row>
    <row r="6782" spans="68:71">
      <c r="BP6782">
        <v>6781</v>
      </c>
      <c r="BQ6782" s="145">
        <v>41116</v>
      </c>
      <c r="BR6782">
        <v>114.7</v>
      </c>
      <c r="BS6782" s="151">
        <f t="shared" ref="BS6782:BS6802" si="110">AVERAGE(BR6723:BR6843)</f>
        <v>123.74479166666667</v>
      </c>
    </row>
    <row r="6783" spans="68:71">
      <c r="BP6783">
        <v>6782</v>
      </c>
      <c r="BQ6783" s="145">
        <v>41117</v>
      </c>
      <c r="BR6783">
        <v>123.3</v>
      </c>
      <c r="BS6783" s="151">
        <f t="shared" si="110"/>
        <v>123.8863157894737</v>
      </c>
    </row>
    <row r="6784" spans="68:71">
      <c r="BP6784">
        <v>6783</v>
      </c>
      <c r="BQ6784" s="145">
        <v>41118</v>
      </c>
      <c r="BR6784">
        <v>126.6</v>
      </c>
      <c r="BS6784" s="151">
        <f t="shared" si="110"/>
        <v>124.07340425531916</v>
      </c>
    </row>
    <row r="6785" spans="68:71">
      <c r="BP6785">
        <v>6784</v>
      </c>
      <c r="BQ6785" s="145">
        <v>41119</v>
      </c>
      <c r="BR6785">
        <v>131.4</v>
      </c>
      <c r="BS6785" s="151">
        <f t="shared" si="110"/>
        <v>124.21397849462367</v>
      </c>
    </row>
    <row r="6786" spans="68:71">
      <c r="BP6786">
        <v>6785</v>
      </c>
      <c r="BQ6786" s="145">
        <v>41120</v>
      </c>
      <c r="BR6786">
        <v>136</v>
      </c>
      <c r="BS6786" s="151">
        <f t="shared" si="110"/>
        <v>124.28913043478261</v>
      </c>
    </row>
    <row r="6787" spans="68:71">
      <c r="BP6787">
        <v>6786</v>
      </c>
      <c r="BQ6787" s="145">
        <v>41121</v>
      </c>
      <c r="BR6787">
        <v>139.80000000000001</v>
      </c>
      <c r="BS6787" s="151">
        <f t="shared" si="110"/>
        <v>124.24175824175825</v>
      </c>
    </row>
    <row r="6788" spans="68:71">
      <c r="BP6788">
        <v>6787</v>
      </c>
      <c r="BQ6788" s="145">
        <v>41122</v>
      </c>
      <c r="BR6788">
        <v>150.1</v>
      </c>
      <c r="BS6788" s="151">
        <f t="shared" si="110"/>
        <v>124.18777777777777</v>
      </c>
    </row>
    <row r="6789" spans="68:71">
      <c r="BP6789">
        <v>6788</v>
      </c>
      <c r="BQ6789" s="145">
        <v>41123</v>
      </c>
      <c r="BR6789">
        <v>134.6</v>
      </c>
      <c r="BS6789" s="151">
        <f t="shared" si="110"/>
        <v>124.12921348314605</v>
      </c>
    </row>
    <row r="6790" spans="68:71">
      <c r="BP6790">
        <v>6789</v>
      </c>
      <c r="BQ6790" s="145">
        <v>41124</v>
      </c>
      <c r="BR6790">
        <v>139.69999999999999</v>
      </c>
      <c r="BS6790" s="151">
        <f t="shared" si="110"/>
        <v>124.08295454545454</v>
      </c>
    </row>
    <row r="6791" spans="68:71">
      <c r="BP6791">
        <v>6790</v>
      </c>
      <c r="BQ6791" s="145">
        <v>41125</v>
      </c>
      <c r="BR6791">
        <v>138.69999999999999</v>
      </c>
      <c r="BS6791" s="151">
        <f t="shared" si="110"/>
        <v>123.91494252873564</v>
      </c>
    </row>
    <row r="6792" spans="68:71">
      <c r="BP6792">
        <v>6791</v>
      </c>
      <c r="BQ6792" s="145">
        <v>41126</v>
      </c>
      <c r="BR6792">
        <v>134</v>
      </c>
      <c r="BS6792" s="151">
        <f t="shared" si="110"/>
        <v>123.58953488372094</v>
      </c>
    </row>
    <row r="6793" spans="68:71">
      <c r="BP6793">
        <v>6792</v>
      </c>
      <c r="BQ6793" s="145">
        <v>41127</v>
      </c>
      <c r="BR6793">
        <v>134.1</v>
      </c>
      <c r="BS6793" s="151">
        <f t="shared" si="110"/>
        <v>123.53529411764706</v>
      </c>
    </row>
    <row r="6794" spans="68:71">
      <c r="BP6794">
        <v>6793</v>
      </c>
      <c r="BQ6794" s="145">
        <v>41128</v>
      </c>
      <c r="BR6794">
        <v>128.5</v>
      </c>
      <c r="BS6794" s="151">
        <f t="shared" si="110"/>
        <v>123.52738095238094</v>
      </c>
    </row>
    <row r="6795" spans="68:71">
      <c r="BP6795">
        <v>6794</v>
      </c>
      <c r="BQ6795" s="145">
        <v>41129</v>
      </c>
      <c r="BR6795">
        <v>133.30000000000001</v>
      </c>
      <c r="BS6795" s="151">
        <f t="shared" si="110"/>
        <v>123.46987951807229</v>
      </c>
    </row>
    <row r="6796" spans="68:71">
      <c r="BP6796">
        <v>6795</v>
      </c>
      <c r="BQ6796" s="145">
        <v>41130</v>
      </c>
      <c r="BR6796">
        <v>131.19999999999999</v>
      </c>
      <c r="BS6796" s="151">
        <f t="shared" si="110"/>
        <v>123.41097560975611</v>
      </c>
    </row>
    <row r="6797" spans="68:71">
      <c r="BP6797">
        <v>6796</v>
      </c>
      <c r="BQ6797" s="145">
        <v>41131</v>
      </c>
      <c r="BR6797">
        <v>125.4</v>
      </c>
      <c r="BS6797" s="151">
        <f t="shared" si="110"/>
        <v>123.28148148148149</v>
      </c>
    </row>
    <row r="6798" spans="68:71">
      <c r="BP6798">
        <v>6797</v>
      </c>
      <c r="BQ6798" s="145">
        <v>41132</v>
      </c>
      <c r="BR6798">
        <v>119.7</v>
      </c>
      <c r="BS6798" s="151">
        <f t="shared" si="110"/>
        <v>123.05625000000002</v>
      </c>
    </row>
    <row r="6799" spans="68:71">
      <c r="BP6799">
        <v>6798</v>
      </c>
      <c r="BQ6799" s="145">
        <v>41133</v>
      </c>
      <c r="BR6799">
        <v>112.3</v>
      </c>
      <c r="BS6799" s="151">
        <f t="shared" si="110"/>
        <v>122.80632911392406</v>
      </c>
    </row>
    <row r="6800" spans="68:71">
      <c r="BP6800">
        <v>6799</v>
      </c>
      <c r="BQ6800" s="145">
        <v>41134</v>
      </c>
      <c r="BR6800">
        <v>108.1</v>
      </c>
      <c r="BS6800" s="151">
        <f t="shared" si="110"/>
        <v>122.47564102564105</v>
      </c>
    </row>
    <row r="6801" spans="68:71">
      <c r="BP6801">
        <v>6800</v>
      </c>
      <c r="BQ6801" s="145">
        <v>41135</v>
      </c>
      <c r="BR6801">
        <v>105.8</v>
      </c>
      <c r="BS6801" s="151">
        <f t="shared" si="110"/>
        <v>122.18441558441559</v>
      </c>
    </row>
    <row r="6802" spans="68:71">
      <c r="BP6802">
        <v>6801</v>
      </c>
      <c r="BQ6802" s="145">
        <v>41136</v>
      </c>
      <c r="BR6802">
        <v>100.7</v>
      </c>
      <c r="BS6802" s="151">
        <f t="shared" si="110"/>
        <v>122.02236842105265</v>
      </c>
    </row>
    <row r="6803" spans="68:71">
      <c r="BP6803">
        <v>6802</v>
      </c>
      <c r="BQ6803" s="145">
        <v>41137</v>
      </c>
      <c r="BR6803">
        <v>98.3</v>
      </c>
    </row>
    <row r="6804" spans="68:71">
      <c r="BP6804">
        <v>6803</v>
      </c>
      <c r="BQ6804" s="145">
        <v>41138</v>
      </c>
      <c r="BR6804">
        <v>95.1</v>
      </c>
    </row>
    <row r="6805" spans="68:71">
      <c r="BP6805">
        <v>6804</v>
      </c>
      <c r="BQ6805" s="145">
        <v>41139</v>
      </c>
      <c r="BR6805">
        <v>97</v>
      </c>
    </row>
    <row r="6806" spans="68:71">
      <c r="BP6806">
        <v>6805</v>
      </c>
      <c r="BQ6806" s="145">
        <v>41140</v>
      </c>
      <c r="BR6806">
        <v>96.2</v>
      </c>
    </row>
    <row r="6807" spans="68:71">
      <c r="BP6807">
        <v>6806</v>
      </c>
      <c r="BQ6807" s="145">
        <v>41141</v>
      </c>
      <c r="BR6807">
        <v>96.2</v>
      </c>
    </row>
    <row r="6808" spans="68:71">
      <c r="BP6808">
        <v>6807</v>
      </c>
      <c r="BQ6808" s="145">
        <v>41142</v>
      </c>
      <c r="BR6808">
        <v>94.2</v>
      </c>
    </row>
    <row r="6809" spans="68:71">
      <c r="BP6809">
        <v>6808</v>
      </c>
      <c r="BQ6809" s="145">
        <v>41143</v>
      </c>
      <c r="BR6809">
        <v>94.8</v>
      </c>
    </row>
    <row r="6810" spans="68:71">
      <c r="BP6810">
        <v>6809</v>
      </c>
      <c r="BQ6810" s="145">
        <v>41144</v>
      </c>
      <c r="BR6810">
        <v>96.7</v>
      </c>
    </row>
    <row r="6811" spans="68:71">
      <c r="BP6811">
        <v>6810</v>
      </c>
      <c r="BQ6811" s="145">
        <v>41145</v>
      </c>
      <c r="BR6811">
        <v>104.2</v>
      </c>
    </row>
    <row r="6812" spans="68:71">
      <c r="BP6812">
        <v>6811</v>
      </c>
      <c r="BQ6812" s="145">
        <v>41146</v>
      </c>
      <c r="BR6812">
        <v>105.9</v>
      </c>
    </row>
    <row r="6813" spans="68:71">
      <c r="BP6813">
        <v>6812</v>
      </c>
      <c r="BQ6813" s="145">
        <v>41147</v>
      </c>
      <c r="BR6813">
        <v>113.2</v>
      </c>
    </row>
    <row r="6814" spans="68:71">
      <c r="BP6814">
        <v>6813</v>
      </c>
      <c r="BQ6814" s="145">
        <v>41148</v>
      </c>
      <c r="BR6814">
        <v>111.5</v>
      </c>
    </row>
    <row r="6815" spans="68:71">
      <c r="BP6815">
        <v>6814</v>
      </c>
      <c r="BQ6815" s="145">
        <v>41149</v>
      </c>
      <c r="BR6815">
        <v>111.2</v>
      </c>
    </row>
    <row r="6816" spans="68:71">
      <c r="BP6816">
        <v>6815</v>
      </c>
      <c r="BQ6816" s="145">
        <v>41150</v>
      </c>
      <c r="BR6816">
        <v>118.3</v>
      </c>
    </row>
    <row r="6817" spans="68:70">
      <c r="BP6817">
        <v>6816</v>
      </c>
      <c r="BQ6817" s="145">
        <v>41151</v>
      </c>
      <c r="BR6817">
        <v>127.8</v>
      </c>
    </row>
    <row r="6818" spans="68:70">
      <c r="BP6818">
        <v>6817</v>
      </c>
      <c r="BQ6818" s="145">
        <v>41152</v>
      </c>
      <c r="BR6818">
        <v>130.5</v>
      </c>
    </row>
  </sheetData>
  <pageMargins left="0.7" right="0.7" top="0.75" bottom="0.75" header="0.3" footer="0.3"/>
  <pageSetup orientation="portrait" r:id="rId1"/>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B1:AU432"/>
  <sheetViews>
    <sheetView topLeftCell="G1" zoomScale="85" zoomScaleNormal="85" zoomScalePageLayoutView="145" workbookViewId="0">
      <selection activeCell="M26" sqref="M26"/>
    </sheetView>
  </sheetViews>
  <sheetFormatPr defaultColWidth="8.85546875" defaultRowHeight="12.75"/>
  <cols>
    <col min="1" max="1" width="4.140625" customWidth="1"/>
    <col min="2" max="2" width="26.85546875" customWidth="1"/>
    <col min="3" max="3" width="8.140625" customWidth="1"/>
    <col min="4" max="16" width="11" customWidth="1"/>
    <col min="17" max="21" width="10.7109375" customWidth="1"/>
    <col min="22" max="25" width="7.42578125" customWidth="1"/>
    <col min="26" max="34" width="10.7109375" customWidth="1"/>
    <col min="35" max="38" width="7" customWidth="1"/>
    <col min="39" max="41" width="10.7109375" customWidth="1"/>
    <col min="43" max="43" width="11.42578125" customWidth="1"/>
    <col min="44" max="46" width="12.42578125" customWidth="1"/>
  </cols>
  <sheetData>
    <row r="1" spans="2:16" ht="25.5">
      <c r="B1" s="1" t="s">
        <v>101</v>
      </c>
    </row>
    <row r="2" spans="2:16" ht="15" customHeight="1" thickBot="1">
      <c r="B2" s="1"/>
    </row>
    <row r="3" spans="2:16" ht="21" thickBot="1">
      <c r="B3" s="110" t="s">
        <v>103</v>
      </c>
      <c r="G3" s="14" t="s">
        <v>20</v>
      </c>
      <c r="H3" s="15"/>
    </row>
    <row r="4" spans="2:16" ht="13.5" thickBot="1">
      <c r="B4" s="12" t="s">
        <v>11</v>
      </c>
      <c r="C4" s="2" t="s">
        <v>10</v>
      </c>
      <c r="D4" s="2" t="s">
        <v>8</v>
      </c>
      <c r="E4" s="3" t="s">
        <v>9</v>
      </c>
      <c r="G4" s="16" t="s">
        <v>21</v>
      </c>
      <c r="H4" s="17"/>
    </row>
    <row r="5" spans="2:16" ht="13.5" thickBot="1">
      <c r="B5" s="29" t="s">
        <v>53</v>
      </c>
      <c r="C5" s="30"/>
      <c r="D5" s="46">
        <v>42005</v>
      </c>
      <c r="E5" s="27" t="s">
        <v>54</v>
      </c>
      <c r="G5" s="18" t="s">
        <v>22</v>
      </c>
      <c r="H5" s="19"/>
      <c r="J5" s="50"/>
      <c r="K5" s="50"/>
      <c r="L5" s="50"/>
      <c r="M5" s="50"/>
      <c r="N5" s="50"/>
      <c r="O5" s="50"/>
      <c r="P5" s="50"/>
    </row>
    <row r="6" spans="2:16" ht="13.5" thickBot="1">
      <c r="B6" s="29" t="s">
        <v>1</v>
      </c>
      <c r="C6" s="30"/>
      <c r="D6" s="39">
        <v>2015.003422313484</v>
      </c>
      <c r="E6" s="31" t="s">
        <v>2</v>
      </c>
      <c r="G6" s="20" t="s">
        <v>23</v>
      </c>
      <c r="H6" s="21"/>
    </row>
    <row r="7" spans="2:16" ht="13.5" thickBot="1">
      <c r="B7" s="29" t="s">
        <v>15</v>
      </c>
      <c r="C7" s="30"/>
      <c r="D7" s="39">
        <v>82.538398357288798</v>
      </c>
      <c r="E7" s="31" t="s">
        <v>73</v>
      </c>
      <c r="G7" s="22" t="s">
        <v>24</v>
      </c>
      <c r="H7" s="23"/>
    </row>
    <row r="8" spans="2:16" ht="13.5" thickBot="1">
      <c r="B8" s="29" t="s">
        <v>16</v>
      </c>
      <c r="C8" s="30"/>
      <c r="D8" s="39">
        <v>57.450718685831042</v>
      </c>
      <c r="E8" s="31" t="s">
        <v>73</v>
      </c>
      <c r="G8" s="24" t="s">
        <v>25</v>
      </c>
      <c r="H8" s="25"/>
    </row>
    <row r="9" spans="2:16">
      <c r="B9" s="29" t="s">
        <v>17</v>
      </c>
      <c r="C9" s="30"/>
      <c r="D9" s="39">
        <v>32.46303901437328</v>
      </c>
      <c r="E9" s="31" t="s">
        <v>73</v>
      </c>
    </row>
    <row r="10" spans="2:16">
      <c r="B10" s="29" t="s">
        <v>63</v>
      </c>
      <c r="C10" s="30"/>
      <c r="D10" s="39">
        <v>148.83022004081786</v>
      </c>
      <c r="E10" s="31" t="s">
        <v>14</v>
      </c>
    </row>
    <row r="11" spans="2:16">
      <c r="B11" s="29" t="s">
        <v>64</v>
      </c>
      <c r="C11" s="30"/>
      <c r="D11" s="39">
        <v>123.87272530847096</v>
      </c>
      <c r="E11" s="31" t="s">
        <v>14</v>
      </c>
    </row>
    <row r="12" spans="2:16" ht="13.5" thickBot="1">
      <c r="B12" s="35" t="s">
        <v>65</v>
      </c>
      <c r="C12" s="44"/>
      <c r="D12" s="41">
        <v>98.08504472652497</v>
      </c>
      <c r="E12" s="36" t="s">
        <v>14</v>
      </c>
    </row>
    <row r="14" spans="2:16" ht="21" thickBot="1">
      <c r="B14" s="123" t="s">
        <v>102</v>
      </c>
      <c r="C14" s="124"/>
      <c r="D14" s="124"/>
      <c r="E14" s="124"/>
    </row>
    <row r="15" spans="2:16">
      <c r="B15" s="12" t="s">
        <v>11</v>
      </c>
      <c r="C15" s="2" t="s">
        <v>10</v>
      </c>
      <c r="D15" s="2" t="s">
        <v>8</v>
      </c>
      <c r="E15" s="3" t="s">
        <v>9</v>
      </c>
    </row>
    <row r="16" spans="2:16">
      <c r="B16" s="29" t="s">
        <v>3</v>
      </c>
      <c r="C16" s="30"/>
      <c r="D16" s="13">
        <v>700</v>
      </c>
      <c r="E16" s="31" t="s">
        <v>7</v>
      </c>
    </row>
    <row r="17" spans="2:47">
      <c r="B17" s="29" t="s">
        <v>4</v>
      </c>
      <c r="C17" s="30"/>
      <c r="D17" s="146">
        <v>7.6934692939291585E-17</v>
      </c>
      <c r="E17" s="31" t="s">
        <v>105</v>
      </c>
    </row>
    <row r="18" spans="2:47">
      <c r="B18" s="29" t="s">
        <v>5</v>
      </c>
      <c r="C18" s="30"/>
      <c r="D18" s="146">
        <v>4.8018939542394455E-17</v>
      </c>
      <c r="E18" s="31" t="s">
        <v>105</v>
      </c>
    </row>
    <row r="19" spans="2:47" ht="13.5" thickBot="1">
      <c r="B19" s="35" t="s">
        <v>6</v>
      </c>
      <c r="C19" s="44"/>
      <c r="D19" s="147">
        <v>1.9768470316023561E-17</v>
      </c>
      <c r="E19" s="36" t="s">
        <v>105</v>
      </c>
    </row>
    <row r="22" spans="2:47" ht="21" thickBot="1">
      <c r="C22" s="110" t="s">
        <v>96</v>
      </c>
      <c r="J22" s="110" t="s">
        <v>97</v>
      </c>
      <c r="Q22" s="110" t="s">
        <v>98</v>
      </c>
      <c r="AD22" s="110" t="s">
        <v>99</v>
      </c>
      <c r="AQ22" s="110" t="s">
        <v>100</v>
      </c>
    </row>
    <row r="23" spans="2:47" ht="13.5" thickBot="1">
      <c r="C23" s="4" t="s">
        <v>62</v>
      </c>
      <c r="D23" s="5"/>
      <c r="E23" s="6"/>
      <c r="F23" s="5"/>
      <c r="G23" s="5"/>
      <c r="H23" s="7"/>
      <c r="J23" s="4" t="s">
        <v>61</v>
      </c>
      <c r="K23" s="5"/>
      <c r="L23" s="6"/>
      <c r="M23" s="5"/>
      <c r="N23" s="5"/>
      <c r="O23" s="7"/>
      <c r="Q23" s="166" t="s">
        <v>91</v>
      </c>
      <c r="R23" s="167"/>
      <c r="S23" s="167"/>
      <c r="T23" s="167"/>
      <c r="U23" s="167"/>
      <c r="V23" s="167"/>
      <c r="W23" s="167"/>
      <c r="X23" s="167"/>
      <c r="Y23" s="167"/>
      <c r="Z23" s="167"/>
      <c r="AA23" s="167"/>
      <c r="AB23" s="168"/>
      <c r="AD23" s="166" t="s">
        <v>92</v>
      </c>
      <c r="AE23" s="167"/>
      <c r="AF23" s="167"/>
      <c r="AG23" s="167"/>
      <c r="AH23" s="167"/>
      <c r="AI23" s="167"/>
      <c r="AJ23" s="167"/>
      <c r="AK23" s="167"/>
      <c r="AL23" s="167"/>
      <c r="AM23" s="167"/>
      <c r="AN23" s="167"/>
      <c r="AO23" s="168"/>
      <c r="AQ23" s="38"/>
      <c r="AR23" s="111" t="s">
        <v>94</v>
      </c>
      <c r="AS23" s="111"/>
      <c r="AT23" s="111"/>
      <c r="AU23" s="117"/>
    </row>
    <row r="24" spans="2:47">
      <c r="C24" s="8" t="s">
        <v>12</v>
      </c>
      <c r="D24" s="148" t="s">
        <v>13</v>
      </c>
      <c r="E24" s="51" t="s">
        <v>14</v>
      </c>
      <c r="F24" s="9" t="s">
        <v>70</v>
      </c>
      <c r="G24" s="9" t="s">
        <v>71</v>
      </c>
      <c r="H24" s="10" t="s">
        <v>72</v>
      </c>
      <c r="J24" s="8" t="s">
        <v>12</v>
      </c>
      <c r="K24" s="148" t="s">
        <v>13</v>
      </c>
      <c r="L24" s="51" t="s">
        <v>14</v>
      </c>
      <c r="M24" s="9" t="s">
        <v>67</v>
      </c>
      <c r="N24" s="9" t="s">
        <v>68</v>
      </c>
      <c r="O24" s="10" t="s">
        <v>69</v>
      </c>
      <c r="Q24" s="73" t="s">
        <v>0</v>
      </c>
      <c r="R24" s="169" t="s">
        <v>89</v>
      </c>
      <c r="S24" s="169"/>
      <c r="T24" s="169"/>
      <c r="U24" s="170"/>
      <c r="V24" s="171" t="s">
        <v>90</v>
      </c>
      <c r="W24" s="169"/>
      <c r="X24" s="169"/>
      <c r="Y24" s="170"/>
      <c r="Z24" s="172" t="s">
        <v>66</v>
      </c>
      <c r="AA24" s="173"/>
      <c r="AB24" s="174"/>
      <c r="AD24" s="73" t="s">
        <v>0</v>
      </c>
      <c r="AE24" s="169" t="s">
        <v>89</v>
      </c>
      <c r="AF24" s="169"/>
      <c r="AG24" s="169"/>
      <c r="AH24" s="170"/>
      <c r="AI24" s="169" t="s">
        <v>90</v>
      </c>
      <c r="AJ24" s="169"/>
      <c r="AK24" s="169"/>
      <c r="AL24" s="175"/>
      <c r="AM24" s="172" t="s">
        <v>66</v>
      </c>
      <c r="AN24" s="173"/>
      <c r="AO24" s="174"/>
      <c r="AQ24" s="112" t="s">
        <v>0</v>
      </c>
      <c r="AR24" s="165" t="s">
        <v>66</v>
      </c>
      <c r="AS24" s="165"/>
      <c r="AT24" s="165"/>
      <c r="AU24" s="118"/>
    </row>
    <row r="25" spans="2:47" s="53" customFormat="1" ht="12.75" customHeight="1" thickBot="1">
      <c r="C25" s="59">
        <v>1997</v>
      </c>
      <c r="D25" s="60">
        <v>1</v>
      </c>
      <c r="E25" s="61">
        <f t="shared" ref="E25:E88" si="0">C25+D25/12</f>
        <v>1997.0833333333333</v>
      </c>
      <c r="F25" s="65">
        <v>19.5</v>
      </c>
      <c r="G25" s="65">
        <v>9.4</v>
      </c>
      <c r="H25" s="66">
        <v>0</v>
      </c>
      <c r="J25" s="59">
        <v>1995</v>
      </c>
      <c r="K25" s="60">
        <v>1</v>
      </c>
      <c r="L25" s="61">
        <f>J25+K25/12</f>
        <v>1995.0833333333333</v>
      </c>
      <c r="M25" s="154">
        <v>88.656414319250118</v>
      </c>
      <c r="N25" s="154">
        <v>79.141878019324523</v>
      </c>
      <c r="O25" s="155">
        <v>71.61663580246946</v>
      </c>
      <c r="Q25" s="95" t="s">
        <v>93</v>
      </c>
      <c r="R25" s="54">
        <v>50</v>
      </c>
      <c r="S25" s="54">
        <v>100</v>
      </c>
      <c r="T25" s="54">
        <v>150</v>
      </c>
      <c r="U25" s="69">
        <v>200</v>
      </c>
      <c r="V25" s="79">
        <v>50</v>
      </c>
      <c r="W25" s="79">
        <v>100</v>
      </c>
      <c r="X25" s="79">
        <v>150</v>
      </c>
      <c r="Y25" s="80">
        <v>200</v>
      </c>
      <c r="Z25" s="74" t="s">
        <v>67</v>
      </c>
      <c r="AA25" s="75" t="s">
        <v>68</v>
      </c>
      <c r="AB25" s="76" t="s">
        <v>69</v>
      </c>
      <c r="AD25" s="95" t="s">
        <v>93</v>
      </c>
      <c r="AE25" s="79">
        <v>50</v>
      </c>
      <c r="AF25" s="79">
        <v>100</v>
      </c>
      <c r="AG25" s="79">
        <v>150</v>
      </c>
      <c r="AH25" s="80">
        <v>200</v>
      </c>
      <c r="AI25" s="79">
        <v>50</v>
      </c>
      <c r="AJ25" s="79">
        <v>100</v>
      </c>
      <c r="AK25" s="79">
        <v>150</v>
      </c>
      <c r="AL25" s="88">
        <v>200</v>
      </c>
      <c r="AM25" s="74" t="s">
        <v>67</v>
      </c>
      <c r="AN25" s="75" t="s">
        <v>68</v>
      </c>
      <c r="AO25" s="76" t="s">
        <v>69</v>
      </c>
      <c r="AQ25" s="113" t="s">
        <v>93</v>
      </c>
      <c r="AR25" s="75" t="s">
        <v>67</v>
      </c>
      <c r="AS25" s="75" t="s">
        <v>68</v>
      </c>
      <c r="AT25" s="75" t="s">
        <v>69</v>
      </c>
      <c r="AU25" s="119" t="s">
        <v>104</v>
      </c>
    </row>
    <row r="26" spans="2:47" s="53" customFormat="1" ht="12.75" customHeight="1">
      <c r="C26" s="59">
        <v>1997</v>
      </c>
      <c r="D26" s="60">
        <v>2</v>
      </c>
      <c r="E26" s="61">
        <f t="shared" si="0"/>
        <v>1997.1666666666667</v>
      </c>
      <c r="F26" s="65">
        <v>21.8</v>
      </c>
      <c r="G26" s="65">
        <v>10.9</v>
      </c>
      <c r="H26" s="66">
        <v>0</v>
      </c>
      <c r="J26" s="59">
        <v>1995</v>
      </c>
      <c r="K26" s="60">
        <v>2</v>
      </c>
      <c r="L26" s="61">
        <f t="shared" ref="L26:L48" si="1">J26+K26/12</f>
        <v>1995.1666666666667</v>
      </c>
      <c r="M26" s="154">
        <v>87.312828638496569</v>
      </c>
      <c r="N26" s="154">
        <v>78.2837560386467</v>
      </c>
      <c r="O26" s="155">
        <v>71.233271604937869</v>
      </c>
      <c r="Q26" s="96">
        <v>0</v>
      </c>
      <c r="R26" s="55">
        <v>1.1659999999999999E-3</v>
      </c>
      <c r="S26" s="55">
        <v>1.168E-3</v>
      </c>
      <c r="T26" s="55">
        <v>1.168E-3</v>
      </c>
      <c r="U26" s="70">
        <v>1.1689999999999999E-3</v>
      </c>
      <c r="V26" s="81">
        <v>299.5</v>
      </c>
      <c r="W26" s="81">
        <v>299.5</v>
      </c>
      <c r="X26" s="81">
        <v>299.5</v>
      </c>
      <c r="Y26" s="82">
        <v>299.5</v>
      </c>
      <c r="Z26" s="102">
        <v>1.168E-3</v>
      </c>
      <c r="AA26" s="102">
        <v>1.168E-3</v>
      </c>
      <c r="AB26" s="103">
        <v>1.167923401789061E-3</v>
      </c>
      <c r="AD26" s="96">
        <v>0</v>
      </c>
      <c r="AE26" s="97">
        <v>1.1659999999999999E-3</v>
      </c>
      <c r="AF26" s="98">
        <v>1.1670000000000001E-3</v>
      </c>
      <c r="AG26" s="98">
        <v>1.1670000000000001E-3</v>
      </c>
      <c r="AH26" s="99">
        <v>1.1670000000000001E-3</v>
      </c>
      <c r="AI26" s="100">
        <v>299.5</v>
      </c>
      <c r="AJ26" s="100">
        <v>299.5</v>
      </c>
      <c r="AK26" s="100">
        <v>299.5</v>
      </c>
      <c r="AL26" s="101">
        <v>299.5</v>
      </c>
      <c r="AM26" s="102">
        <v>1.1670000000000001E-3</v>
      </c>
      <c r="AN26" s="102">
        <v>1.1670000000000001E-3</v>
      </c>
      <c r="AO26" s="103">
        <v>1.1669617008945306E-3</v>
      </c>
      <c r="AQ26" s="116">
        <v>0</v>
      </c>
      <c r="AR26" s="102">
        <f t="shared" ref="AR26:AT35" si="2">AVERAGE(AM26,Z26)</f>
        <v>1.1675000000000001E-3</v>
      </c>
      <c r="AS26" s="102">
        <f t="shared" si="2"/>
        <v>1.1675000000000001E-3</v>
      </c>
      <c r="AT26" s="103">
        <f t="shared" si="2"/>
        <v>1.1674425513417959E-3</v>
      </c>
      <c r="AU26" s="120">
        <f>$D$16</f>
        <v>700</v>
      </c>
    </row>
    <row r="27" spans="2:47" s="53" customFormat="1" ht="12.75" customHeight="1">
      <c r="C27" s="59">
        <v>1997</v>
      </c>
      <c r="D27" s="60">
        <v>3</v>
      </c>
      <c r="E27" s="61">
        <f t="shared" si="0"/>
        <v>1997.25</v>
      </c>
      <c r="F27" s="65">
        <v>24.5</v>
      </c>
      <c r="G27" s="65">
        <v>12.7</v>
      </c>
      <c r="H27" s="66">
        <v>0.9</v>
      </c>
      <c r="J27" s="59">
        <v>1995</v>
      </c>
      <c r="K27" s="60">
        <v>3</v>
      </c>
      <c r="L27" s="61">
        <f t="shared" si="1"/>
        <v>1995.25</v>
      </c>
      <c r="M27" s="154">
        <v>85.969242957746687</v>
      </c>
      <c r="N27" s="154">
        <v>77.425634057971223</v>
      </c>
      <c r="O27" s="155">
        <v>70.849907407407329</v>
      </c>
      <c r="Q27" s="29">
        <v>10</v>
      </c>
      <c r="R27" s="55">
        <v>4.1530000000000001E-4</v>
      </c>
      <c r="S27" s="55">
        <v>4.1570000000000002E-4</v>
      </c>
      <c r="T27" s="55">
        <v>4.1599999999999997E-4</v>
      </c>
      <c r="U27" s="70">
        <v>4.1609999999999998E-4</v>
      </c>
      <c r="V27" s="83">
        <v>237.9</v>
      </c>
      <c r="W27" s="83">
        <v>237.9</v>
      </c>
      <c r="X27" s="83">
        <v>237.9</v>
      </c>
      <c r="Y27" s="84">
        <v>237.9</v>
      </c>
      <c r="Z27" s="104">
        <v>4.1599298132024486E-4</v>
      </c>
      <c r="AA27" s="104">
        <v>4.1584323635185085E-4</v>
      </c>
      <c r="AB27" s="105">
        <v>4.1568468035781223E-4</v>
      </c>
      <c r="AD27" s="29">
        <v>10</v>
      </c>
      <c r="AE27" s="85">
        <v>4.1530000000000001E-4</v>
      </c>
      <c r="AF27" s="86">
        <v>4.1550000000000002E-4</v>
      </c>
      <c r="AG27" s="86">
        <v>4.1560000000000002E-4</v>
      </c>
      <c r="AH27" s="87">
        <v>4.1550000000000002E-4</v>
      </c>
      <c r="AI27" s="83">
        <v>237.9</v>
      </c>
      <c r="AJ27" s="83">
        <v>237.9</v>
      </c>
      <c r="AK27" s="83">
        <v>237.9</v>
      </c>
      <c r="AL27" s="89">
        <v>237.9</v>
      </c>
      <c r="AM27" s="104">
        <v>4.1559766044008166E-4</v>
      </c>
      <c r="AN27" s="104">
        <v>4.1554774545061698E-4</v>
      </c>
      <c r="AO27" s="105">
        <v>4.1549234017890609E-4</v>
      </c>
      <c r="AQ27" s="114">
        <v>10</v>
      </c>
      <c r="AR27" s="104">
        <f t="shared" si="2"/>
        <v>4.1579532088016326E-4</v>
      </c>
      <c r="AS27" s="104">
        <f t="shared" si="2"/>
        <v>4.1569549090123394E-4</v>
      </c>
      <c r="AT27" s="105">
        <f t="shared" si="2"/>
        <v>4.1558851026835919E-4</v>
      </c>
      <c r="AU27" s="121">
        <f t="shared" ref="AU27:AU90" si="3">$D$16</f>
        <v>700</v>
      </c>
    </row>
    <row r="28" spans="2:47" s="53" customFormat="1" ht="12.75" customHeight="1">
      <c r="C28" s="59">
        <v>1997</v>
      </c>
      <c r="D28" s="60">
        <v>4</v>
      </c>
      <c r="E28" s="61">
        <f t="shared" si="0"/>
        <v>1997.3333333333333</v>
      </c>
      <c r="F28" s="65">
        <v>27.4</v>
      </c>
      <c r="G28" s="65">
        <v>14.7</v>
      </c>
      <c r="H28" s="66">
        <v>2.1</v>
      </c>
      <c r="J28" s="59">
        <v>1995</v>
      </c>
      <c r="K28" s="60">
        <v>4</v>
      </c>
      <c r="L28" s="61">
        <f t="shared" si="1"/>
        <v>1995.3333333333333</v>
      </c>
      <c r="M28" s="154">
        <v>84.625657276996805</v>
      </c>
      <c r="N28" s="154">
        <v>76.567512077295746</v>
      </c>
      <c r="O28" s="155">
        <v>70.466543209876789</v>
      </c>
      <c r="Q28" s="29">
        <v>20</v>
      </c>
      <c r="R28" s="56">
        <v>9.4370000000000006E-5</v>
      </c>
      <c r="S28" s="56">
        <v>9.446E-5</v>
      </c>
      <c r="T28" s="56">
        <v>9.4519999999999996E-5</v>
      </c>
      <c r="U28" s="71">
        <v>9.4539999999999999E-5</v>
      </c>
      <c r="V28" s="83">
        <v>206.9</v>
      </c>
      <c r="W28" s="83">
        <v>206.9</v>
      </c>
      <c r="X28" s="83">
        <v>206.9</v>
      </c>
      <c r="Y28" s="84">
        <v>206.9</v>
      </c>
      <c r="Z28" s="104">
        <v>9.4518596264048978E-5</v>
      </c>
      <c r="AA28" s="104">
        <v>9.4488647270370163E-5</v>
      </c>
      <c r="AB28" s="105">
        <v>9.4456553080507748E-5</v>
      </c>
      <c r="AD28" s="29">
        <v>20</v>
      </c>
      <c r="AE28" s="85">
        <v>9.4370000000000006E-5</v>
      </c>
      <c r="AF28" s="86">
        <v>9.4419999999999994E-5</v>
      </c>
      <c r="AG28" s="86">
        <v>9.4430000000000002E-5</v>
      </c>
      <c r="AH28" s="87">
        <v>9.4419999999999994E-5</v>
      </c>
      <c r="AI28" s="83">
        <v>206.9</v>
      </c>
      <c r="AJ28" s="83">
        <v>206.9</v>
      </c>
      <c r="AK28" s="83">
        <v>206.9</v>
      </c>
      <c r="AL28" s="89">
        <v>206.9</v>
      </c>
      <c r="AM28" s="104">
        <v>9.4429766044008161E-5</v>
      </c>
      <c r="AN28" s="104">
        <v>9.442477454506169E-5</v>
      </c>
      <c r="AO28" s="105">
        <v>9.4418085044726513E-5</v>
      </c>
      <c r="AQ28" s="114">
        <v>20</v>
      </c>
      <c r="AR28" s="104">
        <f t="shared" si="2"/>
        <v>9.4474181154028563E-5</v>
      </c>
      <c r="AS28" s="104">
        <f t="shared" si="2"/>
        <v>9.445671090771592E-5</v>
      </c>
      <c r="AT28" s="105">
        <f t="shared" si="2"/>
        <v>9.4437319062617124E-5</v>
      </c>
      <c r="AU28" s="121">
        <f t="shared" si="3"/>
        <v>700</v>
      </c>
    </row>
    <row r="29" spans="2:47" s="53" customFormat="1" ht="12.75" customHeight="1">
      <c r="C29" s="59">
        <v>1997</v>
      </c>
      <c r="D29" s="60">
        <v>5</v>
      </c>
      <c r="E29" s="61">
        <f t="shared" si="0"/>
        <v>1997.4166666666667</v>
      </c>
      <c r="F29" s="65">
        <v>30.5</v>
      </c>
      <c r="G29" s="65">
        <v>16.899999999999999</v>
      </c>
      <c r="H29" s="66">
        <v>3.4</v>
      </c>
      <c r="J29" s="59">
        <v>1995</v>
      </c>
      <c r="K29" s="60">
        <v>5</v>
      </c>
      <c r="L29" s="61">
        <f t="shared" si="1"/>
        <v>1995.4166666666667</v>
      </c>
      <c r="M29" s="154">
        <v>83.282071596243256</v>
      </c>
      <c r="N29" s="154">
        <v>75.709390096617923</v>
      </c>
      <c r="O29" s="155">
        <v>70.083179012345198</v>
      </c>
      <c r="Q29" s="29">
        <v>30</v>
      </c>
      <c r="R29" s="57">
        <v>1.8099999999999999E-5</v>
      </c>
      <c r="S29" s="57">
        <v>1.8119999999999999E-5</v>
      </c>
      <c r="T29" s="57">
        <v>1.8130000000000001E-5</v>
      </c>
      <c r="U29" s="72">
        <v>1.8130000000000001E-5</v>
      </c>
      <c r="V29" s="83">
        <v>230.3</v>
      </c>
      <c r="W29" s="83">
        <v>230.3</v>
      </c>
      <c r="X29" s="83">
        <v>230.3</v>
      </c>
      <c r="Y29" s="84">
        <v>230.3</v>
      </c>
      <c r="Z29" s="104">
        <v>1.8129766044008163E-5</v>
      </c>
      <c r="AA29" s="104">
        <v>1.8124774545061695E-5</v>
      </c>
      <c r="AB29" s="105">
        <v>1.811923401789061E-5</v>
      </c>
      <c r="AD29" s="29">
        <v>30</v>
      </c>
      <c r="AE29" s="85">
        <v>1.8099999999999999E-5</v>
      </c>
      <c r="AF29" s="86">
        <v>1.8110000000000001E-5</v>
      </c>
      <c r="AG29" s="86">
        <v>1.8110000000000001E-5</v>
      </c>
      <c r="AH29" s="87">
        <v>1.8110000000000001E-5</v>
      </c>
      <c r="AI29" s="83">
        <v>230.3</v>
      </c>
      <c r="AJ29" s="83">
        <v>230.3</v>
      </c>
      <c r="AK29" s="83">
        <v>230.3</v>
      </c>
      <c r="AL29" s="89">
        <v>230.3</v>
      </c>
      <c r="AM29" s="104">
        <v>1.8110000000000001E-5</v>
      </c>
      <c r="AN29" s="104">
        <v>1.8110000000000001E-5</v>
      </c>
      <c r="AO29" s="105">
        <v>1.8109617008945305E-5</v>
      </c>
      <c r="AQ29" s="114">
        <v>30</v>
      </c>
      <c r="AR29" s="104">
        <f t="shared" si="2"/>
        <v>1.8119883022004082E-5</v>
      </c>
      <c r="AS29" s="104">
        <f t="shared" si="2"/>
        <v>1.8117387272530847E-5</v>
      </c>
      <c r="AT29" s="105">
        <f t="shared" si="2"/>
        <v>1.8114425513417958E-5</v>
      </c>
      <c r="AU29" s="121">
        <f t="shared" si="3"/>
        <v>700</v>
      </c>
    </row>
    <row r="30" spans="2:47" s="53" customFormat="1" ht="12.75" customHeight="1">
      <c r="C30" s="59">
        <v>1997</v>
      </c>
      <c r="D30" s="60">
        <v>6</v>
      </c>
      <c r="E30" s="61">
        <f t="shared" si="0"/>
        <v>1997.5</v>
      </c>
      <c r="F30" s="65">
        <v>33.9</v>
      </c>
      <c r="G30" s="65">
        <v>19.399999999999999</v>
      </c>
      <c r="H30" s="66">
        <v>4.9000000000000004</v>
      </c>
      <c r="J30" s="59">
        <v>1995</v>
      </c>
      <c r="K30" s="60">
        <v>6</v>
      </c>
      <c r="L30" s="61">
        <f t="shared" si="1"/>
        <v>1995.5</v>
      </c>
      <c r="M30" s="154">
        <v>81.938485915493374</v>
      </c>
      <c r="N30" s="154">
        <v>74.851268115942432</v>
      </c>
      <c r="O30" s="155">
        <v>69.699814814814658</v>
      </c>
      <c r="Q30" s="29">
        <v>40</v>
      </c>
      <c r="R30" s="57">
        <v>4.0539999999999996E-6</v>
      </c>
      <c r="S30" s="57">
        <v>4.0579999999999999E-6</v>
      </c>
      <c r="T30" s="57">
        <v>4.0600000000000001E-6</v>
      </c>
      <c r="U30" s="72">
        <v>4.0609999999999997E-6</v>
      </c>
      <c r="V30" s="83">
        <v>258.5</v>
      </c>
      <c r="W30" s="83">
        <v>258.5</v>
      </c>
      <c r="X30" s="83">
        <v>258.5</v>
      </c>
      <c r="Y30" s="84">
        <v>258.5</v>
      </c>
      <c r="Z30" s="104">
        <v>4.0599532088016326E-6</v>
      </c>
      <c r="AA30" s="104">
        <v>4.058954909012339E-6</v>
      </c>
      <c r="AB30" s="105">
        <v>4.057846803578122E-6</v>
      </c>
      <c r="AD30" s="29">
        <v>40</v>
      </c>
      <c r="AE30" s="85">
        <v>4.0539999999999996E-6</v>
      </c>
      <c r="AF30" s="86">
        <v>4.0559999999999998E-6</v>
      </c>
      <c r="AG30" s="86">
        <v>4.0559999999999998E-6</v>
      </c>
      <c r="AH30" s="87">
        <v>4.0559999999999998E-6</v>
      </c>
      <c r="AI30" s="83">
        <v>258.5</v>
      </c>
      <c r="AJ30" s="83">
        <v>258.5</v>
      </c>
      <c r="AK30" s="83">
        <v>258.5</v>
      </c>
      <c r="AL30" s="89">
        <v>258.5</v>
      </c>
      <c r="AM30" s="104">
        <v>4.0559999999999998E-6</v>
      </c>
      <c r="AN30" s="104">
        <v>4.0559999999999998E-6</v>
      </c>
      <c r="AO30" s="105">
        <v>4.0559234017890604E-6</v>
      </c>
      <c r="AQ30" s="114">
        <v>40</v>
      </c>
      <c r="AR30" s="104">
        <f t="shared" si="2"/>
        <v>4.0579766044008162E-6</v>
      </c>
      <c r="AS30" s="104">
        <f t="shared" si="2"/>
        <v>4.0574774545061694E-6</v>
      </c>
      <c r="AT30" s="105">
        <f t="shared" si="2"/>
        <v>4.0568851026835908E-6</v>
      </c>
      <c r="AU30" s="121">
        <f t="shared" si="3"/>
        <v>700</v>
      </c>
    </row>
    <row r="31" spans="2:47" s="53" customFormat="1" ht="12.75" customHeight="1">
      <c r="C31" s="59">
        <v>1997</v>
      </c>
      <c r="D31" s="60">
        <v>7</v>
      </c>
      <c r="E31" s="61">
        <f t="shared" si="0"/>
        <v>1997.5833333333333</v>
      </c>
      <c r="F31" s="65">
        <v>37.6</v>
      </c>
      <c r="G31" s="65">
        <v>22.1</v>
      </c>
      <c r="H31" s="66">
        <v>6.6</v>
      </c>
      <c r="J31" s="59">
        <v>1995</v>
      </c>
      <c r="K31" s="60">
        <v>7</v>
      </c>
      <c r="L31" s="61">
        <f t="shared" si="1"/>
        <v>1995.5833333333333</v>
      </c>
      <c r="M31" s="154">
        <v>80.594900234743491</v>
      </c>
      <c r="N31" s="154">
        <v>73.993146135266954</v>
      </c>
      <c r="O31" s="155">
        <v>69.316450617284119</v>
      </c>
      <c r="Q31" s="29">
        <v>50</v>
      </c>
      <c r="R31" s="55">
        <v>1.108E-6</v>
      </c>
      <c r="S31" s="55">
        <v>1.1090000000000001E-6</v>
      </c>
      <c r="T31" s="55">
        <v>1.11E-6</v>
      </c>
      <c r="U31" s="70">
        <v>1.11E-6</v>
      </c>
      <c r="V31" s="83">
        <v>267.89999999999998</v>
      </c>
      <c r="W31" s="83">
        <v>267.89999999999998</v>
      </c>
      <c r="X31" s="83">
        <v>267.89999999999998</v>
      </c>
      <c r="Y31" s="84">
        <v>267.89999999999998</v>
      </c>
      <c r="Z31" s="104">
        <v>1.1099766044008164E-6</v>
      </c>
      <c r="AA31" s="104">
        <v>1.1094774545061694E-6</v>
      </c>
      <c r="AB31" s="105">
        <v>1.1089617008945306E-6</v>
      </c>
      <c r="AD31" s="29">
        <v>50</v>
      </c>
      <c r="AE31" s="85">
        <v>1.108E-6</v>
      </c>
      <c r="AF31" s="86">
        <v>1.1090000000000001E-6</v>
      </c>
      <c r="AG31" s="86">
        <v>1.1090000000000001E-6</v>
      </c>
      <c r="AH31" s="87">
        <v>1.1090000000000001E-6</v>
      </c>
      <c r="AI31" s="83">
        <v>267.89999999999998</v>
      </c>
      <c r="AJ31" s="83">
        <v>267.89999999999998</v>
      </c>
      <c r="AK31" s="83">
        <v>267.89999999999998</v>
      </c>
      <c r="AL31" s="89">
        <v>267.89999999999998</v>
      </c>
      <c r="AM31" s="104">
        <v>1.1090000000000001E-6</v>
      </c>
      <c r="AN31" s="104">
        <v>1.1090000000000001E-6</v>
      </c>
      <c r="AO31" s="105">
        <v>1.1089617008945306E-6</v>
      </c>
      <c r="AQ31" s="114">
        <v>50</v>
      </c>
      <c r="AR31" s="104">
        <f t="shared" si="2"/>
        <v>1.1094883022004083E-6</v>
      </c>
      <c r="AS31" s="104">
        <f t="shared" si="2"/>
        <v>1.1092387272530849E-6</v>
      </c>
      <c r="AT31" s="105">
        <f t="shared" si="2"/>
        <v>1.1089617008945306E-6</v>
      </c>
      <c r="AU31" s="121">
        <f t="shared" si="3"/>
        <v>700</v>
      </c>
    </row>
    <row r="32" spans="2:47" s="53" customFormat="1" ht="12.75" customHeight="1">
      <c r="C32" s="59">
        <v>1997</v>
      </c>
      <c r="D32" s="60">
        <v>8</v>
      </c>
      <c r="E32" s="61">
        <f t="shared" si="0"/>
        <v>1997.6666666666667</v>
      </c>
      <c r="F32" s="65">
        <v>41.4</v>
      </c>
      <c r="G32" s="65">
        <v>24.9</v>
      </c>
      <c r="H32" s="66">
        <v>8.4</v>
      </c>
      <c r="J32" s="59">
        <v>1995</v>
      </c>
      <c r="K32" s="60">
        <v>8</v>
      </c>
      <c r="L32" s="61">
        <f t="shared" si="1"/>
        <v>1995.6666666666667</v>
      </c>
      <c r="M32" s="154">
        <v>79.251314553989943</v>
      </c>
      <c r="N32" s="154">
        <v>73.135024154589132</v>
      </c>
      <c r="O32" s="155">
        <v>68.933086419752527</v>
      </c>
      <c r="Q32" s="29">
        <v>60</v>
      </c>
      <c r="R32" s="55">
        <v>3.3340000000000001E-7</v>
      </c>
      <c r="S32" s="55">
        <v>3.3369999999999998E-7</v>
      </c>
      <c r="T32" s="55">
        <v>3.3389999999999999E-7</v>
      </c>
      <c r="U32" s="70">
        <v>3.34E-7</v>
      </c>
      <c r="V32" s="83">
        <v>242.1</v>
      </c>
      <c r="W32" s="83">
        <v>242.1</v>
      </c>
      <c r="X32" s="83">
        <v>242.1</v>
      </c>
      <c r="Y32" s="84">
        <v>242.1</v>
      </c>
      <c r="Z32" s="104">
        <v>3.3389532088016327E-7</v>
      </c>
      <c r="AA32" s="104">
        <v>3.3379549090123388E-7</v>
      </c>
      <c r="AB32" s="105">
        <v>3.3368851026835911E-7</v>
      </c>
      <c r="AD32" s="29">
        <v>60</v>
      </c>
      <c r="AE32" s="85">
        <v>3.333E-7</v>
      </c>
      <c r="AF32" s="86">
        <v>3.3340000000000001E-7</v>
      </c>
      <c r="AG32" s="86">
        <v>3.3350000000000002E-7</v>
      </c>
      <c r="AH32" s="87">
        <v>3.3340000000000001E-7</v>
      </c>
      <c r="AI32" s="83">
        <v>242.2</v>
      </c>
      <c r="AJ32" s="83">
        <v>242.2</v>
      </c>
      <c r="AK32" s="83">
        <v>242.2</v>
      </c>
      <c r="AL32" s="89">
        <v>242.2</v>
      </c>
      <c r="AM32" s="104">
        <v>3.3349766044008163E-7</v>
      </c>
      <c r="AN32" s="104">
        <v>3.3344774545061696E-7</v>
      </c>
      <c r="AO32" s="105">
        <v>3.3339617008945307E-7</v>
      </c>
      <c r="AQ32" s="114">
        <v>60</v>
      </c>
      <c r="AR32" s="104">
        <f t="shared" si="2"/>
        <v>3.3369649066012248E-7</v>
      </c>
      <c r="AS32" s="104">
        <f t="shared" si="2"/>
        <v>3.3362161817592539E-7</v>
      </c>
      <c r="AT32" s="105">
        <f t="shared" si="2"/>
        <v>3.3354234017890609E-7</v>
      </c>
      <c r="AU32" s="121">
        <f t="shared" si="3"/>
        <v>700</v>
      </c>
    </row>
    <row r="33" spans="3:47" s="53" customFormat="1" ht="12.75" customHeight="1">
      <c r="C33" s="59">
        <v>1997</v>
      </c>
      <c r="D33" s="60">
        <v>9</v>
      </c>
      <c r="E33" s="61">
        <f t="shared" si="0"/>
        <v>1997.75</v>
      </c>
      <c r="F33" s="65">
        <v>45.3</v>
      </c>
      <c r="G33" s="65">
        <v>27.9</v>
      </c>
      <c r="H33" s="66">
        <v>10.5</v>
      </c>
      <c r="J33" s="59">
        <v>1995</v>
      </c>
      <c r="K33" s="60">
        <v>9</v>
      </c>
      <c r="L33" s="61">
        <f t="shared" si="1"/>
        <v>1995.75</v>
      </c>
      <c r="M33" s="154">
        <v>77.90772887324006</v>
      </c>
      <c r="N33" s="154">
        <v>72.276902173913655</v>
      </c>
      <c r="O33" s="155">
        <v>68.549722222221988</v>
      </c>
      <c r="Q33" s="29">
        <v>70</v>
      </c>
      <c r="R33" s="55">
        <v>8.6589999999999996E-8</v>
      </c>
      <c r="S33" s="55">
        <v>8.6669999999999995E-8</v>
      </c>
      <c r="T33" s="55">
        <v>8.671E-8</v>
      </c>
      <c r="U33" s="70">
        <v>8.6729999999999996E-8</v>
      </c>
      <c r="V33" s="83">
        <v>212.1</v>
      </c>
      <c r="W33" s="83">
        <v>212.1</v>
      </c>
      <c r="X33" s="83">
        <v>212.1</v>
      </c>
      <c r="Y33" s="84">
        <v>212.1</v>
      </c>
      <c r="Z33" s="104">
        <v>8.6709064176032657E-8</v>
      </c>
      <c r="AA33" s="104">
        <v>8.6689098180246773E-8</v>
      </c>
      <c r="AB33" s="105">
        <v>8.6666936071562436E-8</v>
      </c>
      <c r="AD33" s="29">
        <v>70</v>
      </c>
      <c r="AE33" s="85">
        <v>8.6599999999999995E-8</v>
      </c>
      <c r="AF33" s="86">
        <v>8.664E-8</v>
      </c>
      <c r="AG33" s="86">
        <v>8.664E-8</v>
      </c>
      <c r="AH33" s="87">
        <v>8.6620000000000004E-8</v>
      </c>
      <c r="AI33" s="83">
        <v>212.4</v>
      </c>
      <c r="AJ33" s="83">
        <v>212.4</v>
      </c>
      <c r="AK33" s="83">
        <v>212.4</v>
      </c>
      <c r="AL33" s="89">
        <v>212.4</v>
      </c>
      <c r="AM33" s="104">
        <v>8.664E-8</v>
      </c>
      <c r="AN33" s="104">
        <v>8.664E-8</v>
      </c>
      <c r="AO33" s="105">
        <v>8.6638468035781214E-8</v>
      </c>
      <c r="AQ33" s="114">
        <v>70</v>
      </c>
      <c r="AR33" s="104">
        <f t="shared" si="2"/>
        <v>8.6674532088016328E-8</v>
      </c>
      <c r="AS33" s="104">
        <f t="shared" si="2"/>
        <v>8.6664549090123386E-8</v>
      </c>
      <c r="AT33" s="105">
        <f t="shared" si="2"/>
        <v>8.6652702053671825E-8</v>
      </c>
      <c r="AU33" s="121">
        <f t="shared" si="3"/>
        <v>700</v>
      </c>
    </row>
    <row r="34" spans="3:47" s="53" customFormat="1" ht="12.75" customHeight="1">
      <c r="C34" s="59">
        <v>1997</v>
      </c>
      <c r="D34" s="60">
        <v>10</v>
      </c>
      <c r="E34" s="61">
        <f t="shared" si="0"/>
        <v>1997.8333333333333</v>
      </c>
      <c r="F34" s="65">
        <v>49.4</v>
      </c>
      <c r="G34" s="65">
        <v>31</v>
      </c>
      <c r="H34" s="66">
        <v>12.7</v>
      </c>
      <c r="J34" s="59">
        <v>1995</v>
      </c>
      <c r="K34" s="60">
        <v>10</v>
      </c>
      <c r="L34" s="61">
        <f t="shared" si="1"/>
        <v>1995.8333333333333</v>
      </c>
      <c r="M34" s="154">
        <v>76.564143192490178</v>
      </c>
      <c r="N34" s="154">
        <v>71.418780193238177</v>
      </c>
      <c r="O34" s="155">
        <v>68.166358024691448</v>
      </c>
      <c r="Q34" s="29">
        <v>80</v>
      </c>
      <c r="R34" s="55">
        <v>1.843E-8</v>
      </c>
      <c r="S34" s="55">
        <v>1.8410000000000001E-8</v>
      </c>
      <c r="T34" s="55">
        <v>1.838E-8</v>
      </c>
      <c r="U34" s="70">
        <v>1.8349999999999999E-8</v>
      </c>
      <c r="V34" s="83">
        <v>194.5</v>
      </c>
      <c r="W34" s="83">
        <v>194.6</v>
      </c>
      <c r="X34" s="83">
        <v>194.8</v>
      </c>
      <c r="Y34" s="84">
        <v>194.9</v>
      </c>
      <c r="Z34" s="104">
        <v>1.8380701867975508E-8</v>
      </c>
      <c r="AA34" s="104">
        <v>1.8395676364814917E-8</v>
      </c>
      <c r="AB34" s="105">
        <v>1.841076598210939E-8</v>
      </c>
      <c r="AD34" s="29">
        <v>80</v>
      </c>
      <c r="AE34" s="85">
        <v>1.8419999999999999E-8</v>
      </c>
      <c r="AF34" s="86">
        <v>1.8399999999999999E-8</v>
      </c>
      <c r="AG34" s="86">
        <v>1.8369999999999998E-8</v>
      </c>
      <c r="AH34" s="87">
        <v>1.8329999999999999E-8</v>
      </c>
      <c r="AI34" s="83">
        <v>195.2</v>
      </c>
      <c r="AJ34" s="83">
        <v>195.3</v>
      </c>
      <c r="AK34" s="83">
        <v>195.5</v>
      </c>
      <c r="AL34" s="89">
        <v>195.6</v>
      </c>
      <c r="AM34" s="104">
        <v>1.8370701867975506E-8</v>
      </c>
      <c r="AN34" s="104">
        <v>1.8385676364814916E-8</v>
      </c>
      <c r="AO34" s="105">
        <v>1.8400765982109389E-8</v>
      </c>
      <c r="AQ34" s="114">
        <v>80</v>
      </c>
      <c r="AR34" s="104">
        <f t="shared" si="2"/>
        <v>1.8375701867975505E-8</v>
      </c>
      <c r="AS34" s="104">
        <f t="shared" si="2"/>
        <v>1.8390676364814918E-8</v>
      </c>
      <c r="AT34" s="105">
        <f t="shared" si="2"/>
        <v>1.8405765982109391E-8</v>
      </c>
      <c r="AU34" s="121">
        <f t="shared" si="3"/>
        <v>700</v>
      </c>
    </row>
    <row r="35" spans="3:47" s="53" customFormat="1" ht="12.75" customHeight="1">
      <c r="C35" s="59">
        <v>1997</v>
      </c>
      <c r="D35" s="60">
        <v>11</v>
      </c>
      <c r="E35" s="61">
        <f t="shared" si="0"/>
        <v>1997.9166666666667</v>
      </c>
      <c r="F35" s="65">
        <v>53.6</v>
      </c>
      <c r="G35" s="65">
        <v>34.299999999999997</v>
      </c>
      <c r="H35" s="66">
        <v>15</v>
      </c>
      <c r="J35" s="59">
        <v>1995</v>
      </c>
      <c r="K35" s="60">
        <v>11</v>
      </c>
      <c r="L35" s="61">
        <f t="shared" si="1"/>
        <v>1995.9166666666667</v>
      </c>
      <c r="M35" s="154">
        <v>75.220557511736615</v>
      </c>
      <c r="N35" s="154">
        <v>70.560658212560355</v>
      </c>
      <c r="O35" s="155">
        <v>67.782993827159871</v>
      </c>
      <c r="Q35" s="29">
        <v>90</v>
      </c>
      <c r="R35" s="55">
        <v>3.34E-9</v>
      </c>
      <c r="S35" s="55">
        <v>3.3419999999999998E-9</v>
      </c>
      <c r="T35" s="55">
        <v>3.3430000000000001E-9</v>
      </c>
      <c r="U35" s="70">
        <v>3.3430000000000001E-9</v>
      </c>
      <c r="V35" s="83">
        <v>181.3</v>
      </c>
      <c r="W35" s="83">
        <v>181.3</v>
      </c>
      <c r="X35" s="83">
        <v>181.3</v>
      </c>
      <c r="Y35" s="84">
        <v>181.3</v>
      </c>
      <c r="Z35" s="104">
        <v>3.3429766044008165E-9</v>
      </c>
      <c r="AA35" s="104">
        <v>3.3424774545061692E-9</v>
      </c>
      <c r="AB35" s="105">
        <v>3.3419234017890608E-9</v>
      </c>
      <c r="AD35" s="29">
        <v>90</v>
      </c>
      <c r="AE35" s="85">
        <v>3.3179999999999999E-9</v>
      </c>
      <c r="AF35" s="86">
        <v>3.3189999999999998E-9</v>
      </c>
      <c r="AG35" s="86">
        <v>3.3189999999999998E-9</v>
      </c>
      <c r="AH35" s="87">
        <v>3.3179999999999999E-9</v>
      </c>
      <c r="AI35" s="83">
        <v>188.8</v>
      </c>
      <c r="AJ35" s="83">
        <v>188.8</v>
      </c>
      <c r="AK35" s="83">
        <v>188.8</v>
      </c>
      <c r="AL35" s="89">
        <v>188.8</v>
      </c>
      <c r="AM35" s="104">
        <v>3.3189999999999998E-9</v>
      </c>
      <c r="AN35" s="104">
        <v>3.3189999999999998E-9</v>
      </c>
      <c r="AO35" s="105">
        <v>3.3189617008945305E-9</v>
      </c>
      <c r="AQ35" s="114">
        <v>90</v>
      </c>
      <c r="AR35" s="104">
        <f t="shared" si="2"/>
        <v>3.3309883022004081E-9</v>
      </c>
      <c r="AS35" s="104">
        <f t="shared" si="2"/>
        <v>3.3307387272530845E-9</v>
      </c>
      <c r="AT35" s="105">
        <f t="shared" si="2"/>
        <v>3.3304425513417956E-9</v>
      </c>
      <c r="AU35" s="121">
        <f t="shared" si="3"/>
        <v>700</v>
      </c>
    </row>
    <row r="36" spans="3:47" s="53" customFormat="1" ht="12.75" customHeight="1">
      <c r="C36" s="59">
        <v>1997</v>
      </c>
      <c r="D36" s="60">
        <v>12</v>
      </c>
      <c r="E36" s="61">
        <f t="shared" si="0"/>
        <v>1998</v>
      </c>
      <c r="F36" s="65">
        <v>58</v>
      </c>
      <c r="G36" s="65">
        <v>37.700000000000003</v>
      </c>
      <c r="H36" s="66">
        <v>17.399999999999999</v>
      </c>
      <c r="J36" s="59">
        <v>1995</v>
      </c>
      <c r="K36" s="60">
        <v>12</v>
      </c>
      <c r="L36" s="61">
        <f t="shared" si="1"/>
        <v>1996</v>
      </c>
      <c r="M36" s="154">
        <v>73.876971830986747</v>
      </c>
      <c r="N36" s="154">
        <v>69.702536231884878</v>
      </c>
      <c r="O36" s="155">
        <v>67.399629629629317</v>
      </c>
      <c r="Q36" s="29">
        <v>100</v>
      </c>
      <c r="R36" s="55"/>
      <c r="S36" s="55"/>
      <c r="T36" s="55"/>
      <c r="U36" s="70"/>
      <c r="V36" s="83"/>
      <c r="W36" s="83"/>
      <c r="X36" s="83"/>
      <c r="Y36" s="84"/>
      <c r="Z36" s="104"/>
      <c r="AA36" s="104"/>
      <c r="AB36" s="105"/>
      <c r="AD36" s="29">
        <v>100</v>
      </c>
      <c r="AE36" s="85"/>
      <c r="AF36" s="86"/>
      <c r="AG36" s="86"/>
      <c r="AH36" s="87"/>
      <c r="AI36" s="83"/>
      <c r="AJ36" s="83"/>
      <c r="AK36" s="83"/>
      <c r="AL36" s="89"/>
      <c r="AM36" s="104"/>
      <c r="AN36" s="104"/>
      <c r="AO36" s="105"/>
      <c r="AQ36" s="114">
        <v>100</v>
      </c>
      <c r="AR36" s="104"/>
      <c r="AS36" s="104"/>
      <c r="AT36" s="105"/>
      <c r="AU36" s="121">
        <f t="shared" si="3"/>
        <v>700</v>
      </c>
    </row>
    <row r="37" spans="3:47" s="53" customFormat="1" ht="12.75" customHeight="1">
      <c r="C37" s="59">
        <v>1998</v>
      </c>
      <c r="D37" s="60">
        <v>1</v>
      </c>
      <c r="E37" s="61">
        <f t="shared" si="0"/>
        <v>1998.0833333333333</v>
      </c>
      <c r="F37" s="65">
        <v>62.3</v>
      </c>
      <c r="G37" s="65">
        <v>41.2</v>
      </c>
      <c r="H37" s="66">
        <v>20</v>
      </c>
      <c r="J37" s="59">
        <v>1996</v>
      </c>
      <c r="K37" s="60">
        <v>1</v>
      </c>
      <c r="L37" s="61">
        <f t="shared" si="1"/>
        <v>1996.0833333333333</v>
      </c>
      <c r="M37" s="154">
        <v>72.533386150236851</v>
      </c>
      <c r="N37" s="154">
        <v>68.8444142512094</v>
      </c>
      <c r="O37" s="155">
        <v>67.016265432098777</v>
      </c>
      <c r="Q37" s="29">
        <v>110</v>
      </c>
      <c r="R37" s="55"/>
      <c r="S37" s="55"/>
      <c r="T37" s="55"/>
      <c r="U37" s="70"/>
      <c r="V37" s="83"/>
      <c r="W37" s="83"/>
      <c r="X37" s="83"/>
      <c r="Y37" s="84"/>
      <c r="Z37" s="104"/>
      <c r="AA37" s="104"/>
      <c r="AB37" s="105"/>
      <c r="AD37" s="29">
        <v>110</v>
      </c>
      <c r="AE37" s="85"/>
      <c r="AF37" s="86"/>
      <c r="AG37" s="86"/>
      <c r="AH37" s="87"/>
      <c r="AI37" s="83"/>
      <c r="AJ37" s="83"/>
      <c r="AK37" s="83"/>
      <c r="AL37" s="89"/>
      <c r="AM37" s="104"/>
      <c r="AN37" s="104"/>
      <c r="AO37" s="105"/>
      <c r="AQ37" s="114">
        <v>110</v>
      </c>
      <c r="AR37" s="104"/>
      <c r="AS37" s="104"/>
      <c r="AT37" s="105"/>
      <c r="AU37" s="121">
        <f t="shared" si="3"/>
        <v>700</v>
      </c>
    </row>
    <row r="38" spans="3:47" s="53" customFormat="1" ht="12.75" customHeight="1">
      <c r="C38" s="59">
        <v>1998</v>
      </c>
      <c r="D38" s="60">
        <v>2</v>
      </c>
      <c r="E38" s="61">
        <f t="shared" si="0"/>
        <v>1998.1666666666667</v>
      </c>
      <c r="F38" s="65">
        <v>66.8</v>
      </c>
      <c r="G38" s="65">
        <v>44.7</v>
      </c>
      <c r="H38" s="66">
        <v>22.6</v>
      </c>
      <c r="J38" s="59">
        <v>1996</v>
      </c>
      <c r="K38" s="60">
        <v>2</v>
      </c>
      <c r="L38" s="61">
        <f t="shared" si="1"/>
        <v>1996.1666666666667</v>
      </c>
      <c r="M38" s="154">
        <v>71.189800469483316</v>
      </c>
      <c r="N38" s="154">
        <v>67.986292270531578</v>
      </c>
      <c r="O38" s="155">
        <v>66.6329012345672</v>
      </c>
      <c r="Q38" s="29">
        <v>120</v>
      </c>
      <c r="R38" s="55"/>
      <c r="S38" s="55"/>
      <c r="T38" s="55"/>
      <c r="U38" s="70"/>
      <c r="V38" s="83"/>
      <c r="W38" s="83"/>
      <c r="X38" s="83"/>
      <c r="Y38" s="84"/>
      <c r="Z38" s="104"/>
      <c r="AA38" s="104"/>
      <c r="AB38" s="105"/>
      <c r="AD38" s="29">
        <v>120</v>
      </c>
      <c r="AE38" s="85"/>
      <c r="AF38" s="86"/>
      <c r="AG38" s="86"/>
      <c r="AH38" s="87"/>
      <c r="AI38" s="83"/>
      <c r="AJ38" s="83"/>
      <c r="AK38" s="83"/>
      <c r="AL38" s="89"/>
      <c r="AM38" s="104"/>
      <c r="AN38" s="104"/>
      <c r="AO38" s="105"/>
      <c r="AQ38" s="114">
        <v>120</v>
      </c>
      <c r="AR38" s="104"/>
      <c r="AS38" s="104"/>
      <c r="AT38" s="105"/>
      <c r="AU38" s="121">
        <f t="shared" si="3"/>
        <v>700</v>
      </c>
    </row>
    <row r="39" spans="3:47" s="53" customFormat="1" ht="12.75" customHeight="1">
      <c r="C39" s="59">
        <v>1998</v>
      </c>
      <c r="D39" s="60">
        <v>3</v>
      </c>
      <c r="E39" s="61">
        <f t="shared" si="0"/>
        <v>1998.25</v>
      </c>
      <c r="F39" s="65">
        <v>71.2</v>
      </c>
      <c r="G39" s="65">
        <v>48.3</v>
      </c>
      <c r="H39" s="66">
        <v>25.4</v>
      </c>
      <c r="J39" s="59">
        <v>1996</v>
      </c>
      <c r="K39" s="60">
        <v>3</v>
      </c>
      <c r="L39" s="61">
        <f t="shared" si="1"/>
        <v>1996.25</v>
      </c>
      <c r="M39" s="154">
        <v>69.84621478873342</v>
      </c>
      <c r="N39" s="154">
        <v>67.128170289856101</v>
      </c>
      <c r="O39" s="155">
        <v>66.24953703703666</v>
      </c>
      <c r="Q39" s="29">
        <v>130</v>
      </c>
      <c r="R39" s="55"/>
      <c r="S39" s="55"/>
      <c r="T39" s="55"/>
      <c r="U39" s="70"/>
      <c r="V39" s="83"/>
      <c r="W39" s="83"/>
      <c r="X39" s="83"/>
      <c r="Y39" s="84"/>
      <c r="Z39" s="104"/>
      <c r="AA39" s="104"/>
      <c r="AB39" s="105"/>
      <c r="AD39" s="29">
        <v>130</v>
      </c>
      <c r="AE39" s="85"/>
      <c r="AF39" s="86"/>
      <c r="AG39" s="86"/>
      <c r="AH39" s="87"/>
      <c r="AI39" s="83"/>
      <c r="AJ39" s="83"/>
      <c r="AK39" s="83"/>
      <c r="AL39" s="89"/>
      <c r="AM39" s="104"/>
      <c r="AN39" s="104"/>
      <c r="AO39" s="105"/>
      <c r="AQ39" s="114">
        <v>130</v>
      </c>
      <c r="AR39" s="104"/>
      <c r="AS39" s="104"/>
      <c r="AT39" s="105"/>
      <c r="AU39" s="121">
        <f t="shared" si="3"/>
        <v>700</v>
      </c>
    </row>
    <row r="40" spans="3:47" s="53" customFormat="1" ht="12.75" customHeight="1">
      <c r="C40" s="59">
        <v>1998</v>
      </c>
      <c r="D40" s="60">
        <v>4</v>
      </c>
      <c r="E40" s="61">
        <f t="shared" si="0"/>
        <v>1998.3333333333333</v>
      </c>
      <c r="F40" s="65">
        <v>75.7</v>
      </c>
      <c r="G40" s="65">
        <v>51.9</v>
      </c>
      <c r="H40" s="66">
        <v>28.1</v>
      </c>
      <c r="J40" s="59">
        <v>1996</v>
      </c>
      <c r="K40" s="60">
        <v>4</v>
      </c>
      <c r="L40" s="61">
        <f t="shared" si="1"/>
        <v>1996.3333333333333</v>
      </c>
      <c r="M40" s="154">
        <v>68.502629107983537</v>
      </c>
      <c r="N40" s="154">
        <v>66.270048309180609</v>
      </c>
      <c r="O40" s="155">
        <v>65.866172839506106</v>
      </c>
      <c r="Q40" s="29">
        <v>140</v>
      </c>
      <c r="R40" s="55"/>
      <c r="S40" s="55"/>
      <c r="T40" s="55"/>
      <c r="U40" s="70"/>
      <c r="V40" s="83"/>
      <c r="W40" s="83"/>
      <c r="X40" s="83"/>
      <c r="Y40" s="84"/>
      <c r="Z40" s="104"/>
      <c r="AA40" s="104"/>
      <c r="AB40" s="105"/>
      <c r="AD40" s="29">
        <v>140</v>
      </c>
      <c r="AE40" s="85"/>
      <c r="AF40" s="86"/>
      <c r="AG40" s="86"/>
      <c r="AH40" s="87"/>
      <c r="AI40" s="83"/>
      <c r="AJ40" s="83"/>
      <c r="AK40" s="83"/>
      <c r="AL40" s="89"/>
      <c r="AM40" s="104"/>
      <c r="AN40" s="104"/>
      <c r="AO40" s="105"/>
      <c r="AQ40" s="114">
        <v>140</v>
      </c>
      <c r="AR40" s="104"/>
      <c r="AS40" s="104"/>
      <c r="AT40" s="105"/>
      <c r="AU40" s="121">
        <f t="shared" si="3"/>
        <v>700</v>
      </c>
    </row>
    <row r="41" spans="3:47" s="53" customFormat="1" ht="12.75" customHeight="1">
      <c r="C41" s="59">
        <v>1998</v>
      </c>
      <c r="D41" s="60">
        <v>5</v>
      </c>
      <c r="E41" s="61">
        <f t="shared" si="0"/>
        <v>1998.4166666666667</v>
      </c>
      <c r="F41" s="65">
        <v>80.099999999999994</v>
      </c>
      <c r="G41" s="65">
        <v>55.5</v>
      </c>
      <c r="H41" s="66">
        <v>30.9</v>
      </c>
      <c r="J41" s="59">
        <v>1996</v>
      </c>
      <c r="K41" s="60">
        <v>5</v>
      </c>
      <c r="L41" s="61">
        <f t="shared" si="1"/>
        <v>1996.4166666666667</v>
      </c>
      <c r="M41" s="154">
        <v>67.159043427229989</v>
      </c>
      <c r="N41" s="154">
        <v>65.862599999999972</v>
      </c>
      <c r="O41" s="155">
        <v>65.789500000000004</v>
      </c>
      <c r="Q41" s="29">
        <v>150</v>
      </c>
      <c r="R41" s="55"/>
      <c r="S41" s="55"/>
      <c r="T41" s="55"/>
      <c r="U41" s="70"/>
      <c r="V41" s="83"/>
      <c r="W41" s="83"/>
      <c r="X41" s="83"/>
      <c r="Y41" s="84"/>
      <c r="Z41" s="104"/>
      <c r="AA41" s="104"/>
      <c r="AB41" s="105"/>
      <c r="AD41" s="29">
        <v>150</v>
      </c>
      <c r="AE41" s="85"/>
      <c r="AF41" s="86"/>
      <c r="AG41" s="86"/>
      <c r="AH41" s="87"/>
      <c r="AI41" s="83"/>
      <c r="AJ41" s="83"/>
      <c r="AK41" s="83"/>
      <c r="AL41" s="89"/>
      <c r="AM41" s="104"/>
      <c r="AN41" s="104"/>
      <c r="AO41" s="105"/>
      <c r="AQ41" s="114">
        <v>150</v>
      </c>
      <c r="AR41" s="104"/>
      <c r="AS41" s="104"/>
      <c r="AT41" s="105"/>
      <c r="AU41" s="121">
        <f t="shared" si="3"/>
        <v>700</v>
      </c>
    </row>
    <row r="42" spans="3:47" s="53" customFormat="1" ht="12.75" customHeight="1">
      <c r="C42" s="59">
        <v>1998</v>
      </c>
      <c r="D42" s="60">
        <v>6</v>
      </c>
      <c r="E42" s="61">
        <f t="shared" si="0"/>
        <v>1998.5</v>
      </c>
      <c r="F42" s="65">
        <v>84.6</v>
      </c>
      <c r="G42" s="65">
        <v>59.2</v>
      </c>
      <c r="H42" s="66">
        <v>33.799999999999997</v>
      </c>
      <c r="J42" s="59">
        <v>1996</v>
      </c>
      <c r="K42" s="60">
        <v>6</v>
      </c>
      <c r="L42" s="61">
        <f t="shared" si="1"/>
        <v>1996.5</v>
      </c>
      <c r="M42" s="154">
        <v>67.530584848484551</v>
      </c>
      <c r="N42" s="154">
        <v>66.028736363636241</v>
      </c>
      <c r="O42" s="155">
        <v>65.789500000000004</v>
      </c>
      <c r="Q42" s="29">
        <v>160</v>
      </c>
      <c r="R42" s="55"/>
      <c r="S42" s="55"/>
      <c r="T42" s="55"/>
      <c r="U42" s="70"/>
      <c r="V42" s="83"/>
      <c r="W42" s="83"/>
      <c r="X42" s="83"/>
      <c r="Y42" s="84"/>
      <c r="Z42" s="104"/>
      <c r="AA42" s="104"/>
      <c r="AB42" s="105"/>
      <c r="AD42" s="29">
        <v>160</v>
      </c>
      <c r="AE42" s="85"/>
      <c r="AF42" s="86"/>
      <c r="AG42" s="86"/>
      <c r="AH42" s="87"/>
      <c r="AI42" s="83"/>
      <c r="AJ42" s="83"/>
      <c r="AK42" s="83"/>
      <c r="AL42" s="89"/>
      <c r="AM42" s="104"/>
      <c r="AN42" s="104"/>
      <c r="AO42" s="105"/>
      <c r="AQ42" s="114">
        <v>160</v>
      </c>
      <c r="AR42" s="104"/>
      <c r="AS42" s="104"/>
      <c r="AT42" s="105"/>
      <c r="AU42" s="121">
        <f t="shared" si="3"/>
        <v>700</v>
      </c>
    </row>
    <row r="43" spans="3:47" s="53" customFormat="1" ht="12.75" customHeight="1">
      <c r="C43" s="59">
        <v>1998</v>
      </c>
      <c r="D43" s="60">
        <v>7</v>
      </c>
      <c r="E43" s="61">
        <f t="shared" si="0"/>
        <v>1998.5833333333333</v>
      </c>
      <c r="F43" s="65">
        <v>88.9</v>
      </c>
      <c r="G43" s="65">
        <v>62.8</v>
      </c>
      <c r="H43" s="66">
        <v>36.6</v>
      </c>
      <c r="J43" s="59">
        <v>1996</v>
      </c>
      <c r="K43" s="60">
        <v>7</v>
      </c>
      <c r="L43" s="61">
        <f t="shared" si="1"/>
        <v>1996.5833333333333</v>
      </c>
      <c r="M43" s="154">
        <v>67.973589898989303</v>
      </c>
      <c r="N43" s="154">
        <v>66.194872727272525</v>
      </c>
      <c r="O43" s="155">
        <v>65.789500000000004</v>
      </c>
      <c r="Q43" s="29">
        <v>170</v>
      </c>
      <c r="R43" s="55"/>
      <c r="S43" s="55"/>
      <c r="T43" s="55"/>
      <c r="U43" s="70"/>
      <c r="V43" s="83"/>
      <c r="W43" s="83"/>
      <c r="X43" s="83"/>
      <c r="Y43" s="84"/>
      <c r="Z43" s="104"/>
      <c r="AA43" s="104"/>
      <c r="AB43" s="105"/>
      <c r="AD43" s="29">
        <v>170</v>
      </c>
      <c r="AE43" s="85"/>
      <c r="AF43" s="86"/>
      <c r="AG43" s="86"/>
      <c r="AH43" s="87"/>
      <c r="AI43" s="83"/>
      <c r="AJ43" s="83"/>
      <c r="AK43" s="83"/>
      <c r="AL43" s="89"/>
      <c r="AM43" s="104"/>
      <c r="AN43" s="104"/>
      <c r="AO43" s="105"/>
      <c r="AQ43" s="114">
        <v>170</v>
      </c>
      <c r="AR43" s="104"/>
      <c r="AS43" s="104"/>
      <c r="AT43" s="105"/>
      <c r="AU43" s="121">
        <f t="shared" si="3"/>
        <v>700</v>
      </c>
    </row>
    <row r="44" spans="3:47" s="53" customFormat="1" ht="12.75" customHeight="1">
      <c r="C44" s="59">
        <v>1998</v>
      </c>
      <c r="D44" s="60">
        <v>8</v>
      </c>
      <c r="E44" s="61">
        <f t="shared" si="0"/>
        <v>1998.6666666666667</v>
      </c>
      <c r="F44" s="65">
        <v>93.2</v>
      </c>
      <c r="G44" s="65">
        <v>66.400000000000006</v>
      </c>
      <c r="H44" s="66">
        <v>39.5</v>
      </c>
      <c r="J44" s="59">
        <v>1996</v>
      </c>
      <c r="K44" s="60">
        <v>8</v>
      </c>
      <c r="L44" s="61">
        <f t="shared" si="1"/>
        <v>1996.6666666666667</v>
      </c>
      <c r="M44" s="154">
        <v>68.416594949495249</v>
      </c>
      <c r="N44" s="154">
        <v>66.361009090909249</v>
      </c>
      <c r="O44" s="155">
        <v>65.789500000000004</v>
      </c>
      <c r="Q44" s="29">
        <v>180</v>
      </c>
      <c r="R44" s="55"/>
      <c r="S44" s="55"/>
      <c r="T44" s="55"/>
      <c r="U44" s="70"/>
      <c r="V44" s="83"/>
      <c r="W44" s="83"/>
      <c r="X44" s="83"/>
      <c r="Y44" s="84"/>
      <c r="Z44" s="104"/>
      <c r="AA44" s="104"/>
      <c r="AB44" s="105"/>
      <c r="AD44" s="29">
        <v>180</v>
      </c>
      <c r="AE44" s="85"/>
      <c r="AF44" s="86"/>
      <c r="AG44" s="86"/>
      <c r="AH44" s="87"/>
      <c r="AI44" s="83"/>
      <c r="AJ44" s="83"/>
      <c r="AK44" s="83"/>
      <c r="AL44" s="89"/>
      <c r="AM44" s="104"/>
      <c r="AN44" s="104"/>
      <c r="AO44" s="105"/>
      <c r="AQ44" s="114">
        <v>180</v>
      </c>
      <c r="AR44" s="104"/>
      <c r="AS44" s="104"/>
      <c r="AT44" s="105"/>
      <c r="AU44" s="121">
        <f t="shared" si="3"/>
        <v>700</v>
      </c>
    </row>
    <row r="45" spans="3:47" s="53" customFormat="1" ht="12.75" customHeight="1">
      <c r="C45" s="59">
        <v>1998</v>
      </c>
      <c r="D45" s="60">
        <v>9</v>
      </c>
      <c r="E45" s="61">
        <f t="shared" si="0"/>
        <v>1998.75</v>
      </c>
      <c r="F45" s="65">
        <v>97.5</v>
      </c>
      <c r="G45" s="65">
        <v>69.900000000000006</v>
      </c>
      <c r="H45" s="66">
        <v>42.3</v>
      </c>
      <c r="J45" s="59">
        <v>1996</v>
      </c>
      <c r="K45" s="60">
        <v>9</v>
      </c>
      <c r="L45" s="61">
        <f t="shared" si="1"/>
        <v>1996.75</v>
      </c>
      <c r="M45" s="154">
        <v>68.8596</v>
      </c>
      <c r="N45" s="154">
        <v>66.527145454545533</v>
      </c>
      <c r="O45" s="155">
        <v>65.789500000000004</v>
      </c>
      <c r="Q45" s="29">
        <v>190</v>
      </c>
      <c r="R45" s="55"/>
      <c r="S45" s="55"/>
      <c r="T45" s="55"/>
      <c r="U45" s="70"/>
      <c r="V45" s="83"/>
      <c r="W45" s="83"/>
      <c r="X45" s="83"/>
      <c r="Y45" s="84"/>
      <c r="Z45" s="104"/>
      <c r="AA45" s="104"/>
      <c r="AB45" s="105"/>
      <c r="AD45" s="29">
        <v>190</v>
      </c>
      <c r="AE45" s="85"/>
      <c r="AF45" s="86"/>
      <c r="AG45" s="86"/>
      <c r="AH45" s="87"/>
      <c r="AI45" s="83"/>
      <c r="AJ45" s="83"/>
      <c r="AK45" s="83"/>
      <c r="AL45" s="89"/>
      <c r="AM45" s="104"/>
      <c r="AN45" s="104"/>
      <c r="AO45" s="105"/>
      <c r="AQ45" s="114">
        <v>190</v>
      </c>
      <c r="AR45" s="104"/>
      <c r="AS45" s="104"/>
      <c r="AT45" s="105"/>
      <c r="AU45" s="121">
        <f t="shared" si="3"/>
        <v>700</v>
      </c>
    </row>
    <row r="46" spans="3:47" s="53" customFormat="1" ht="12.75" customHeight="1">
      <c r="C46" s="59">
        <v>1998</v>
      </c>
      <c r="D46" s="60">
        <v>10</v>
      </c>
      <c r="E46" s="61">
        <f t="shared" si="0"/>
        <v>1998.8333333333333</v>
      </c>
      <c r="F46" s="65">
        <v>101.6</v>
      </c>
      <c r="G46" s="65">
        <v>73.400000000000006</v>
      </c>
      <c r="H46" s="66">
        <v>45.1</v>
      </c>
      <c r="J46" s="59">
        <v>1996</v>
      </c>
      <c r="K46" s="60">
        <v>10</v>
      </c>
      <c r="L46" s="61">
        <f t="shared" si="1"/>
        <v>1996.8333333333333</v>
      </c>
      <c r="M46" s="154">
        <v>70.687100000000001</v>
      </c>
      <c r="N46" s="154">
        <v>66.822642222222115</v>
      </c>
      <c r="O46" s="155">
        <v>65.789500000000004</v>
      </c>
      <c r="Q46" s="29">
        <v>200</v>
      </c>
      <c r="R46" s="55"/>
      <c r="S46" s="55"/>
      <c r="T46" s="55"/>
      <c r="U46" s="70"/>
      <c r="V46" s="83"/>
      <c r="W46" s="83"/>
      <c r="X46" s="83"/>
      <c r="Y46" s="84"/>
      <c r="Z46" s="104"/>
      <c r="AA46" s="104"/>
      <c r="AB46" s="105"/>
      <c r="AD46" s="29">
        <v>200</v>
      </c>
      <c r="AE46" s="85"/>
      <c r="AF46" s="86"/>
      <c r="AG46" s="86"/>
      <c r="AH46" s="87"/>
      <c r="AI46" s="83"/>
      <c r="AJ46" s="83"/>
      <c r="AK46" s="83"/>
      <c r="AL46" s="89"/>
      <c r="AM46" s="104"/>
      <c r="AN46" s="104"/>
      <c r="AO46" s="105"/>
      <c r="AQ46" s="114">
        <v>200</v>
      </c>
      <c r="AR46" s="104"/>
      <c r="AS46" s="104"/>
      <c r="AT46" s="105"/>
      <c r="AU46" s="121">
        <f t="shared" si="3"/>
        <v>700</v>
      </c>
    </row>
    <row r="47" spans="3:47" s="53" customFormat="1" ht="12.75" customHeight="1">
      <c r="C47" s="59">
        <v>1998</v>
      </c>
      <c r="D47" s="60">
        <v>11</v>
      </c>
      <c r="E47" s="61">
        <f t="shared" si="0"/>
        <v>1998.9166666666667</v>
      </c>
      <c r="F47" s="65">
        <v>105.7</v>
      </c>
      <c r="G47" s="65">
        <v>76.8</v>
      </c>
      <c r="H47" s="66">
        <v>47.8</v>
      </c>
      <c r="J47" s="59">
        <v>1996</v>
      </c>
      <c r="K47" s="60">
        <v>11</v>
      </c>
      <c r="L47" s="61">
        <f t="shared" si="1"/>
        <v>1996.9166666666667</v>
      </c>
      <c r="M47" s="154">
        <v>72.514600000003938</v>
      </c>
      <c r="N47" s="154">
        <v>67.797281111112909</v>
      </c>
      <c r="O47" s="155">
        <v>65.789500000000004</v>
      </c>
      <c r="Q47" s="29">
        <v>210</v>
      </c>
      <c r="R47" s="55"/>
      <c r="S47" s="55"/>
      <c r="T47" s="55"/>
      <c r="U47" s="70"/>
      <c r="V47" s="83"/>
      <c r="W47" s="83"/>
      <c r="X47" s="83"/>
      <c r="Y47" s="84"/>
      <c r="Z47" s="104"/>
      <c r="AA47" s="104"/>
      <c r="AB47" s="105"/>
      <c r="AD47" s="29">
        <v>210</v>
      </c>
      <c r="AE47" s="85"/>
      <c r="AF47" s="86"/>
      <c r="AG47" s="86"/>
      <c r="AH47" s="87"/>
      <c r="AI47" s="83"/>
      <c r="AJ47" s="83"/>
      <c r="AK47" s="83"/>
      <c r="AL47" s="89"/>
      <c r="AM47" s="104"/>
      <c r="AN47" s="104"/>
      <c r="AO47" s="105"/>
      <c r="AQ47" s="114">
        <v>210</v>
      </c>
      <c r="AR47" s="104"/>
      <c r="AS47" s="104"/>
      <c r="AT47" s="105"/>
      <c r="AU47" s="121">
        <f t="shared" si="3"/>
        <v>700</v>
      </c>
    </row>
    <row r="48" spans="3:47" s="53" customFormat="1" ht="12.75" customHeight="1">
      <c r="C48" s="59">
        <v>1998</v>
      </c>
      <c r="D48" s="60">
        <v>12</v>
      </c>
      <c r="E48" s="61">
        <f t="shared" si="0"/>
        <v>1999</v>
      </c>
      <c r="F48" s="65">
        <v>109.6</v>
      </c>
      <c r="G48" s="65">
        <v>80.099999999999994</v>
      </c>
      <c r="H48" s="66">
        <v>50.5</v>
      </c>
      <c r="J48" s="59">
        <v>1996</v>
      </c>
      <c r="K48" s="60">
        <v>12</v>
      </c>
      <c r="L48" s="61">
        <f t="shared" si="1"/>
        <v>1997</v>
      </c>
      <c r="M48" s="154">
        <v>74.342100000002034</v>
      </c>
      <c r="N48" s="154">
        <v>68.77192000000106</v>
      </c>
      <c r="O48" s="155">
        <v>65.789500000000004</v>
      </c>
      <c r="Q48" s="29">
        <v>220</v>
      </c>
      <c r="R48" s="55"/>
      <c r="S48" s="55"/>
      <c r="T48" s="55"/>
      <c r="U48" s="70"/>
      <c r="V48" s="83"/>
      <c r="W48" s="83"/>
      <c r="X48" s="83"/>
      <c r="Y48" s="84"/>
      <c r="Z48" s="104"/>
      <c r="AA48" s="104"/>
      <c r="AB48" s="105"/>
      <c r="AD48" s="29">
        <v>220</v>
      </c>
      <c r="AE48" s="85"/>
      <c r="AF48" s="86"/>
      <c r="AG48" s="86"/>
      <c r="AH48" s="87"/>
      <c r="AI48" s="83"/>
      <c r="AJ48" s="83"/>
      <c r="AK48" s="83"/>
      <c r="AL48" s="89"/>
      <c r="AM48" s="104"/>
      <c r="AN48" s="104"/>
      <c r="AO48" s="105"/>
      <c r="AQ48" s="114">
        <v>220</v>
      </c>
      <c r="AR48" s="104"/>
      <c r="AS48" s="104"/>
      <c r="AT48" s="105"/>
      <c r="AU48" s="121">
        <f t="shared" si="3"/>
        <v>700</v>
      </c>
    </row>
    <row r="49" spans="3:47" s="53" customFormat="1" ht="12.75" customHeight="1">
      <c r="C49" s="59">
        <v>1999</v>
      </c>
      <c r="D49" s="60">
        <v>1</v>
      </c>
      <c r="E49" s="61">
        <f t="shared" si="0"/>
        <v>1999.0833333333333</v>
      </c>
      <c r="F49" s="65">
        <v>113.4</v>
      </c>
      <c r="G49" s="65">
        <v>83.3</v>
      </c>
      <c r="H49" s="66">
        <v>53.2</v>
      </c>
      <c r="J49" s="59">
        <v>1997</v>
      </c>
      <c r="K49" s="60">
        <v>1</v>
      </c>
      <c r="L49" s="61">
        <f>J49+K49/12</f>
        <v>1997.0833333333333</v>
      </c>
      <c r="M49" s="154">
        <v>76.169600000000145</v>
      </c>
      <c r="N49" s="154">
        <v>69.746558888889211</v>
      </c>
      <c r="O49" s="155">
        <v>65.789500000000004</v>
      </c>
      <c r="Q49" s="29">
        <v>230</v>
      </c>
      <c r="R49" s="55"/>
      <c r="S49" s="55"/>
      <c r="T49" s="55"/>
      <c r="U49" s="70"/>
      <c r="V49" s="83"/>
      <c r="W49" s="83"/>
      <c r="X49" s="83"/>
      <c r="Y49" s="84"/>
      <c r="Z49" s="104"/>
      <c r="AA49" s="104"/>
      <c r="AB49" s="105"/>
      <c r="AD49" s="29">
        <v>230</v>
      </c>
      <c r="AE49" s="85"/>
      <c r="AF49" s="86"/>
      <c r="AG49" s="86"/>
      <c r="AH49" s="87"/>
      <c r="AI49" s="83"/>
      <c r="AJ49" s="83"/>
      <c r="AK49" s="83"/>
      <c r="AL49" s="89"/>
      <c r="AM49" s="104"/>
      <c r="AN49" s="104"/>
      <c r="AO49" s="105"/>
      <c r="AQ49" s="114">
        <v>230</v>
      </c>
      <c r="AR49" s="104"/>
      <c r="AS49" s="104"/>
      <c r="AT49" s="105"/>
      <c r="AU49" s="121">
        <f t="shared" si="3"/>
        <v>700</v>
      </c>
    </row>
    <row r="50" spans="3:47" s="53" customFormat="1" ht="12.75" customHeight="1">
      <c r="C50" s="59">
        <v>1999</v>
      </c>
      <c r="D50" s="60">
        <v>2</v>
      </c>
      <c r="E50" s="61">
        <f t="shared" si="0"/>
        <v>1999.1666666666667</v>
      </c>
      <c r="F50" s="65">
        <v>117.1</v>
      </c>
      <c r="G50" s="65">
        <v>86.4</v>
      </c>
      <c r="H50" s="66">
        <v>55.7</v>
      </c>
      <c r="J50" s="59">
        <v>1997</v>
      </c>
      <c r="K50" s="60">
        <v>2</v>
      </c>
      <c r="L50" s="61">
        <f t="shared" ref="L50:L113" si="4">J50+K50/12</f>
        <v>1997.1666666666667</v>
      </c>
      <c r="M50" s="154">
        <v>78.149910606064154</v>
      </c>
      <c r="N50" s="154">
        <v>70.949864864867678</v>
      </c>
      <c r="O50" s="155">
        <v>65.789500000000004</v>
      </c>
      <c r="Q50" s="29">
        <v>240</v>
      </c>
      <c r="R50" s="55"/>
      <c r="S50" s="55"/>
      <c r="T50" s="55"/>
      <c r="U50" s="70"/>
      <c r="V50" s="83"/>
      <c r="W50" s="83"/>
      <c r="X50" s="83"/>
      <c r="Y50" s="84"/>
      <c r="Z50" s="104"/>
      <c r="AA50" s="104"/>
      <c r="AB50" s="105"/>
      <c r="AD50" s="29">
        <v>240</v>
      </c>
      <c r="AE50" s="85"/>
      <c r="AF50" s="86"/>
      <c r="AG50" s="86"/>
      <c r="AH50" s="87"/>
      <c r="AI50" s="83"/>
      <c r="AJ50" s="83"/>
      <c r="AK50" s="83"/>
      <c r="AL50" s="89"/>
      <c r="AM50" s="104"/>
      <c r="AN50" s="104"/>
      <c r="AO50" s="105"/>
      <c r="AQ50" s="114">
        <v>240</v>
      </c>
      <c r="AR50" s="104"/>
      <c r="AS50" s="104"/>
      <c r="AT50" s="105"/>
      <c r="AU50" s="121">
        <f t="shared" si="3"/>
        <v>700</v>
      </c>
    </row>
    <row r="51" spans="3:47" s="53" customFormat="1" ht="12.75" customHeight="1">
      <c r="C51" s="59">
        <v>1999</v>
      </c>
      <c r="D51" s="60">
        <v>3</v>
      </c>
      <c r="E51" s="61">
        <f t="shared" si="0"/>
        <v>1999.25</v>
      </c>
      <c r="F51" s="65">
        <v>120.6</v>
      </c>
      <c r="G51" s="65">
        <v>89.4</v>
      </c>
      <c r="H51" s="66">
        <v>58.2</v>
      </c>
      <c r="J51" s="59">
        <v>1997</v>
      </c>
      <c r="K51" s="60">
        <v>3</v>
      </c>
      <c r="L51" s="61">
        <f t="shared" si="4"/>
        <v>1997.25</v>
      </c>
      <c r="M51" s="154">
        <v>80.14350909091057</v>
      </c>
      <c r="N51" s="154">
        <v>72.332837837838952</v>
      </c>
      <c r="O51" s="155">
        <v>65.789500000000004</v>
      </c>
      <c r="Q51" s="29">
        <v>250</v>
      </c>
      <c r="R51" s="55"/>
      <c r="S51" s="55"/>
      <c r="T51" s="55"/>
      <c r="U51" s="70"/>
      <c r="V51" s="83"/>
      <c r="W51" s="83"/>
      <c r="X51" s="83"/>
      <c r="Y51" s="84"/>
      <c r="Z51" s="104"/>
      <c r="AA51" s="104"/>
      <c r="AB51" s="105"/>
      <c r="AD51" s="29">
        <v>250</v>
      </c>
      <c r="AE51" s="85"/>
      <c r="AF51" s="86"/>
      <c r="AG51" s="86"/>
      <c r="AH51" s="87"/>
      <c r="AI51" s="83"/>
      <c r="AJ51" s="83"/>
      <c r="AK51" s="83"/>
      <c r="AL51" s="89"/>
      <c r="AM51" s="104"/>
      <c r="AN51" s="104"/>
      <c r="AO51" s="105"/>
      <c r="AQ51" s="114">
        <v>250</v>
      </c>
      <c r="AR51" s="104"/>
      <c r="AS51" s="104"/>
      <c r="AT51" s="105"/>
      <c r="AU51" s="121">
        <f t="shared" si="3"/>
        <v>700</v>
      </c>
    </row>
    <row r="52" spans="3:47" s="53" customFormat="1" ht="12.75" customHeight="1">
      <c r="C52" s="59">
        <v>1999</v>
      </c>
      <c r="D52" s="60">
        <v>4</v>
      </c>
      <c r="E52" s="61">
        <f t="shared" si="0"/>
        <v>1999.3333333333333</v>
      </c>
      <c r="F52" s="65">
        <v>124</v>
      </c>
      <c r="G52" s="65">
        <v>92.3</v>
      </c>
      <c r="H52" s="66">
        <v>60.6</v>
      </c>
      <c r="J52" s="59">
        <v>1997</v>
      </c>
      <c r="K52" s="60">
        <v>4</v>
      </c>
      <c r="L52" s="61">
        <f t="shared" si="4"/>
        <v>1997.3333333333333</v>
      </c>
      <c r="M52" s="154">
        <v>83.028716666663925</v>
      </c>
      <c r="N52" s="154">
        <v>73.715810810810225</v>
      </c>
      <c r="O52" s="155">
        <v>66.035731578947079</v>
      </c>
      <c r="Q52" s="29">
        <v>260</v>
      </c>
      <c r="R52" s="55"/>
      <c r="S52" s="55"/>
      <c r="T52" s="55"/>
      <c r="U52" s="70"/>
      <c r="V52" s="83"/>
      <c r="W52" s="83"/>
      <c r="X52" s="83"/>
      <c r="Y52" s="84"/>
      <c r="Z52" s="104"/>
      <c r="AA52" s="104"/>
      <c r="AB52" s="105"/>
      <c r="AD52" s="29">
        <v>260</v>
      </c>
      <c r="AE52" s="85"/>
      <c r="AF52" s="86"/>
      <c r="AG52" s="86"/>
      <c r="AH52" s="87"/>
      <c r="AI52" s="83"/>
      <c r="AJ52" s="83"/>
      <c r="AK52" s="83"/>
      <c r="AL52" s="89"/>
      <c r="AM52" s="104"/>
      <c r="AN52" s="104"/>
      <c r="AO52" s="105"/>
      <c r="AQ52" s="114">
        <v>260</v>
      </c>
      <c r="AR52" s="104"/>
      <c r="AS52" s="104"/>
      <c r="AT52" s="105"/>
      <c r="AU52" s="121">
        <f t="shared" si="3"/>
        <v>700</v>
      </c>
    </row>
    <row r="53" spans="3:47" s="53" customFormat="1" ht="12.75" customHeight="1">
      <c r="C53" s="59">
        <v>1999</v>
      </c>
      <c r="D53" s="60">
        <v>5</v>
      </c>
      <c r="E53" s="61">
        <f t="shared" si="0"/>
        <v>1999.4166666666667</v>
      </c>
      <c r="F53" s="65">
        <v>127.2</v>
      </c>
      <c r="G53" s="65">
        <v>95</v>
      </c>
      <c r="H53" s="66">
        <v>62.8</v>
      </c>
      <c r="J53" s="59">
        <v>1997</v>
      </c>
      <c r="K53" s="60">
        <v>5</v>
      </c>
      <c r="L53" s="61">
        <f t="shared" si="4"/>
        <v>1997.4166666666667</v>
      </c>
      <c r="M53" s="154">
        <v>88.206633333334906</v>
      </c>
      <c r="N53" s="154">
        <v>75.098783783785279</v>
      </c>
      <c r="O53" s="155">
        <v>66.420468421052931</v>
      </c>
      <c r="Q53" s="29">
        <v>270</v>
      </c>
      <c r="R53" s="55"/>
      <c r="S53" s="55"/>
      <c r="T53" s="55"/>
      <c r="U53" s="70"/>
      <c r="V53" s="83"/>
      <c r="W53" s="83"/>
      <c r="X53" s="83"/>
      <c r="Y53" s="84"/>
      <c r="Z53" s="104"/>
      <c r="AA53" s="104"/>
      <c r="AB53" s="105"/>
      <c r="AD53" s="29">
        <v>270</v>
      </c>
      <c r="AE53" s="85"/>
      <c r="AF53" s="86"/>
      <c r="AG53" s="86"/>
      <c r="AH53" s="87"/>
      <c r="AI53" s="83"/>
      <c r="AJ53" s="83"/>
      <c r="AK53" s="83"/>
      <c r="AL53" s="89"/>
      <c r="AM53" s="104"/>
      <c r="AN53" s="104"/>
      <c r="AO53" s="105"/>
      <c r="AQ53" s="114">
        <v>270</v>
      </c>
      <c r="AR53" s="104"/>
      <c r="AS53" s="104"/>
      <c r="AT53" s="105"/>
      <c r="AU53" s="121">
        <f t="shared" si="3"/>
        <v>700</v>
      </c>
    </row>
    <row r="54" spans="3:47" s="53" customFormat="1" ht="12.75" customHeight="1">
      <c r="C54" s="59">
        <v>1999</v>
      </c>
      <c r="D54" s="60">
        <v>6</v>
      </c>
      <c r="E54" s="61">
        <f t="shared" si="0"/>
        <v>1999.5</v>
      </c>
      <c r="F54" s="65">
        <v>130.19999999999999</v>
      </c>
      <c r="G54" s="65">
        <v>97.6</v>
      </c>
      <c r="H54" s="66">
        <v>65</v>
      </c>
      <c r="J54" s="59">
        <v>1997</v>
      </c>
      <c r="K54" s="60">
        <v>6</v>
      </c>
      <c r="L54" s="61">
        <f t="shared" si="4"/>
        <v>1997.5</v>
      </c>
      <c r="M54" s="154">
        <v>92.105249999999998</v>
      </c>
      <c r="N54" s="154">
        <v>76.67464999999963</v>
      </c>
      <c r="O54" s="155">
        <v>67.017580000000009</v>
      </c>
      <c r="Q54" s="29">
        <v>280</v>
      </c>
      <c r="R54" s="55"/>
      <c r="S54" s="55"/>
      <c r="T54" s="55"/>
      <c r="U54" s="70"/>
      <c r="V54" s="83"/>
      <c r="W54" s="83"/>
      <c r="X54" s="83"/>
      <c r="Y54" s="84"/>
      <c r="Z54" s="104"/>
      <c r="AA54" s="104"/>
      <c r="AB54" s="105"/>
      <c r="AD54" s="29">
        <v>280</v>
      </c>
      <c r="AE54" s="85"/>
      <c r="AF54" s="86"/>
      <c r="AG54" s="86"/>
      <c r="AH54" s="87"/>
      <c r="AI54" s="83"/>
      <c r="AJ54" s="83"/>
      <c r="AK54" s="83"/>
      <c r="AL54" s="89"/>
      <c r="AM54" s="104"/>
      <c r="AN54" s="104"/>
      <c r="AO54" s="105"/>
      <c r="AQ54" s="114">
        <v>280</v>
      </c>
      <c r="AR54" s="104"/>
      <c r="AS54" s="104"/>
      <c r="AT54" s="105"/>
      <c r="AU54" s="121">
        <f t="shared" si="3"/>
        <v>700</v>
      </c>
    </row>
    <row r="55" spans="3:47" s="53" customFormat="1" ht="12.75" customHeight="1">
      <c r="C55" s="59">
        <v>1999</v>
      </c>
      <c r="D55" s="60">
        <v>7</v>
      </c>
      <c r="E55" s="61">
        <f t="shared" si="0"/>
        <v>1999.5833333333333</v>
      </c>
      <c r="F55" s="65">
        <v>133.1</v>
      </c>
      <c r="G55" s="65">
        <v>100.1</v>
      </c>
      <c r="H55" s="66">
        <v>67.099999999999994</v>
      </c>
      <c r="J55" s="59">
        <v>1997</v>
      </c>
      <c r="K55" s="60">
        <v>7</v>
      </c>
      <c r="L55" s="61">
        <f t="shared" si="4"/>
        <v>1997.5833333333333</v>
      </c>
      <c r="M55" s="154">
        <v>95.955097777776587</v>
      </c>
      <c r="N55" s="154">
        <v>79.665066666663208</v>
      </c>
      <c r="O55" s="155">
        <v>67.992246666666659</v>
      </c>
      <c r="Q55" s="29">
        <v>290</v>
      </c>
      <c r="R55" s="55"/>
      <c r="S55" s="55"/>
      <c r="T55" s="55"/>
      <c r="U55" s="70"/>
      <c r="V55" s="83"/>
      <c r="W55" s="83"/>
      <c r="X55" s="83"/>
      <c r="Y55" s="84"/>
      <c r="Z55" s="104"/>
      <c r="AA55" s="104"/>
      <c r="AB55" s="105"/>
      <c r="AD55" s="29">
        <v>290</v>
      </c>
      <c r="AE55" s="85"/>
      <c r="AF55" s="86"/>
      <c r="AG55" s="86"/>
      <c r="AH55" s="87"/>
      <c r="AI55" s="83"/>
      <c r="AJ55" s="83"/>
      <c r="AK55" s="83"/>
      <c r="AL55" s="89"/>
      <c r="AM55" s="104"/>
      <c r="AN55" s="104"/>
      <c r="AO55" s="105"/>
      <c r="AQ55" s="114">
        <v>290</v>
      </c>
      <c r="AR55" s="104"/>
      <c r="AS55" s="104"/>
      <c r="AT55" s="105"/>
      <c r="AU55" s="121">
        <f t="shared" si="3"/>
        <v>700</v>
      </c>
    </row>
    <row r="56" spans="3:47" s="53" customFormat="1" ht="12.75" customHeight="1">
      <c r="C56" s="59">
        <v>1999</v>
      </c>
      <c r="D56" s="60">
        <v>8</v>
      </c>
      <c r="E56" s="61">
        <f t="shared" si="0"/>
        <v>1999.6666666666667</v>
      </c>
      <c r="F56" s="65">
        <v>135.80000000000001</v>
      </c>
      <c r="G56" s="65">
        <v>102.4</v>
      </c>
      <c r="H56" s="66">
        <v>69</v>
      </c>
      <c r="J56" s="59">
        <v>1997</v>
      </c>
      <c r="K56" s="60">
        <v>8</v>
      </c>
      <c r="L56" s="61">
        <f t="shared" si="4"/>
        <v>1997.6666666666667</v>
      </c>
      <c r="M56" s="154">
        <v>100.82820888889361</v>
      </c>
      <c r="N56" s="154">
        <v>82.655483333334942</v>
      </c>
      <c r="O56" s="155">
        <v>69.537515151519429</v>
      </c>
      <c r="Q56" s="29">
        <v>300</v>
      </c>
      <c r="R56" s="55"/>
      <c r="S56" s="55"/>
      <c r="T56" s="55"/>
      <c r="U56" s="70"/>
      <c r="V56" s="83"/>
      <c r="W56" s="83"/>
      <c r="X56" s="83"/>
      <c r="Y56" s="84"/>
      <c r="Z56" s="104"/>
      <c r="AA56" s="104"/>
      <c r="AB56" s="105"/>
      <c r="AD56" s="29">
        <v>300</v>
      </c>
      <c r="AE56" s="85"/>
      <c r="AF56" s="86"/>
      <c r="AG56" s="86"/>
      <c r="AH56" s="87"/>
      <c r="AI56" s="83"/>
      <c r="AJ56" s="83"/>
      <c r="AK56" s="83"/>
      <c r="AL56" s="89"/>
      <c r="AM56" s="104"/>
      <c r="AN56" s="104"/>
      <c r="AO56" s="105"/>
      <c r="AQ56" s="114">
        <v>300</v>
      </c>
      <c r="AR56" s="104"/>
      <c r="AS56" s="104"/>
      <c r="AT56" s="105"/>
      <c r="AU56" s="121">
        <f t="shared" si="3"/>
        <v>700</v>
      </c>
    </row>
    <row r="57" spans="3:47" s="53" customFormat="1" ht="12.75" customHeight="1">
      <c r="C57" s="59">
        <v>1999</v>
      </c>
      <c r="D57" s="60">
        <v>9</v>
      </c>
      <c r="E57" s="61">
        <f t="shared" si="0"/>
        <v>1999.75</v>
      </c>
      <c r="F57" s="65">
        <v>138.30000000000001</v>
      </c>
      <c r="G57" s="65">
        <v>104.6</v>
      </c>
      <c r="H57" s="66">
        <v>70.8</v>
      </c>
      <c r="J57" s="59">
        <v>1997</v>
      </c>
      <c r="K57" s="60">
        <v>9</v>
      </c>
      <c r="L57" s="61">
        <f t="shared" si="4"/>
        <v>1997.75</v>
      </c>
      <c r="M57" s="154">
        <v>105.17509999999908</v>
      </c>
      <c r="N57" s="154">
        <v>85.762453846152482</v>
      </c>
      <c r="O57" s="155">
        <v>71.531113636365859</v>
      </c>
      <c r="Q57" s="29">
        <v>310</v>
      </c>
      <c r="R57" s="55"/>
      <c r="S57" s="55"/>
      <c r="T57" s="55"/>
      <c r="U57" s="70"/>
      <c r="V57" s="83"/>
      <c r="W57" s="83"/>
      <c r="X57" s="83"/>
      <c r="Y57" s="84"/>
      <c r="Z57" s="104"/>
      <c r="AA57" s="104"/>
      <c r="AB57" s="105"/>
      <c r="AD57" s="29">
        <v>310</v>
      </c>
      <c r="AE57" s="85"/>
      <c r="AF57" s="86"/>
      <c r="AG57" s="86"/>
      <c r="AH57" s="87"/>
      <c r="AI57" s="83"/>
      <c r="AJ57" s="83"/>
      <c r="AK57" s="83"/>
      <c r="AL57" s="89"/>
      <c r="AM57" s="104"/>
      <c r="AN57" s="104"/>
      <c r="AO57" s="105"/>
      <c r="AQ57" s="114">
        <v>310</v>
      </c>
      <c r="AR57" s="104"/>
      <c r="AS57" s="104"/>
      <c r="AT57" s="105"/>
      <c r="AU57" s="121">
        <f t="shared" si="3"/>
        <v>700</v>
      </c>
    </row>
    <row r="58" spans="3:47" s="53" customFormat="1" ht="12.75" customHeight="1">
      <c r="C58" s="59">
        <v>1999</v>
      </c>
      <c r="D58" s="60">
        <v>10</v>
      </c>
      <c r="E58" s="61">
        <f t="shared" si="0"/>
        <v>1999.8333333333333</v>
      </c>
      <c r="F58" s="65">
        <v>140.69999999999999</v>
      </c>
      <c r="G58" s="65">
        <v>106.6</v>
      </c>
      <c r="H58" s="66">
        <v>72.5</v>
      </c>
      <c r="J58" s="59">
        <v>1997</v>
      </c>
      <c r="K58" s="60">
        <v>10</v>
      </c>
      <c r="L58" s="61">
        <f t="shared" si="4"/>
        <v>1997.8333333333333</v>
      </c>
      <c r="M58" s="154">
        <v>108.58648888888537</v>
      </c>
      <c r="N58" s="154">
        <v>88.99569102563683</v>
      </c>
      <c r="O58" s="155">
        <v>73.524712121212289</v>
      </c>
      <c r="Q58" s="29">
        <v>320</v>
      </c>
      <c r="R58" s="55"/>
      <c r="S58" s="55"/>
      <c r="T58" s="55"/>
      <c r="U58" s="70"/>
      <c r="V58" s="83"/>
      <c r="W58" s="83"/>
      <c r="X58" s="83"/>
      <c r="Y58" s="84"/>
      <c r="Z58" s="104"/>
      <c r="AA58" s="104"/>
      <c r="AB58" s="105"/>
      <c r="AD58" s="29">
        <v>320</v>
      </c>
      <c r="AE58" s="85"/>
      <c r="AF58" s="86"/>
      <c r="AG58" s="86"/>
      <c r="AH58" s="87"/>
      <c r="AI58" s="83"/>
      <c r="AJ58" s="83"/>
      <c r="AK58" s="83"/>
      <c r="AL58" s="89"/>
      <c r="AM58" s="104"/>
      <c r="AN58" s="104"/>
      <c r="AO58" s="105"/>
      <c r="AQ58" s="114">
        <v>320</v>
      </c>
      <c r="AR58" s="104"/>
      <c r="AS58" s="104"/>
      <c r="AT58" s="105"/>
      <c r="AU58" s="121">
        <f t="shared" si="3"/>
        <v>700</v>
      </c>
    </row>
    <row r="59" spans="3:47" s="53" customFormat="1" ht="12.75" customHeight="1">
      <c r="C59" s="59">
        <v>1999</v>
      </c>
      <c r="D59" s="60">
        <v>11</v>
      </c>
      <c r="E59" s="61">
        <f t="shared" si="0"/>
        <v>1999.9166666666667</v>
      </c>
      <c r="F59" s="65">
        <v>142.80000000000001</v>
      </c>
      <c r="G59" s="65">
        <v>108.5</v>
      </c>
      <c r="H59" s="66">
        <v>74.099999999999994</v>
      </c>
      <c r="J59" s="59">
        <v>1997</v>
      </c>
      <c r="K59" s="60">
        <v>11</v>
      </c>
      <c r="L59" s="61">
        <f t="shared" si="4"/>
        <v>1997.9166666666667</v>
      </c>
      <c r="M59" s="154">
        <v>111.99787777778099</v>
      </c>
      <c r="N59" s="154">
        <v>92.228928205130018</v>
      </c>
      <c r="O59" s="155">
        <v>76.374280000003907</v>
      </c>
      <c r="Q59" s="29">
        <v>330</v>
      </c>
      <c r="R59" s="55"/>
      <c r="S59" s="55"/>
      <c r="T59" s="55"/>
      <c r="U59" s="70"/>
      <c r="V59" s="83"/>
      <c r="W59" s="83"/>
      <c r="X59" s="83"/>
      <c r="Y59" s="84"/>
      <c r="Z59" s="104"/>
      <c r="AA59" s="104"/>
      <c r="AB59" s="105"/>
      <c r="AD59" s="29">
        <v>330</v>
      </c>
      <c r="AE59" s="85"/>
      <c r="AF59" s="86"/>
      <c r="AG59" s="86"/>
      <c r="AH59" s="87"/>
      <c r="AI59" s="83"/>
      <c r="AJ59" s="83"/>
      <c r="AK59" s="83"/>
      <c r="AL59" s="89"/>
      <c r="AM59" s="104"/>
      <c r="AN59" s="104"/>
      <c r="AO59" s="105"/>
      <c r="AQ59" s="114">
        <v>330</v>
      </c>
      <c r="AR59" s="104"/>
      <c r="AS59" s="104"/>
      <c r="AT59" s="105"/>
      <c r="AU59" s="121">
        <f t="shared" si="3"/>
        <v>700</v>
      </c>
    </row>
    <row r="60" spans="3:47" s="53" customFormat="1" ht="12.75" customHeight="1">
      <c r="C60" s="59">
        <v>1999</v>
      </c>
      <c r="D60" s="60">
        <v>12</v>
      </c>
      <c r="E60" s="61">
        <f t="shared" si="0"/>
        <v>2000</v>
      </c>
      <c r="F60" s="65">
        <v>144.80000000000001</v>
      </c>
      <c r="G60" s="65">
        <v>110.2</v>
      </c>
      <c r="H60" s="66">
        <v>75.5</v>
      </c>
      <c r="J60" s="59">
        <v>1997</v>
      </c>
      <c r="K60" s="60">
        <v>12</v>
      </c>
      <c r="L60" s="61">
        <f t="shared" si="4"/>
        <v>1998</v>
      </c>
      <c r="M60" s="154">
        <v>115.40926666666728</v>
      </c>
      <c r="N60" s="154">
        <v>95.85326363636203</v>
      </c>
      <c r="O60" s="155">
        <v>79.201321052631272</v>
      </c>
      <c r="Q60" s="29">
        <v>340</v>
      </c>
      <c r="R60" s="55"/>
      <c r="S60" s="55"/>
      <c r="T60" s="55"/>
      <c r="U60" s="70"/>
      <c r="V60" s="83"/>
      <c r="W60" s="83"/>
      <c r="X60" s="83"/>
      <c r="Y60" s="84"/>
      <c r="Z60" s="104"/>
      <c r="AA60" s="104"/>
      <c r="AB60" s="105"/>
      <c r="AD60" s="29">
        <v>340</v>
      </c>
      <c r="AE60" s="85"/>
      <c r="AF60" s="86"/>
      <c r="AG60" s="86"/>
      <c r="AH60" s="87"/>
      <c r="AI60" s="83"/>
      <c r="AJ60" s="83"/>
      <c r="AK60" s="83"/>
      <c r="AL60" s="89"/>
      <c r="AM60" s="104"/>
      <c r="AN60" s="104"/>
      <c r="AO60" s="105"/>
      <c r="AQ60" s="114">
        <v>340</v>
      </c>
      <c r="AR60" s="104"/>
      <c r="AS60" s="104"/>
      <c r="AT60" s="105"/>
      <c r="AU60" s="121">
        <f t="shared" si="3"/>
        <v>700</v>
      </c>
    </row>
    <row r="61" spans="3:47" s="53" customFormat="1" ht="12.75" customHeight="1">
      <c r="C61" s="59">
        <v>2000</v>
      </c>
      <c r="D61" s="60">
        <v>1</v>
      </c>
      <c r="E61" s="61">
        <f t="shared" si="0"/>
        <v>2000.0833333333333</v>
      </c>
      <c r="F61" s="65">
        <v>146.6</v>
      </c>
      <c r="G61" s="65">
        <v>111.7</v>
      </c>
      <c r="H61" s="66">
        <v>76.8</v>
      </c>
      <c r="J61" s="59">
        <v>1998</v>
      </c>
      <c r="K61" s="60">
        <v>1</v>
      </c>
      <c r="L61" s="61">
        <f t="shared" si="4"/>
        <v>1998.0833333333333</v>
      </c>
      <c r="M61" s="154">
        <v>121.78391666666666</v>
      </c>
      <c r="N61" s="154">
        <v>100.17288484847877</v>
      </c>
      <c r="O61" s="155">
        <v>81.31732982455857</v>
      </c>
      <c r="Q61" s="29">
        <v>350</v>
      </c>
      <c r="R61" s="55"/>
      <c r="S61" s="55"/>
      <c r="T61" s="55"/>
      <c r="U61" s="70"/>
      <c r="V61" s="83"/>
      <c r="W61" s="83"/>
      <c r="X61" s="83"/>
      <c r="Y61" s="84"/>
      <c r="Z61" s="104"/>
      <c r="AA61" s="104"/>
      <c r="AB61" s="105"/>
      <c r="AD61" s="29">
        <v>350</v>
      </c>
      <c r="AE61" s="85"/>
      <c r="AF61" s="86"/>
      <c r="AG61" s="86"/>
      <c r="AH61" s="87"/>
      <c r="AI61" s="83"/>
      <c r="AJ61" s="83"/>
      <c r="AK61" s="83"/>
      <c r="AL61" s="89"/>
      <c r="AM61" s="104"/>
      <c r="AN61" s="104"/>
      <c r="AO61" s="105"/>
      <c r="AQ61" s="114">
        <v>350</v>
      </c>
      <c r="AR61" s="104"/>
      <c r="AS61" s="104"/>
      <c r="AT61" s="105"/>
      <c r="AU61" s="121">
        <f t="shared" si="3"/>
        <v>700</v>
      </c>
    </row>
    <row r="62" spans="3:47" s="53" customFormat="1" ht="12.75" customHeight="1">
      <c r="C62" s="59">
        <v>2000</v>
      </c>
      <c r="D62" s="60">
        <v>2</v>
      </c>
      <c r="E62" s="61">
        <f t="shared" si="0"/>
        <v>2000.1666666666667</v>
      </c>
      <c r="F62" s="65">
        <v>148.19999999999999</v>
      </c>
      <c r="G62" s="65">
        <v>113.1</v>
      </c>
      <c r="H62" s="66">
        <v>78</v>
      </c>
      <c r="J62" s="59">
        <v>1998</v>
      </c>
      <c r="K62" s="60">
        <v>2</v>
      </c>
      <c r="L62" s="61">
        <f t="shared" si="4"/>
        <v>1998.1666666666667</v>
      </c>
      <c r="M62" s="154">
        <v>125.97488888889406</v>
      </c>
      <c r="N62" s="154">
        <v>104.49250606060731</v>
      </c>
      <c r="O62" s="155">
        <v>83.433338596491637</v>
      </c>
      <c r="Q62" s="29">
        <v>360</v>
      </c>
      <c r="R62" s="55"/>
      <c r="S62" s="55"/>
      <c r="T62" s="55"/>
      <c r="U62" s="70"/>
      <c r="V62" s="83"/>
      <c r="W62" s="83"/>
      <c r="X62" s="83"/>
      <c r="Y62" s="84"/>
      <c r="Z62" s="104"/>
      <c r="AA62" s="104"/>
      <c r="AB62" s="105"/>
      <c r="AD62" s="29">
        <v>360</v>
      </c>
      <c r="AE62" s="85"/>
      <c r="AF62" s="86"/>
      <c r="AG62" s="86"/>
      <c r="AH62" s="87"/>
      <c r="AI62" s="83"/>
      <c r="AJ62" s="83"/>
      <c r="AK62" s="83"/>
      <c r="AL62" s="89"/>
      <c r="AM62" s="104"/>
      <c r="AN62" s="104"/>
      <c r="AO62" s="105"/>
      <c r="AQ62" s="114">
        <v>360</v>
      </c>
      <c r="AR62" s="104"/>
      <c r="AS62" s="104"/>
      <c r="AT62" s="105"/>
      <c r="AU62" s="121">
        <f t="shared" si="3"/>
        <v>700</v>
      </c>
    </row>
    <row r="63" spans="3:47" s="53" customFormat="1" ht="12.75" customHeight="1">
      <c r="C63" s="59">
        <v>2000</v>
      </c>
      <c r="D63" s="60">
        <v>3</v>
      </c>
      <c r="E63" s="61">
        <f t="shared" si="0"/>
        <v>2000.25</v>
      </c>
      <c r="F63" s="65">
        <v>149.6</v>
      </c>
      <c r="G63" s="65">
        <v>114.3</v>
      </c>
      <c r="H63" s="66">
        <v>79</v>
      </c>
      <c r="J63" s="59">
        <v>1998</v>
      </c>
      <c r="K63" s="60">
        <v>3</v>
      </c>
      <c r="L63" s="61">
        <f t="shared" si="4"/>
        <v>1998.25</v>
      </c>
      <c r="M63" s="154">
        <v>129.386</v>
      </c>
      <c r="N63" s="154">
        <v>108.333599999998</v>
      </c>
      <c r="O63" s="155">
        <v>86.432739999999995</v>
      </c>
      <c r="Q63" s="29">
        <v>370</v>
      </c>
      <c r="R63" s="55"/>
      <c r="S63" s="55"/>
      <c r="T63" s="55"/>
      <c r="U63" s="70"/>
      <c r="V63" s="83"/>
      <c r="W63" s="83"/>
      <c r="X63" s="83"/>
      <c r="Y63" s="84"/>
      <c r="Z63" s="104"/>
      <c r="AA63" s="104"/>
      <c r="AB63" s="105"/>
      <c r="AD63" s="29">
        <v>370</v>
      </c>
      <c r="AE63" s="85"/>
      <c r="AF63" s="86"/>
      <c r="AG63" s="86"/>
      <c r="AH63" s="87"/>
      <c r="AI63" s="83"/>
      <c r="AJ63" s="83"/>
      <c r="AK63" s="83"/>
      <c r="AL63" s="89"/>
      <c r="AM63" s="104"/>
      <c r="AN63" s="104"/>
      <c r="AO63" s="105"/>
      <c r="AQ63" s="114">
        <v>370</v>
      </c>
      <c r="AR63" s="104"/>
      <c r="AS63" s="104"/>
      <c r="AT63" s="105"/>
      <c r="AU63" s="121">
        <f t="shared" si="3"/>
        <v>700</v>
      </c>
    </row>
    <row r="64" spans="3:47" s="53" customFormat="1" ht="12.75" customHeight="1">
      <c r="C64" s="59">
        <v>2000</v>
      </c>
      <c r="D64" s="60">
        <v>4</v>
      </c>
      <c r="E64" s="61">
        <f t="shared" si="0"/>
        <v>2000.3333333333333</v>
      </c>
      <c r="F64" s="65">
        <v>150.80000000000001</v>
      </c>
      <c r="G64" s="65">
        <v>115.4</v>
      </c>
      <c r="H64" s="66">
        <v>79.900000000000006</v>
      </c>
      <c r="J64" s="59">
        <v>1998</v>
      </c>
      <c r="K64" s="60">
        <v>4</v>
      </c>
      <c r="L64" s="61">
        <f t="shared" si="4"/>
        <v>1998.3333333333333</v>
      </c>
      <c r="M64" s="154">
        <v>134.25933333332594</v>
      </c>
      <c r="N64" s="154">
        <v>111.98859999999523</v>
      </c>
      <c r="O64" s="155">
        <v>89.619896969696654</v>
      </c>
      <c r="Q64" s="29">
        <v>380</v>
      </c>
      <c r="R64" s="55"/>
      <c r="S64" s="55"/>
      <c r="T64" s="55"/>
      <c r="U64" s="70"/>
      <c r="V64" s="83"/>
      <c r="W64" s="83"/>
      <c r="X64" s="83"/>
      <c r="Y64" s="84"/>
      <c r="Z64" s="104"/>
      <c r="AA64" s="104"/>
      <c r="AB64" s="105"/>
      <c r="AD64" s="29">
        <v>380</v>
      </c>
      <c r="AE64" s="85"/>
      <c r="AF64" s="86"/>
      <c r="AG64" s="86"/>
      <c r="AH64" s="87"/>
      <c r="AI64" s="83"/>
      <c r="AJ64" s="83"/>
      <c r="AK64" s="83"/>
      <c r="AL64" s="89"/>
      <c r="AM64" s="104"/>
      <c r="AN64" s="104"/>
      <c r="AO64" s="105"/>
      <c r="AQ64" s="114">
        <v>380</v>
      </c>
      <c r="AR64" s="104"/>
      <c r="AS64" s="104"/>
      <c r="AT64" s="105"/>
      <c r="AU64" s="121">
        <f t="shared" si="3"/>
        <v>700</v>
      </c>
    </row>
    <row r="65" spans="3:47" s="53" customFormat="1" ht="12.75" customHeight="1">
      <c r="C65" s="59">
        <v>2000</v>
      </c>
      <c r="D65" s="60">
        <v>5</v>
      </c>
      <c r="E65" s="61">
        <f t="shared" si="0"/>
        <v>2000.4166666666667</v>
      </c>
      <c r="F65" s="65">
        <v>151.9</v>
      </c>
      <c r="G65" s="65">
        <v>116.3</v>
      </c>
      <c r="H65" s="66">
        <v>80.7</v>
      </c>
      <c r="J65" s="59">
        <v>1998</v>
      </c>
      <c r="K65" s="60">
        <v>5</v>
      </c>
      <c r="L65" s="61">
        <f t="shared" si="4"/>
        <v>1998.4166666666667</v>
      </c>
      <c r="M65" s="154">
        <v>139.05142592592591</v>
      </c>
      <c r="N65" s="154">
        <v>115.64360000000244</v>
      </c>
      <c r="O65" s="155">
        <v>93.274821212123328</v>
      </c>
      <c r="Q65" s="29">
        <v>390</v>
      </c>
      <c r="R65" s="55"/>
      <c r="S65" s="55"/>
      <c r="T65" s="55"/>
      <c r="U65" s="70"/>
      <c r="V65" s="83"/>
      <c r="W65" s="83"/>
      <c r="X65" s="83"/>
      <c r="Y65" s="84"/>
      <c r="Z65" s="104"/>
      <c r="AA65" s="104"/>
      <c r="AB65" s="105"/>
      <c r="AD65" s="29">
        <v>390</v>
      </c>
      <c r="AE65" s="85"/>
      <c r="AF65" s="86"/>
      <c r="AG65" s="86"/>
      <c r="AH65" s="87"/>
      <c r="AI65" s="83"/>
      <c r="AJ65" s="83"/>
      <c r="AK65" s="83"/>
      <c r="AL65" s="89"/>
      <c r="AM65" s="104"/>
      <c r="AN65" s="104"/>
      <c r="AO65" s="105"/>
      <c r="AQ65" s="114">
        <v>390</v>
      </c>
      <c r="AR65" s="104"/>
      <c r="AS65" s="104"/>
      <c r="AT65" s="105"/>
      <c r="AU65" s="121">
        <f t="shared" si="3"/>
        <v>700</v>
      </c>
    </row>
    <row r="66" spans="3:47" s="53" customFormat="1" ht="12.75" customHeight="1">
      <c r="C66" s="59">
        <v>2000</v>
      </c>
      <c r="D66" s="60">
        <v>6</v>
      </c>
      <c r="E66" s="61">
        <f t="shared" si="0"/>
        <v>2000.5</v>
      </c>
      <c r="F66" s="65">
        <v>152.69999999999999</v>
      </c>
      <c r="G66" s="65">
        <v>117</v>
      </c>
      <c r="H66" s="66">
        <v>81.3</v>
      </c>
      <c r="J66" s="59">
        <v>1998</v>
      </c>
      <c r="K66" s="60">
        <v>6</v>
      </c>
      <c r="L66" s="61">
        <f t="shared" si="4"/>
        <v>1998.5</v>
      </c>
      <c r="M66" s="154">
        <v>143.51855555555554</v>
      </c>
      <c r="N66" s="154">
        <v>119.39605555555488</v>
      </c>
      <c r="O66" s="155">
        <v>96.228039999999993</v>
      </c>
      <c r="Q66" s="29">
        <v>400</v>
      </c>
      <c r="R66" s="55"/>
      <c r="S66" s="55"/>
      <c r="T66" s="55"/>
      <c r="U66" s="70"/>
      <c r="V66" s="83"/>
      <c r="W66" s="83"/>
      <c r="X66" s="83"/>
      <c r="Y66" s="84"/>
      <c r="Z66" s="104"/>
      <c r="AA66" s="104"/>
      <c r="AB66" s="105"/>
      <c r="AD66" s="29">
        <v>400</v>
      </c>
      <c r="AE66" s="85"/>
      <c r="AF66" s="86"/>
      <c r="AG66" s="86"/>
      <c r="AH66" s="87"/>
      <c r="AI66" s="83"/>
      <c r="AJ66" s="83"/>
      <c r="AK66" s="83"/>
      <c r="AL66" s="89"/>
      <c r="AM66" s="104"/>
      <c r="AN66" s="104"/>
      <c r="AO66" s="105"/>
      <c r="AQ66" s="114">
        <v>400</v>
      </c>
      <c r="AR66" s="104"/>
      <c r="AS66" s="104"/>
      <c r="AT66" s="105"/>
      <c r="AU66" s="121">
        <f t="shared" si="3"/>
        <v>700</v>
      </c>
    </row>
    <row r="67" spans="3:47" s="53" customFormat="1" ht="12.75" customHeight="1">
      <c r="C67" s="59">
        <v>2000</v>
      </c>
      <c r="D67" s="60">
        <v>7</v>
      </c>
      <c r="E67" s="61">
        <f t="shared" si="0"/>
        <v>2000.5833333333333</v>
      </c>
      <c r="F67" s="65">
        <v>153.4</v>
      </c>
      <c r="G67" s="65">
        <v>117.6</v>
      </c>
      <c r="H67" s="66">
        <v>81.8</v>
      </c>
      <c r="J67" s="59">
        <v>1998</v>
      </c>
      <c r="K67" s="60">
        <v>7</v>
      </c>
      <c r="L67" s="61">
        <f t="shared" si="4"/>
        <v>1998.5833333333333</v>
      </c>
      <c r="M67" s="154">
        <v>148.02142222222187</v>
      </c>
      <c r="N67" s="154">
        <v>123.86318518517886</v>
      </c>
      <c r="O67" s="155">
        <v>98.90837333333333</v>
      </c>
      <c r="Q67" s="29">
        <v>410</v>
      </c>
      <c r="R67" s="55"/>
      <c r="S67" s="55"/>
      <c r="T67" s="55"/>
      <c r="U67" s="70"/>
      <c r="V67" s="83"/>
      <c r="W67" s="83"/>
      <c r="X67" s="83"/>
      <c r="Y67" s="84"/>
      <c r="Z67" s="104"/>
      <c r="AA67" s="104"/>
      <c r="AB67" s="105"/>
      <c r="AD67" s="29">
        <v>410</v>
      </c>
      <c r="AE67" s="85"/>
      <c r="AF67" s="86"/>
      <c r="AG67" s="86"/>
      <c r="AH67" s="87"/>
      <c r="AI67" s="83"/>
      <c r="AJ67" s="83"/>
      <c r="AK67" s="83"/>
      <c r="AL67" s="89"/>
      <c r="AM67" s="104"/>
      <c r="AN67" s="104"/>
      <c r="AO67" s="105"/>
      <c r="AQ67" s="114">
        <v>410</v>
      </c>
      <c r="AR67" s="104"/>
      <c r="AS67" s="104"/>
      <c r="AT67" s="105"/>
      <c r="AU67" s="121">
        <f t="shared" si="3"/>
        <v>700</v>
      </c>
    </row>
    <row r="68" spans="3:47" s="53" customFormat="1" ht="12.75" customHeight="1">
      <c r="C68" s="59">
        <v>2000</v>
      </c>
      <c r="D68" s="60">
        <v>8</v>
      </c>
      <c r="E68" s="61">
        <f t="shared" si="0"/>
        <v>2000.6666666666667</v>
      </c>
      <c r="F68" s="65">
        <v>153.9</v>
      </c>
      <c r="G68" s="65">
        <v>118.1</v>
      </c>
      <c r="H68" s="66">
        <v>82.2</v>
      </c>
      <c r="J68" s="59">
        <v>1998</v>
      </c>
      <c r="K68" s="60">
        <v>8</v>
      </c>
      <c r="L68" s="61">
        <f t="shared" si="4"/>
        <v>1998.6666666666667</v>
      </c>
      <c r="M68" s="154">
        <v>153.38197777778393</v>
      </c>
      <c r="N68" s="154">
        <v>128.33031481481504</v>
      </c>
      <c r="O68" s="155">
        <v>102.17984848485123</v>
      </c>
      <c r="Q68" s="29">
        <v>420</v>
      </c>
      <c r="R68" s="55"/>
      <c r="S68" s="55"/>
      <c r="T68" s="55"/>
      <c r="U68" s="70"/>
      <c r="V68" s="83"/>
      <c r="W68" s="83"/>
      <c r="X68" s="83"/>
      <c r="Y68" s="84"/>
      <c r="Z68" s="104"/>
      <c r="AA68" s="104"/>
      <c r="AB68" s="105"/>
      <c r="AD68" s="29">
        <v>420</v>
      </c>
      <c r="AE68" s="85"/>
      <c r="AF68" s="86"/>
      <c r="AG68" s="86"/>
      <c r="AH68" s="87"/>
      <c r="AI68" s="83"/>
      <c r="AJ68" s="83"/>
      <c r="AK68" s="83"/>
      <c r="AL68" s="89"/>
      <c r="AM68" s="104"/>
      <c r="AN68" s="104"/>
      <c r="AO68" s="105"/>
      <c r="AQ68" s="114">
        <v>420</v>
      </c>
      <c r="AR68" s="104"/>
      <c r="AS68" s="104"/>
      <c r="AT68" s="105"/>
      <c r="AU68" s="121">
        <f t="shared" si="3"/>
        <v>700</v>
      </c>
    </row>
    <row r="69" spans="3:47" s="53" customFormat="1" ht="12.75" customHeight="1">
      <c r="C69" s="59">
        <v>2000</v>
      </c>
      <c r="D69" s="60">
        <v>9</v>
      </c>
      <c r="E69" s="61">
        <f t="shared" si="0"/>
        <v>2000.75</v>
      </c>
      <c r="F69" s="65">
        <v>154.19999999999999</v>
      </c>
      <c r="G69" s="65">
        <v>118.3</v>
      </c>
      <c r="H69" s="66">
        <v>82.4</v>
      </c>
      <c r="J69" s="59">
        <v>1998</v>
      </c>
      <c r="K69" s="60">
        <v>9</v>
      </c>
      <c r="L69" s="61">
        <f t="shared" si="4"/>
        <v>1998.75</v>
      </c>
      <c r="M69" s="154">
        <v>158.85946666666453</v>
      </c>
      <c r="N69" s="154">
        <v>132.32291304347447</v>
      </c>
      <c r="O69" s="155">
        <v>105.50263636363636</v>
      </c>
      <c r="Q69" s="29">
        <v>430</v>
      </c>
      <c r="R69" s="55"/>
      <c r="S69" s="55"/>
      <c r="T69" s="55"/>
      <c r="U69" s="70"/>
      <c r="V69" s="83"/>
      <c r="W69" s="83"/>
      <c r="X69" s="83"/>
      <c r="Y69" s="84"/>
      <c r="Z69" s="104"/>
      <c r="AA69" s="104"/>
      <c r="AB69" s="105"/>
      <c r="AD69" s="29">
        <v>430</v>
      </c>
      <c r="AE69" s="85"/>
      <c r="AF69" s="86"/>
      <c r="AG69" s="86"/>
      <c r="AH69" s="87"/>
      <c r="AI69" s="83"/>
      <c r="AJ69" s="83"/>
      <c r="AK69" s="83"/>
      <c r="AL69" s="89"/>
      <c r="AM69" s="104"/>
      <c r="AN69" s="104"/>
      <c r="AO69" s="105"/>
      <c r="AQ69" s="114">
        <v>430</v>
      </c>
      <c r="AR69" s="104"/>
      <c r="AS69" s="104"/>
      <c r="AT69" s="105"/>
      <c r="AU69" s="121">
        <f t="shared" si="3"/>
        <v>700</v>
      </c>
    </row>
    <row r="70" spans="3:47" s="53" customFormat="1" ht="12.75" customHeight="1">
      <c r="C70" s="59">
        <v>2000</v>
      </c>
      <c r="D70" s="60">
        <v>10</v>
      </c>
      <c r="E70" s="61">
        <f t="shared" si="0"/>
        <v>2000.8333333333333</v>
      </c>
      <c r="F70" s="65">
        <v>154.4</v>
      </c>
      <c r="G70" s="65">
        <v>118.4</v>
      </c>
      <c r="H70" s="66">
        <v>82.5</v>
      </c>
      <c r="J70" s="59">
        <v>1998</v>
      </c>
      <c r="K70" s="60">
        <v>10</v>
      </c>
      <c r="L70" s="61">
        <f t="shared" si="4"/>
        <v>1998.8333333333333</v>
      </c>
      <c r="M70" s="154">
        <v>164.70724444443346</v>
      </c>
      <c r="N70" s="154">
        <v>136.29573913042708</v>
      </c>
      <c r="O70" s="155">
        <v>108.57726666666564</v>
      </c>
      <c r="Q70" s="29">
        <v>440</v>
      </c>
      <c r="R70" s="55"/>
      <c r="S70" s="55"/>
      <c r="T70" s="55"/>
      <c r="U70" s="70"/>
      <c r="V70" s="83"/>
      <c r="W70" s="83"/>
      <c r="X70" s="83"/>
      <c r="Y70" s="84"/>
      <c r="Z70" s="104"/>
      <c r="AA70" s="104"/>
      <c r="AB70" s="105"/>
      <c r="AD70" s="29">
        <v>440</v>
      </c>
      <c r="AE70" s="85"/>
      <c r="AF70" s="86"/>
      <c r="AG70" s="86"/>
      <c r="AH70" s="87"/>
      <c r="AI70" s="83"/>
      <c r="AJ70" s="83"/>
      <c r="AK70" s="83"/>
      <c r="AL70" s="89"/>
      <c r="AM70" s="104"/>
      <c r="AN70" s="104"/>
      <c r="AO70" s="105"/>
      <c r="AQ70" s="114">
        <v>440</v>
      </c>
      <c r="AR70" s="104"/>
      <c r="AS70" s="104"/>
      <c r="AT70" s="105"/>
      <c r="AU70" s="121">
        <f t="shared" si="3"/>
        <v>700</v>
      </c>
    </row>
    <row r="71" spans="3:47" s="53" customFormat="1" ht="12.75" customHeight="1">
      <c r="C71" s="59">
        <v>2000</v>
      </c>
      <c r="D71" s="60">
        <v>11</v>
      </c>
      <c r="E71" s="61">
        <f t="shared" si="0"/>
        <v>2000.9166666666667</v>
      </c>
      <c r="F71" s="65">
        <v>154.30000000000001</v>
      </c>
      <c r="G71" s="65">
        <v>118.4</v>
      </c>
      <c r="H71" s="66">
        <v>82.5</v>
      </c>
      <c r="J71" s="59">
        <v>1998</v>
      </c>
      <c r="K71" s="60">
        <v>11</v>
      </c>
      <c r="L71" s="61">
        <f t="shared" si="4"/>
        <v>1998.9166666666667</v>
      </c>
      <c r="M71" s="154">
        <v>169.79150000000001</v>
      </c>
      <c r="N71" s="154">
        <v>140.17974712643621</v>
      </c>
      <c r="O71" s="155">
        <v>111.01393333333526</v>
      </c>
      <c r="Q71" s="29">
        <v>450</v>
      </c>
      <c r="R71" s="55"/>
      <c r="S71" s="55"/>
      <c r="T71" s="55"/>
      <c r="U71" s="70"/>
      <c r="V71" s="83"/>
      <c r="W71" s="83"/>
      <c r="X71" s="83"/>
      <c r="Y71" s="84"/>
      <c r="Z71" s="104"/>
      <c r="AA71" s="104"/>
      <c r="AB71" s="105"/>
      <c r="AD71" s="29">
        <v>450</v>
      </c>
      <c r="AE71" s="85"/>
      <c r="AF71" s="86"/>
      <c r="AG71" s="86"/>
      <c r="AH71" s="87"/>
      <c r="AI71" s="83"/>
      <c r="AJ71" s="83"/>
      <c r="AK71" s="83"/>
      <c r="AL71" s="89"/>
      <c r="AM71" s="104"/>
      <c r="AN71" s="104"/>
      <c r="AO71" s="105"/>
      <c r="AQ71" s="114">
        <v>450</v>
      </c>
      <c r="AR71" s="104"/>
      <c r="AS71" s="104"/>
      <c r="AT71" s="105"/>
      <c r="AU71" s="121">
        <f t="shared" si="3"/>
        <v>700</v>
      </c>
    </row>
    <row r="72" spans="3:47" s="53" customFormat="1" ht="12.75" customHeight="1">
      <c r="C72" s="59">
        <v>2000</v>
      </c>
      <c r="D72" s="60">
        <v>12</v>
      </c>
      <c r="E72" s="61">
        <f t="shared" si="0"/>
        <v>2001</v>
      </c>
      <c r="F72" s="65">
        <v>154.1</v>
      </c>
      <c r="G72" s="65">
        <v>118.2</v>
      </c>
      <c r="H72" s="66">
        <v>82.4</v>
      </c>
      <c r="J72" s="59">
        <v>1998</v>
      </c>
      <c r="K72" s="60">
        <v>12</v>
      </c>
      <c r="L72" s="61">
        <f t="shared" si="4"/>
        <v>1999</v>
      </c>
      <c r="M72" s="154">
        <v>174.31085714285715</v>
      </c>
      <c r="N72" s="154">
        <v>143.70848275861735</v>
      </c>
      <c r="O72" s="155">
        <v>113.87590909090909</v>
      </c>
      <c r="Q72" s="29">
        <v>460</v>
      </c>
      <c r="R72" s="55"/>
      <c r="S72" s="55"/>
      <c r="T72" s="55"/>
      <c r="U72" s="70"/>
      <c r="V72" s="83"/>
      <c r="W72" s="83"/>
      <c r="X72" s="83"/>
      <c r="Y72" s="84"/>
      <c r="Z72" s="104"/>
      <c r="AA72" s="104"/>
      <c r="AB72" s="105"/>
      <c r="AD72" s="29">
        <v>460</v>
      </c>
      <c r="AE72" s="85"/>
      <c r="AF72" s="86"/>
      <c r="AG72" s="86"/>
      <c r="AH72" s="87"/>
      <c r="AI72" s="83"/>
      <c r="AJ72" s="83"/>
      <c r="AK72" s="83"/>
      <c r="AL72" s="89"/>
      <c r="AM72" s="104"/>
      <c r="AN72" s="104"/>
      <c r="AO72" s="105"/>
      <c r="AQ72" s="114">
        <v>460</v>
      </c>
      <c r="AR72" s="104"/>
      <c r="AS72" s="104"/>
      <c r="AT72" s="105"/>
      <c r="AU72" s="121">
        <f t="shared" si="3"/>
        <v>700</v>
      </c>
    </row>
    <row r="73" spans="3:47" s="53" customFormat="1" ht="12.75" customHeight="1">
      <c r="C73" s="59">
        <v>2001</v>
      </c>
      <c r="D73" s="60">
        <v>1</v>
      </c>
      <c r="E73" s="61">
        <f t="shared" si="0"/>
        <v>2001.0833333333333</v>
      </c>
      <c r="F73" s="65">
        <v>153.80000000000001</v>
      </c>
      <c r="G73" s="65">
        <v>117.9</v>
      </c>
      <c r="H73" s="66">
        <v>82.1</v>
      </c>
      <c r="J73" s="59">
        <v>1999</v>
      </c>
      <c r="K73" s="60">
        <v>1</v>
      </c>
      <c r="L73" s="61">
        <f t="shared" si="4"/>
        <v>1999.0833333333333</v>
      </c>
      <c r="M73" s="154">
        <v>179.2709761904762</v>
      </c>
      <c r="N73" s="154">
        <v>147.23721839079849</v>
      </c>
      <c r="O73" s="155">
        <v>117.10555555555473</v>
      </c>
      <c r="Q73" s="29">
        <v>470</v>
      </c>
      <c r="R73" s="55"/>
      <c r="S73" s="55"/>
      <c r="T73" s="55"/>
      <c r="U73" s="70"/>
      <c r="V73" s="83"/>
      <c r="W73" s="83"/>
      <c r="X73" s="83"/>
      <c r="Y73" s="84"/>
      <c r="Z73" s="104"/>
      <c r="AA73" s="104"/>
      <c r="AB73" s="105"/>
      <c r="AD73" s="29">
        <v>470</v>
      </c>
      <c r="AE73" s="85"/>
      <c r="AF73" s="86"/>
      <c r="AG73" s="86"/>
      <c r="AH73" s="87"/>
      <c r="AI73" s="83"/>
      <c r="AJ73" s="83"/>
      <c r="AK73" s="83"/>
      <c r="AL73" s="89"/>
      <c r="AM73" s="104"/>
      <c r="AN73" s="104"/>
      <c r="AO73" s="105"/>
      <c r="AQ73" s="114">
        <v>470</v>
      </c>
      <c r="AR73" s="104"/>
      <c r="AS73" s="104"/>
      <c r="AT73" s="105"/>
      <c r="AU73" s="121">
        <f t="shared" si="3"/>
        <v>700</v>
      </c>
    </row>
    <row r="74" spans="3:47" s="53" customFormat="1" ht="12.75" customHeight="1">
      <c r="C74" s="59">
        <v>2001</v>
      </c>
      <c r="D74" s="60">
        <v>2</v>
      </c>
      <c r="E74" s="61">
        <f t="shared" si="0"/>
        <v>2001.1666666666667</v>
      </c>
      <c r="F74" s="65">
        <v>153.19999999999999</v>
      </c>
      <c r="G74" s="65">
        <v>117.5</v>
      </c>
      <c r="H74" s="66">
        <v>81.7</v>
      </c>
      <c r="J74" s="59">
        <v>1999</v>
      </c>
      <c r="K74" s="60">
        <v>2</v>
      </c>
      <c r="L74" s="61">
        <f t="shared" si="4"/>
        <v>1999.1666666666667</v>
      </c>
      <c r="M74" s="154">
        <v>183.34089473684892</v>
      </c>
      <c r="N74" s="154">
        <v>150.76595402298926</v>
      </c>
      <c r="O74" s="155">
        <v>119.84652777777923</v>
      </c>
      <c r="Q74" s="29">
        <v>480</v>
      </c>
      <c r="R74" s="55"/>
      <c r="S74" s="55"/>
      <c r="T74" s="55"/>
      <c r="U74" s="70"/>
      <c r="V74" s="83"/>
      <c r="W74" s="83"/>
      <c r="X74" s="83"/>
      <c r="Y74" s="84"/>
      <c r="Z74" s="104"/>
      <c r="AA74" s="104"/>
      <c r="AB74" s="105"/>
      <c r="AD74" s="29">
        <v>480</v>
      </c>
      <c r="AE74" s="85"/>
      <c r="AF74" s="86"/>
      <c r="AG74" s="86"/>
      <c r="AH74" s="87"/>
      <c r="AI74" s="83"/>
      <c r="AJ74" s="83"/>
      <c r="AK74" s="83"/>
      <c r="AL74" s="89"/>
      <c r="AM74" s="104"/>
      <c r="AN74" s="104"/>
      <c r="AO74" s="105"/>
      <c r="AQ74" s="114">
        <v>480</v>
      </c>
      <c r="AR74" s="104"/>
      <c r="AS74" s="104"/>
      <c r="AT74" s="105"/>
      <c r="AU74" s="121">
        <f t="shared" si="3"/>
        <v>700</v>
      </c>
    </row>
    <row r="75" spans="3:47" s="53" customFormat="1" ht="12.75" customHeight="1">
      <c r="C75" s="59">
        <v>2001</v>
      </c>
      <c r="D75" s="60">
        <v>3</v>
      </c>
      <c r="E75" s="61">
        <f t="shared" si="0"/>
        <v>2001.25</v>
      </c>
      <c r="F75" s="65">
        <v>152.5</v>
      </c>
      <c r="G75" s="65">
        <v>116.9</v>
      </c>
      <c r="H75" s="66">
        <v>81.2</v>
      </c>
      <c r="J75" s="59">
        <v>1999</v>
      </c>
      <c r="K75" s="60">
        <v>3</v>
      </c>
      <c r="L75" s="61">
        <f t="shared" si="4"/>
        <v>1999.25</v>
      </c>
      <c r="M75" s="154">
        <v>187.18826315789696</v>
      </c>
      <c r="N75" s="154">
        <v>154.26609090908832</v>
      </c>
      <c r="O75" s="155">
        <v>122.68185714285714</v>
      </c>
      <c r="Q75" s="29">
        <v>490</v>
      </c>
      <c r="R75" s="55"/>
      <c r="S75" s="55"/>
      <c r="T75" s="55"/>
      <c r="U75" s="70"/>
      <c r="V75" s="83"/>
      <c r="W75" s="83"/>
      <c r="X75" s="83"/>
      <c r="Y75" s="84"/>
      <c r="Z75" s="104"/>
      <c r="AA75" s="104"/>
      <c r="AB75" s="105"/>
      <c r="AD75" s="29">
        <v>490</v>
      </c>
      <c r="AE75" s="85"/>
      <c r="AF75" s="86"/>
      <c r="AG75" s="86"/>
      <c r="AH75" s="87"/>
      <c r="AI75" s="83"/>
      <c r="AJ75" s="83"/>
      <c r="AK75" s="83"/>
      <c r="AL75" s="89"/>
      <c r="AM75" s="104"/>
      <c r="AN75" s="104"/>
      <c r="AO75" s="105"/>
      <c r="AQ75" s="114">
        <v>490</v>
      </c>
      <c r="AR75" s="104"/>
      <c r="AS75" s="104"/>
      <c r="AT75" s="105"/>
      <c r="AU75" s="121">
        <f t="shared" si="3"/>
        <v>700</v>
      </c>
    </row>
    <row r="76" spans="3:47" s="53" customFormat="1" ht="12.75" customHeight="1">
      <c r="C76" s="59">
        <v>2001</v>
      </c>
      <c r="D76" s="60">
        <v>4</v>
      </c>
      <c r="E76" s="61">
        <f t="shared" si="0"/>
        <v>2001.3333333333333</v>
      </c>
      <c r="F76" s="65">
        <v>151.69999999999999</v>
      </c>
      <c r="G76" s="65">
        <v>116.1</v>
      </c>
      <c r="H76" s="66">
        <v>80.599999999999994</v>
      </c>
      <c r="J76" s="59">
        <v>1999</v>
      </c>
      <c r="K76" s="60">
        <v>4</v>
      </c>
      <c r="L76" s="61">
        <f t="shared" si="4"/>
        <v>1999.3333333333333</v>
      </c>
      <c r="M76" s="154">
        <v>190.63559649122615</v>
      </c>
      <c r="N76" s="154">
        <v>157.75510606059987</v>
      </c>
      <c r="O76" s="155">
        <v>125.53644444444426</v>
      </c>
      <c r="Q76" s="29">
        <v>500</v>
      </c>
      <c r="R76" s="55"/>
      <c r="S76" s="55"/>
      <c r="T76" s="55"/>
      <c r="U76" s="70"/>
      <c r="V76" s="83"/>
      <c r="W76" s="83"/>
      <c r="X76" s="83"/>
      <c r="Y76" s="84"/>
      <c r="Z76" s="104"/>
      <c r="AA76" s="104"/>
      <c r="AB76" s="105"/>
      <c r="AD76" s="29">
        <v>500</v>
      </c>
      <c r="AE76" s="85"/>
      <c r="AF76" s="86"/>
      <c r="AG76" s="86"/>
      <c r="AH76" s="87"/>
      <c r="AI76" s="83"/>
      <c r="AJ76" s="83"/>
      <c r="AK76" s="83"/>
      <c r="AL76" s="89"/>
      <c r="AM76" s="104"/>
      <c r="AN76" s="104"/>
      <c r="AO76" s="105"/>
      <c r="AQ76" s="114">
        <v>500</v>
      </c>
      <c r="AR76" s="104"/>
      <c r="AS76" s="104"/>
      <c r="AT76" s="105"/>
      <c r="AU76" s="121">
        <f t="shared" si="3"/>
        <v>700</v>
      </c>
    </row>
    <row r="77" spans="3:47" s="53" customFormat="1" ht="12.75" customHeight="1">
      <c r="C77" s="59">
        <v>2001</v>
      </c>
      <c r="D77" s="60">
        <v>5</v>
      </c>
      <c r="E77" s="61">
        <f t="shared" si="0"/>
        <v>2001.4166666666667</v>
      </c>
      <c r="F77" s="65">
        <v>150.69999999999999</v>
      </c>
      <c r="G77" s="65">
        <v>115.3</v>
      </c>
      <c r="H77" s="66">
        <v>79.900000000000006</v>
      </c>
      <c r="J77" s="59">
        <v>1999</v>
      </c>
      <c r="K77" s="60">
        <v>5</v>
      </c>
      <c r="L77" s="61">
        <f t="shared" si="4"/>
        <v>1999.4166666666667</v>
      </c>
      <c r="M77" s="154">
        <v>193.71366666666947</v>
      </c>
      <c r="N77" s="154">
        <v>161.31057575757575</v>
      </c>
      <c r="O77" s="155">
        <v>127.97255555555741</v>
      </c>
      <c r="Q77" s="29">
        <v>510</v>
      </c>
      <c r="R77" s="55"/>
      <c r="S77" s="55"/>
      <c r="T77" s="55"/>
      <c r="U77" s="70"/>
      <c r="V77" s="83"/>
      <c r="W77" s="83"/>
      <c r="X77" s="83"/>
      <c r="Y77" s="84"/>
      <c r="Z77" s="104"/>
      <c r="AA77" s="104"/>
      <c r="AB77" s="105"/>
      <c r="AD77" s="29">
        <v>510</v>
      </c>
      <c r="AE77" s="85"/>
      <c r="AF77" s="86"/>
      <c r="AG77" s="86"/>
      <c r="AH77" s="87"/>
      <c r="AI77" s="83"/>
      <c r="AJ77" s="83"/>
      <c r="AK77" s="83"/>
      <c r="AL77" s="89"/>
      <c r="AM77" s="104"/>
      <c r="AN77" s="104"/>
      <c r="AO77" s="105"/>
      <c r="AQ77" s="114">
        <v>510</v>
      </c>
      <c r="AR77" s="104"/>
      <c r="AS77" s="104"/>
      <c r="AT77" s="105"/>
      <c r="AU77" s="121">
        <f t="shared" si="3"/>
        <v>700</v>
      </c>
    </row>
    <row r="78" spans="3:47" s="53" customFormat="1" ht="12.75" customHeight="1">
      <c r="C78" s="59">
        <v>2001</v>
      </c>
      <c r="D78" s="60">
        <v>6</v>
      </c>
      <c r="E78" s="61">
        <f t="shared" si="0"/>
        <v>2001.5</v>
      </c>
      <c r="F78" s="65">
        <v>149.6</v>
      </c>
      <c r="G78" s="65">
        <v>114.3</v>
      </c>
      <c r="H78" s="66">
        <v>79</v>
      </c>
      <c r="J78" s="59">
        <v>1999</v>
      </c>
      <c r="K78" s="60">
        <v>6</v>
      </c>
      <c r="L78" s="61">
        <f t="shared" si="4"/>
        <v>1999.5</v>
      </c>
      <c r="M78" s="154">
        <v>196.78399999999908</v>
      </c>
      <c r="N78" s="154">
        <v>165.63027272727274</v>
      </c>
      <c r="O78" s="155">
        <v>130.04366666666527</v>
      </c>
      <c r="Q78" s="29">
        <v>520</v>
      </c>
      <c r="R78" s="55"/>
      <c r="S78" s="55"/>
      <c r="T78" s="55"/>
      <c r="U78" s="70"/>
      <c r="V78" s="83"/>
      <c r="W78" s="83"/>
      <c r="X78" s="83"/>
      <c r="Y78" s="84"/>
      <c r="Z78" s="104"/>
      <c r="AA78" s="104"/>
      <c r="AB78" s="105"/>
      <c r="AD78" s="29">
        <v>520</v>
      </c>
      <c r="AE78" s="85"/>
      <c r="AF78" s="86"/>
      <c r="AG78" s="86"/>
      <c r="AH78" s="87"/>
      <c r="AI78" s="83"/>
      <c r="AJ78" s="83"/>
      <c r="AK78" s="83"/>
      <c r="AL78" s="89"/>
      <c r="AM78" s="104"/>
      <c r="AN78" s="104"/>
      <c r="AO78" s="105"/>
      <c r="AQ78" s="114">
        <v>520</v>
      </c>
      <c r="AR78" s="104"/>
      <c r="AS78" s="104"/>
      <c r="AT78" s="105"/>
      <c r="AU78" s="121">
        <f t="shared" si="3"/>
        <v>700</v>
      </c>
    </row>
    <row r="79" spans="3:47" s="53" customFormat="1" ht="12.75" customHeight="1">
      <c r="C79" s="59">
        <v>2001</v>
      </c>
      <c r="D79" s="60">
        <v>7</v>
      </c>
      <c r="E79" s="61">
        <f t="shared" si="0"/>
        <v>2001.5833333333333</v>
      </c>
      <c r="F79" s="65">
        <v>148.30000000000001</v>
      </c>
      <c r="G79" s="65">
        <v>113.2</v>
      </c>
      <c r="H79" s="66">
        <v>78.099999999999994</v>
      </c>
      <c r="J79" s="59">
        <v>1999</v>
      </c>
      <c r="K79" s="60">
        <v>7</v>
      </c>
      <c r="L79" s="61">
        <f t="shared" si="4"/>
        <v>1999.5833333333333</v>
      </c>
      <c r="M79" s="154">
        <v>199.82983333332857</v>
      </c>
      <c r="N79" s="154">
        <v>167.99534782608563</v>
      </c>
      <c r="O79" s="155">
        <v>131.87144444444075</v>
      </c>
      <c r="Q79" s="29">
        <v>530</v>
      </c>
      <c r="R79" s="55"/>
      <c r="S79" s="55"/>
      <c r="T79" s="55"/>
      <c r="U79" s="70"/>
      <c r="V79" s="83"/>
      <c r="W79" s="83"/>
      <c r="X79" s="83"/>
      <c r="Y79" s="84"/>
      <c r="Z79" s="104"/>
      <c r="AA79" s="104"/>
      <c r="AB79" s="105"/>
      <c r="AD79" s="29">
        <v>530</v>
      </c>
      <c r="AE79" s="85"/>
      <c r="AF79" s="86"/>
      <c r="AG79" s="86"/>
      <c r="AH79" s="87"/>
      <c r="AI79" s="83"/>
      <c r="AJ79" s="83"/>
      <c r="AK79" s="83"/>
      <c r="AL79" s="89"/>
      <c r="AM79" s="104"/>
      <c r="AN79" s="104"/>
      <c r="AO79" s="105"/>
      <c r="AQ79" s="114">
        <v>530</v>
      </c>
      <c r="AR79" s="104"/>
      <c r="AS79" s="104"/>
      <c r="AT79" s="105"/>
      <c r="AU79" s="121">
        <f t="shared" si="3"/>
        <v>700</v>
      </c>
    </row>
    <row r="80" spans="3:47" s="53" customFormat="1" ht="12.75" customHeight="1">
      <c r="C80" s="59">
        <v>2001</v>
      </c>
      <c r="D80" s="60">
        <v>8</v>
      </c>
      <c r="E80" s="61">
        <f t="shared" si="0"/>
        <v>2001.6666666666667</v>
      </c>
      <c r="F80" s="65">
        <v>146.9</v>
      </c>
      <c r="G80" s="65">
        <v>112</v>
      </c>
      <c r="H80" s="66">
        <v>77.099999999999994</v>
      </c>
      <c r="J80" s="59">
        <v>1999</v>
      </c>
      <c r="K80" s="60">
        <v>8</v>
      </c>
      <c r="L80" s="61">
        <f t="shared" si="4"/>
        <v>1999.6666666666667</v>
      </c>
      <c r="M80" s="154">
        <v>202.9</v>
      </c>
      <c r="N80" s="154">
        <v>169.74317391304521</v>
      </c>
      <c r="O80" s="155">
        <v>134.07420000000002</v>
      </c>
      <c r="Q80" s="29">
        <v>540</v>
      </c>
      <c r="R80" s="55"/>
      <c r="S80" s="55"/>
      <c r="T80" s="55"/>
      <c r="U80" s="70"/>
      <c r="V80" s="83"/>
      <c r="W80" s="83"/>
      <c r="X80" s="83"/>
      <c r="Y80" s="84"/>
      <c r="Z80" s="104"/>
      <c r="AA80" s="104"/>
      <c r="AB80" s="105"/>
      <c r="AD80" s="29">
        <v>540</v>
      </c>
      <c r="AE80" s="85"/>
      <c r="AF80" s="86"/>
      <c r="AG80" s="86"/>
      <c r="AH80" s="87"/>
      <c r="AI80" s="83"/>
      <c r="AJ80" s="83"/>
      <c r="AK80" s="83"/>
      <c r="AL80" s="89"/>
      <c r="AM80" s="104"/>
      <c r="AN80" s="104"/>
      <c r="AO80" s="105"/>
      <c r="AQ80" s="114">
        <v>540</v>
      </c>
      <c r="AR80" s="104"/>
      <c r="AS80" s="104"/>
      <c r="AT80" s="105"/>
      <c r="AU80" s="121">
        <f t="shared" si="3"/>
        <v>700</v>
      </c>
    </row>
    <row r="81" spans="3:47" s="53" customFormat="1" ht="12.75" customHeight="1">
      <c r="C81" s="59">
        <v>2001</v>
      </c>
      <c r="D81" s="60">
        <v>9</v>
      </c>
      <c r="E81" s="61">
        <f t="shared" si="0"/>
        <v>2001.75</v>
      </c>
      <c r="F81" s="65">
        <v>145.4</v>
      </c>
      <c r="G81" s="65">
        <v>110.7</v>
      </c>
      <c r="H81" s="66">
        <v>76</v>
      </c>
      <c r="J81" s="59">
        <v>1999</v>
      </c>
      <c r="K81" s="60">
        <v>9</v>
      </c>
      <c r="L81" s="61">
        <f t="shared" si="4"/>
        <v>1999.75</v>
      </c>
      <c r="M81" s="154">
        <v>206.25</v>
      </c>
      <c r="N81" s="154">
        <v>171.49100000000001</v>
      </c>
      <c r="O81" s="155">
        <v>136.7542</v>
      </c>
      <c r="Q81" s="29">
        <v>550</v>
      </c>
      <c r="R81" s="55"/>
      <c r="S81" s="55"/>
      <c r="T81" s="55"/>
      <c r="U81" s="70"/>
      <c r="V81" s="83"/>
      <c r="W81" s="83"/>
      <c r="X81" s="83"/>
      <c r="Y81" s="84"/>
      <c r="Z81" s="104"/>
      <c r="AA81" s="104"/>
      <c r="AB81" s="105"/>
      <c r="AD81" s="29">
        <v>550</v>
      </c>
      <c r="AE81" s="85"/>
      <c r="AF81" s="86"/>
      <c r="AG81" s="86"/>
      <c r="AH81" s="87"/>
      <c r="AI81" s="83"/>
      <c r="AJ81" s="83"/>
      <c r="AK81" s="83"/>
      <c r="AL81" s="89"/>
      <c r="AM81" s="104"/>
      <c r="AN81" s="104"/>
      <c r="AO81" s="105"/>
      <c r="AQ81" s="114">
        <v>550</v>
      </c>
      <c r="AR81" s="104"/>
      <c r="AS81" s="104"/>
      <c r="AT81" s="105"/>
      <c r="AU81" s="121">
        <f t="shared" si="3"/>
        <v>700</v>
      </c>
    </row>
    <row r="82" spans="3:47" s="53" customFormat="1" ht="12.75" customHeight="1">
      <c r="C82" s="59">
        <v>2001</v>
      </c>
      <c r="D82" s="60">
        <v>10</v>
      </c>
      <c r="E82" s="61">
        <f t="shared" si="0"/>
        <v>2001.8333333333333</v>
      </c>
      <c r="F82" s="65">
        <v>143.80000000000001</v>
      </c>
      <c r="G82" s="65">
        <v>109.3</v>
      </c>
      <c r="H82" s="66">
        <v>74.8</v>
      </c>
      <c r="J82" s="59">
        <v>1999</v>
      </c>
      <c r="K82" s="60">
        <v>10</v>
      </c>
      <c r="L82" s="61">
        <f t="shared" si="4"/>
        <v>1999.8333333333333</v>
      </c>
      <c r="M82" s="154">
        <v>208.66593103448179</v>
      </c>
      <c r="N82" s="154">
        <v>173.72479629629348</v>
      </c>
      <c r="O82" s="155">
        <v>138.6186923076915</v>
      </c>
      <c r="Q82" s="29">
        <v>560</v>
      </c>
      <c r="R82" s="55"/>
      <c r="S82" s="55"/>
      <c r="T82" s="55"/>
      <c r="U82" s="70"/>
      <c r="V82" s="83"/>
      <c r="W82" s="83"/>
      <c r="X82" s="83"/>
      <c r="Y82" s="84"/>
      <c r="Z82" s="104"/>
      <c r="AA82" s="104"/>
      <c r="AB82" s="105"/>
      <c r="AD82" s="29">
        <v>560</v>
      </c>
      <c r="AE82" s="85"/>
      <c r="AF82" s="86"/>
      <c r="AG82" s="86"/>
      <c r="AH82" s="87"/>
      <c r="AI82" s="83"/>
      <c r="AJ82" s="83"/>
      <c r="AK82" s="83"/>
      <c r="AL82" s="89"/>
      <c r="AM82" s="104"/>
      <c r="AN82" s="104"/>
      <c r="AO82" s="105"/>
      <c r="AQ82" s="114">
        <v>560</v>
      </c>
      <c r="AR82" s="104"/>
      <c r="AS82" s="104"/>
      <c r="AT82" s="105"/>
      <c r="AU82" s="121">
        <f t="shared" si="3"/>
        <v>700</v>
      </c>
    </row>
    <row r="83" spans="3:47" s="53" customFormat="1" ht="12.75" customHeight="1">
      <c r="C83" s="59">
        <v>2001</v>
      </c>
      <c r="D83" s="60">
        <v>11</v>
      </c>
      <c r="E83" s="61">
        <f t="shared" si="0"/>
        <v>2001.9166666666667</v>
      </c>
      <c r="F83" s="65">
        <v>142</v>
      </c>
      <c r="G83" s="65">
        <v>107.8</v>
      </c>
      <c r="H83" s="66">
        <v>73.5</v>
      </c>
      <c r="J83" s="59">
        <v>1999</v>
      </c>
      <c r="K83" s="60">
        <v>11</v>
      </c>
      <c r="L83" s="61">
        <f t="shared" si="4"/>
        <v>1999.9166666666667</v>
      </c>
      <c r="M83" s="154">
        <v>210.5564482758648</v>
      </c>
      <c r="N83" s="154">
        <v>175.95859259259305</v>
      </c>
      <c r="O83" s="155">
        <v>140.02446153846336</v>
      </c>
      <c r="Q83" s="29">
        <v>570</v>
      </c>
      <c r="R83" s="55"/>
      <c r="S83" s="55"/>
      <c r="T83" s="55"/>
      <c r="U83" s="70"/>
      <c r="V83" s="83"/>
      <c r="W83" s="83"/>
      <c r="X83" s="83"/>
      <c r="Y83" s="84"/>
      <c r="Z83" s="104"/>
      <c r="AA83" s="104"/>
      <c r="AB83" s="105"/>
      <c r="AD83" s="29">
        <v>570</v>
      </c>
      <c r="AE83" s="85"/>
      <c r="AF83" s="86"/>
      <c r="AG83" s="86"/>
      <c r="AH83" s="87"/>
      <c r="AI83" s="83"/>
      <c r="AJ83" s="83"/>
      <c r="AK83" s="83"/>
      <c r="AL83" s="89"/>
      <c r="AM83" s="104"/>
      <c r="AN83" s="104"/>
      <c r="AO83" s="105"/>
      <c r="AQ83" s="114">
        <v>570</v>
      </c>
      <c r="AR83" s="104"/>
      <c r="AS83" s="104"/>
      <c r="AT83" s="105"/>
      <c r="AU83" s="121">
        <f t="shared" si="3"/>
        <v>700</v>
      </c>
    </row>
    <row r="84" spans="3:47" s="53" customFormat="1" ht="12.75" customHeight="1">
      <c r="C84" s="59">
        <v>2001</v>
      </c>
      <c r="D84" s="60">
        <v>12</v>
      </c>
      <c r="E84" s="61">
        <f t="shared" si="0"/>
        <v>2002</v>
      </c>
      <c r="F84" s="65">
        <v>140.19999999999999</v>
      </c>
      <c r="G84" s="65">
        <v>106.2</v>
      </c>
      <c r="H84" s="66">
        <v>72.2</v>
      </c>
      <c r="J84" s="59">
        <v>1999</v>
      </c>
      <c r="K84" s="60">
        <v>12</v>
      </c>
      <c r="L84" s="61">
        <f t="shared" si="4"/>
        <v>2000</v>
      </c>
      <c r="M84" s="154">
        <v>212.44696551724263</v>
      </c>
      <c r="N84" s="154">
        <v>177.33939999999922</v>
      </c>
      <c r="O84" s="155">
        <v>141.43023076923134</v>
      </c>
      <c r="Q84" s="29">
        <v>580</v>
      </c>
      <c r="R84" s="55"/>
      <c r="S84" s="55"/>
      <c r="T84" s="55"/>
      <c r="U84" s="70"/>
      <c r="V84" s="83"/>
      <c r="W84" s="83"/>
      <c r="X84" s="83"/>
      <c r="Y84" s="84"/>
      <c r="Z84" s="104"/>
      <c r="AA84" s="104"/>
      <c r="AB84" s="105"/>
      <c r="AD84" s="29">
        <v>580</v>
      </c>
      <c r="AE84" s="85"/>
      <c r="AF84" s="86"/>
      <c r="AG84" s="86"/>
      <c r="AH84" s="87"/>
      <c r="AI84" s="83"/>
      <c r="AJ84" s="83"/>
      <c r="AK84" s="83"/>
      <c r="AL84" s="89"/>
      <c r="AM84" s="104"/>
      <c r="AN84" s="104"/>
      <c r="AO84" s="105"/>
      <c r="AQ84" s="114">
        <v>580</v>
      </c>
      <c r="AR84" s="104"/>
      <c r="AS84" s="104"/>
      <c r="AT84" s="105"/>
      <c r="AU84" s="121">
        <f t="shared" si="3"/>
        <v>700</v>
      </c>
    </row>
    <row r="85" spans="3:47" s="53" customFormat="1" ht="12.75" customHeight="1">
      <c r="C85" s="59">
        <v>2002</v>
      </c>
      <c r="D85" s="60">
        <v>1</v>
      </c>
      <c r="E85" s="61">
        <f t="shared" si="0"/>
        <v>2002.0833333333333</v>
      </c>
      <c r="F85" s="65">
        <v>138.19999999999999</v>
      </c>
      <c r="G85" s="65">
        <v>104.5</v>
      </c>
      <c r="H85" s="66">
        <v>70.7</v>
      </c>
      <c r="J85" s="59">
        <v>2000</v>
      </c>
      <c r="K85" s="60">
        <v>1</v>
      </c>
      <c r="L85" s="61">
        <f t="shared" si="4"/>
        <v>2000.0833333333333</v>
      </c>
      <c r="M85" s="154">
        <v>214.24944444444429</v>
      </c>
      <c r="N85" s="154">
        <v>178.55773333333164</v>
      </c>
      <c r="O85" s="155">
        <v>142.90529824561307</v>
      </c>
      <c r="Q85" s="29">
        <v>590</v>
      </c>
      <c r="R85" s="55"/>
      <c r="S85" s="55"/>
      <c r="T85" s="55"/>
      <c r="U85" s="70"/>
      <c r="V85" s="83"/>
      <c r="W85" s="83"/>
      <c r="X85" s="83"/>
      <c r="Y85" s="84"/>
      <c r="Z85" s="104"/>
      <c r="AA85" s="104"/>
      <c r="AB85" s="105"/>
      <c r="AD85" s="29">
        <v>590</v>
      </c>
      <c r="AE85" s="85"/>
      <c r="AF85" s="86"/>
      <c r="AG85" s="86"/>
      <c r="AH85" s="87"/>
      <c r="AI85" s="83"/>
      <c r="AJ85" s="83"/>
      <c r="AK85" s="83"/>
      <c r="AL85" s="89"/>
      <c r="AM85" s="104"/>
      <c r="AN85" s="104"/>
      <c r="AO85" s="105"/>
      <c r="AQ85" s="114">
        <v>590</v>
      </c>
      <c r="AR85" s="104"/>
      <c r="AS85" s="104"/>
      <c r="AT85" s="105"/>
      <c r="AU85" s="121">
        <f t="shared" si="3"/>
        <v>700</v>
      </c>
    </row>
    <row r="86" spans="3:47" s="53" customFormat="1" ht="12.75" customHeight="1">
      <c r="C86" s="59">
        <v>2002</v>
      </c>
      <c r="D86" s="60">
        <v>2</v>
      </c>
      <c r="E86" s="61">
        <f t="shared" si="0"/>
        <v>2002.1666666666667</v>
      </c>
      <c r="F86" s="65">
        <v>136.19999999999999</v>
      </c>
      <c r="G86" s="65">
        <v>102.7</v>
      </c>
      <c r="H86" s="66">
        <v>69.3</v>
      </c>
      <c r="J86" s="59">
        <v>2000</v>
      </c>
      <c r="K86" s="60">
        <v>2</v>
      </c>
      <c r="L86" s="61">
        <f t="shared" si="4"/>
        <v>2000.1666666666667</v>
      </c>
      <c r="M86" s="154">
        <v>215.58972222222471</v>
      </c>
      <c r="N86" s="154">
        <v>179.77606666666736</v>
      </c>
      <c r="O86" s="155">
        <v>144.44433333333473</v>
      </c>
      <c r="Q86" s="29">
        <v>600</v>
      </c>
      <c r="R86" s="55"/>
      <c r="S86" s="55"/>
      <c r="T86" s="55"/>
      <c r="U86" s="70"/>
      <c r="V86" s="83"/>
      <c r="W86" s="83"/>
      <c r="X86" s="83"/>
      <c r="Y86" s="84"/>
      <c r="Z86" s="104"/>
      <c r="AA86" s="104"/>
      <c r="AB86" s="105"/>
      <c r="AD86" s="29">
        <v>600</v>
      </c>
      <c r="AE86" s="85"/>
      <c r="AF86" s="86"/>
      <c r="AG86" s="86"/>
      <c r="AH86" s="87"/>
      <c r="AI86" s="83"/>
      <c r="AJ86" s="83"/>
      <c r="AK86" s="83"/>
      <c r="AL86" s="89"/>
      <c r="AM86" s="104"/>
      <c r="AN86" s="104"/>
      <c r="AO86" s="105"/>
      <c r="AQ86" s="114">
        <v>600</v>
      </c>
      <c r="AR86" s="104"/>
      <c r="AS86" s="104"/>
      <c r="AT86" s="105"/>
      <c r="AU86" s="121">
        <f t="shared" si="3"/>
        <v>700</v>
      </c>
    </row>
    <row r="87" spans="3:47" s="53" customFormat="1" ht="12.75" customHeight="1">
      <c r="C87" s="59">
        <v>2002</v>
      </c>
      <c r="D87" s="60">
        <v>3</v>
      </c>
      <c r="E87" s="61">
        <f t="shared" si="0"/>
        <v>2002.25</v>
      </c>
      <c r="F87" s="65">
        <v>134</v>
      </c>
      <c r="G87" s="65">
        <v>100.9</v>
      </c>
      <c r="H87" s="66">
        <v>67.7</v>
      </c>
      <c r="J87" s="59">
        <v>2000</v>
      </c>
      <c r="K87" s="60">
        <v>3</v>
      </c>
      <c r="L87" s="61">
        <f t="shared" si="4"/>
        <v>2000.25</v>
      </c>
      <c r="M87" s="154">
        <v>216.93000000000146</v>
      </c>
      <c r="N87" s="154">
        <v>180.94118181818158</v>
      </c>
      <c r="O87" s="155">
        <v>145.76019999999988</v>
      </c>
      <c r="Q87" s="29">
        <v>610</v>
      </c>
      <c r="R87" s="55"/>
      <c r="S87" s="55"/>
      <c r="T87" s="55"/>
      <c r="U87" s="70"/>
      <c r="V87" s="83"/>
      <c r="W87" s="83"/>
      <c r="X87" s="83"/>
      <c r="Y87" s="84"/>
      <c r="Z87" s="104"/>
      <c r="AA87" s="104"/>
      <c r="AB87" s="105"/>
      <c r="AD87" s="29">
        <v>610</v>
      </c>
      <c r="AE87" s="85"/>
      <c r="AF87" s="86"/>
      <c r="AG87" s="86"/>
      <c r="AH87" s="87"/>
      <c r="AI87" s="83"/>
      <c r="AJ87" s="83"/>
      <c r="AK87" s="83"/>
      <c r="AL87" s="89"/>
      <c r="AM87" s="104"/>
      <c r="AN87" s="104"/>
      <c r="AO87" s="105"/>
      <c r="AQ87" s="114">
        <v>610</v>
      </c>
      <c r="AR87" s="104"/>
      <c r="AS87" s="104"/>
      <c r="AT87" s="105"/>
      <c r="AU87" s="121">
        <f t="shared" si="3"/>
        <v>700</v>
      </c>
    </row>
    <row r="88" spans="3:47" s="53" customFormat="1" ht="12.75" customHeight="1">
      <c r="C88" s="59">
        <v>2002</v>
      </c>
      <c r="D88" s="60">
        <v>4</v>
      </c>
      <c r="E88" s="61">
        <f t="shared" si="0"/>
        <v>2002.3333333333333</v>
      </c>
      <c r="F88" s="65">
        <v>131.80000000000001</v>
      </c>
      <c r="G88" s="65">
        <v>99</v>
      </c>
      <c r="H88" s="66">
        <v>66.099999999999994</v>
      </c>
      <c r="J88" s="59">
        <v>2000</v>
      </c>
      <c r="K88" s="60">
        <v>4</v>
      </c>
      <c r="L88" s="61">
        <f t="shared" si="4"/>
        <v>2000.3333333333333</v>
      </c>
      <c r="M88" s="154">
        <v>218.27027777777823</v>
      </c>
      <c r="N88" s="154">
        <v>181.93777272727144</v>
      </c>
      <c r="O88" s="155">
        <v>146.36936666666608</v>
      </c>
      <c r="Q88" s="29">
        <v>620</v>
      </c>
      <c r="R88" s="55"/>
      <c r="S88" s="55"/>
      <c r="T88" s="55"/>
      <c r="U88" s="70"/>
      <c r="V88" s="83"/>
      <c r="W88" s="83"/>
      <c r="X88" s="83"/>
      <c r="Y88" s="84"/>
      <c r="Z88" s="104"/>
      <c r="AA88" s="104"/>
      <c r="AB88" s="105"/>
      <c r="AD88" s="29">
        <v>620</v>
      </c>
      <c r="AE88" s="85"/>
      <c r="AF88" s="86"/>
      <c r="AG88" s="86"/>
      <c r="AH88" s="87"/>
      <c r="AI88" s="83"/>
      <c r="AJ88" s="83"/>
      <c r="AK88" s="83"/>
      <c r="AL88" s="89"/>
      <c r="AM88" s="104"/>
      <c r="AN88" s="104"/>
      <c r="AO88" s="105"/>
      <c r="AQ88" s="114">
        <v>620</v>
      </c>
      <c r="AR88" s="104"/>
      <c r="AS88" s="104"/>
      <c r="AT88" s="105"/>
      <c r="AU88" s="121">
        <f t="shared" si="3"/>
        <v>700</v>
      </c>
    </row>
    <row r="89" spans="3:47" s="53" customFormat="1" ht="12.75" customHeight="1">
      <c r="C89" s="59">
        <v>2002</v>
      </c>
      <c r="D89" s="60">
        <v>5</v>
      </c>
      <c r="E89" s="61">
        <f t="shared" ref="E89:E152" si="5">C89+D89/12</f>
        <v>2002.4166666666667</v>
      </c>
      <c r="F89" s="65">
        <v>129.5</v>
      </c>
      <c r="G89" s="65">
        <v>97</v>
      </c>
      <c r="H89" s="66">
        <v>64.5</v>
      </c>
      <c r="J89" s="59">
        <v>2000</v>
      </c>
      <c r="K89" s="60">
        <v>5</v>
      </c>
      <c r="L89" s="61">
        <f t="shared" si="4"/>
        <v>2000.4166666666667</v>
      </c>
      <c r="M89" s="154">
        <v>219.06455555555627</v>
      </c>
      <c r="N89" s="154">
        <v>182.93436363636405</v>
      </c>
      <c r="O89" s="155">
        <v>146.97853333333396</v>
      </c>
      <c r="Q89" s="29">
        <v>630</v>
      </c>
      <c r="R89" s="55"/>
      <c r="S89" s="55"/>
      <c r="T89" s="55"/>
      <c r="U89" s="70"/>
      <c r="V89" s="83"/>
      <c r="W89" s="83"/>
      <c r="X89" s="83"/>
      <c r="Y89" s="84"/>
      <c r="Z89" s="104"/>
      <c r="AA89" s="104"/>
      <c r="AB89" s="105"/>
      <c r="AD89" s="29">
        <v>630</v>
      </c>
      <c r="AE89" s="85"/>
      <c r="AF89" s="86"/>
      <c r="AG89" s="86"/>
      <c r="AH89" s="87"/>
      <c r="AI89" s="83"/>
      <c r="AJ89" s="83"/>
      <c r="AK89" s="83"/>
      <c r="AL89" s="89"/>
      <c r="AM89" s="104"/>
      <c r="AN89" s="104"/>
      <c r="AO89" s="105"/>
      <c r="AQ89" s="114">
        <v>630</v>
      </c>
      <c r="AR89" s="104"/>
      <c r="AS89" s="104"/>
      <c r="AT89" s="105"/>
      <c r="AU89" s="121">
        <f t="shared" si="3"/>
        <v>700</v>
      </c>
    </row>
    <row r="90" spans="3:47" s="53" customFormat="1" ht="12.75" customHeight="1">
      <c r="C90" s="59">
        <v>2002</v>
      </c>
      <c r="D90" s="60">
        <v>6</v>
      </c>
      <c r="E90" s="61">
        <f t="shared" si="5"/>
        <v>2002.5</v>
      </c>
      <c r="F90" s="65">
        <v>127.1</v>
      </c>
      <c r="G90" s="65">
        <v>95</v>
      </c>
      <c r="H90" s="66">
        <v>62.8</v>
      </c>
      <c r="J90" s="59">
        <v>2000</v>
      </c>
      <c r="K90" s="60">
        <v>6</v>
      </c>
      <c r="L90" s="61">
        <f t="shared" si="4"/>
        <v>2000.5</v>
      </c>
      <c r="M90" s="154">
        <v>219.42983333333348</v>
      </c>
      <c r="N90" s="154">
        <v>183.51083783783773</v>
      </c>
      <c r="O90" s="155">
        <v>147.58770000000015</v>
      </c>
      <c r="Q90" s="29">
        <v>640</v>
      </c>
      <c r="R90" s="55"/>
      <c r="S90" s="55"/>
      <c r="T90" s="55"/>
      <c r="U90" s="70"/>
      <c r="V90" s="83"/>
      <c r="W90" s="83"/>
      <c r="X90" s="83"/>
      <c r="Y90" s="84"/>
      <c r="Z90" s="104"/>
      <c r="AA90" s="104"/>
      <c r="AB90" s="105"/>
      <c r="AD90" s="29">
        <v>640</v>
      </c>
      <c r="AE90" s="85"/>
      <c r="AF90" s="86"/>
      <c r="AG90" s="86"/>
      <c r="AH90" s="87"/>
      <c r="AI90" s="83"/>
      <c r="AJ90" s="83"/>
      <c r="AK90" s="83"/>
      <c r="AL90" s="89"/>
      <c r="AM90" s="104"/>
      <c r="AN90" s="104"/>
      <c r="AO90" s="105"/>
      <c r="AQ90" s="114">
        <v>640</v>
      </c>
      <c r="AR90" s="104"/>
      <c r="AS90" s="104"/>
      <c r="AT90" s="105"/>
      <c r="AU90" s="121">
        <f t="shared" si="3"/>
        <v>700</v>
      </c>
    </row>
    <row r="91" spans="3:47" s="53" customFormat="1" ht="12.75" customHeight="1">
      <c r="C91" s="59">
        <v>2002</v>
      </c>
      <c r="D91" s="60">
        <v>7</v>
      </c>
      <c r="E91" s="61">
        <f t="shared" si="5"/>
        <v>2002.5833333333333</v>
      </c>
      <c r="F91" s="65">
        <v>124.7</v>
      </c>
      <c r="G91" s="65">
        <v>92.9</v>
      </c>
      <c r="H91" s="66">
        <v>61.1</v>
      </c>
      <c r="J91" s="59">
        <v>2000</v>
      </c>
      <c r="K91" s="60">
        <v>7</v>
      </c>
      <c r="L91" s="61">
        <f t="shared" si="4"/>
        <v>2000.5833333333333</v>
      </c>
      <c r="M91" s="154">
        <v>219.79511111111071</v>
      </c>
      <c r="N91" s="154">
        <v>183.80723423423393</v>
      </c>
      <c r="O91" s="155">
        <v>147.88504444444439</v>
      </c>
      <c r="Q91" s="29">
        <v>650</v>
      </c>
      <c r="R91" s="55"/>
      <c r="S91" s="55"/>
      <c r="T91" s="55"/>
      <c r="U91" s="70"/>
      <c r="V91" s="83"/>
      <c r="W91" s="83"/>
      <c r="X91" s="83"/>
      <c r="Y91" s="84"/>
      <c r="Z91" s="104"/>
      <c r="AA91" s="104"/>
      <c r="AB91" s="105"/>
      <c r="AD91" s="29">
        <v>650</v>
      </c>
      <c r="AE91" s="85"/>
      <c r="AF91" s="86"/>
      <c r="AG91" s="86"/>
      <c r="AH91" s="87"/>
      <c r="AI91" s="83"/>
      <c r="AJ91" s="83"/>
      <c r="AK91" s="83"/>
      <c r="AL91" s="89"/>
      <c r="AM91" s="104"/>
      <c r="AN91" s="104"/>
      <c r="AO91" s="105"/>
      <c r="AQ91" s="114">
        <v>650</v>
      </c>
      <c r="AR91" s="104"/>
      <c r="AS91" s="104"/>
      <c r="AT91" s="105"/>
      <c r="AU91" s="121">
        <f t="shared" ref="AU91:AU126" si="6">$D$16</f>
        <v>700</v>
      </c>
    </row>
    <row r="92" spans="3:47" s="53" customFormat="1" ht="12.75" customHeight="1">
      <c r="C92" s="59">
        <v>2002</v>
      </c>
      <c r="D92" s="60">
        <v>8</v>
      </c>
      <c r="E92" s="61">
        <f t="shared" si="5"/>
        <v>2002.6666666666667</v>
      </c>
      <c r="F92" s="65">
        <v>122.2</v>
      </c>
      <c r="G92" s="65">
        <v>90.8</v>
      </c>
      <c r="H92" s="66">
        <v>59.3</v>
      </c>
      <c r="J92" s="59">
        <v>2000</v>
      </c>
      <c r="K92" s="60">
        <v>8</v>
      </c>
      <c r="L92" s="61">
        <f t="shared" si="4"/>
        <v>2000.6666666666667</v>
      </c>
      <c r="M92" s="154">
        <v>220.16038888888892</v>
      </c>
      <c r="N92" s="154">
        <v>184.10363063063096</v>
      </c>
      <c r="O92" s="155">
        <v>148.00698888888905</v>
      </c>
      <c r="Q92" s="29">
        <v>660</v>
      </c>
      <c r="R92" s="55"/>
      <c r="S92" s="55"/>
      <c r="T92" s="55"/>
      <c r="U92" s="70"/>
      <c r="V92" s="83"/>
      <c r="W92" s="83"/>
      <c r="X92" s="83"/>
      <c r="Y92" s="84"/>
      <c r="Z92" s="104"/>
      <c r="AA92" s="104"/>
      <c r="AB92" s="105"/>
      <c r="AD92" s="29">
        <v>660</v>
      </c>
      <c r="AE92" s="85"/>
      <c r="AF92" s="86"/>
      <c r="AG92" s="86"/>
      <c r="AH92" s="87"/>
      <c r="AI92" s="83"/>
      <c r="AJ92" s="83"/>
      <c r="AK92" s="83"/>
      <c r="AL92" s="89"/>
      <c r="AM92" s="104"/>
      <c r="AN92" s="104"/>
      <c r="AO92" s="105"/>
      <c r="AQ92" s="114">
        <v>660</v>
      </c>
      <c r="AR92" s="104"/>
      <c r="AS92" s="104"/>
      <c r="AT92" s="105"/>
      <c r="AU92" s="121">
        <f t="shared" si="6"/>
        <v>700</v>
      </c>
    </row>
    <row r="93" spans="3:47" s="53" customFormat="1" ht="12.75" customHeight="1">
      <c r="C93" s="59">
        <v>2002</v>
      </c>
      <c r="D93" s="60">
        <v>9</v>
      </c>
      <c r="E93" s="61">
        <f t="shared" si="5"/>
        <v>2002.75</v>
      </c>
      <c r="F93" s="65">
        <v>119.7</v>
      </c>
      <c r="G93" s="65">
        <v>88.6</v>
      </c>
      <c r="H93" s="66">
        <v>57.5</v>
      </c>
      <c r="J93" s="59">
        <v>2000</v>
      </c>
      <c r="K93" s="60">
        <v>9</v>
      </c>
      <c r="L93" s="61">
        <f t="shared" si="4"/>
        <v>2000.75</v>
      </c>
      <c r="M93" s="154">
        <v>220.05820000000008</v>
      </c>
      <c r="N93" s="154">
        <v>184.40002702702719</v>
      </c>
      <c r="O93" s="155">
        <v>148.12893333333344</v>
      </c>
      <c r="Q93" s="29">
        <v>670</v>
      </c>
      <c r="R93" s="55"/>
      <c r="S93" s="55"/>
      <c r="T93" s="55"/>
      <c r="U93" s="70"/>
      <c r="V93" s="83"/>
      <c r="W93" s="83"/>
      <c r="X93" s="83"/>
      <c r="Y93" s="84"/>
      <c r="Z93" s="104"/>
      <c r="AA93" s="104"/>
      <c r="AB93" s="105"/>
      <c r="AD93" s="29">
        <v>670</v>
      </c>
      <c r="AE93" s="85"/>
      <c r="AF93" s="86"/>
      <c r="AG93" s="86"/>
      <c r="AH93" s="87"/>
      <c r="AI93" s="83"/>
      <c r="AJ93" s="83"/>
      <c r="AK93" s="83"/>
      <c r="AL93" s="89"/>
      <c r="AM93" s="104"/>
      <c r="AN93" s="104"/>
      <c r="AO93" s="105"/>
      <c r="AQ93" s="114">
        <v>670</v>
      </c>
      <c r="AR93" s="104"/>
      <c r="AS93" s="104"/>
      <c r="AT93" s="105"/>
      <c r="AU93" s="121">
        <f t="shared" si="6"/>
        <v>700</v>
      </c>
    </row>
    <row r="94" spans="3:47" s="53" customFormat="1" ht="12.75" customHeight="1">
      <c r="C94" s="59">
        <v>2002</v>
      </c>
      <c r="D94" s="60">
        <v>10</v>
      </c>
      <c r="E94" s="61">
        <f t="shared" si="5"/>
        <v>2002.8333333333333</v>
      </c>
      <c r="F94" s="65">
        <v>117.1</v>
      </c>
      <c r="G94" s="65">
        <v>86.4</v>
      </c>
      <c r="H94" s="66">
        <v>55.7</v>
      </c>
      <c r="J94" s="59">
        <v>2000</v>
      </c>
      <c r="K94" s="60">
        <v>10</v>
      </c>
      <c r="L94" s="61">
        <f t="shared" si="4"/>
        <v>2000.8333333333333</v>
      </c>
      <c r="M94" s="154">
        <v>219.93653333333353</v>
      </c>
      <c r="N94" s="154">
        <v>184.54128070175452</v>
      </c>
      <c r="O94" s="155">
        <v>148.23137777777782</v>
      </c>
      <c r="Q94" s="29">
        <v>680</v>
      </c>
      <c r="R94" s="55"/>
      <c r="S94" s="55"/>
      <c r="T94" s="55"/>
      <c r="U94" s="70"/>
      <c r="V94" s="83"/>
      <c r="W94" s="83"/>
      <c r="X94" s="83"/>
      <c r="Y94" s="84"/>
      <c r="Z94" s="104"/>
      <c r="AA94" s="104"/>
      <c r="AB94" s="105"/>
      <c r="AD94" s="29">
        <v>680</v>
      </c>
      <c r="AE94" s="85"/>
      <c r="AF94" s="86"/>
      <c r="AG94" s="86"/>
      <c r="AH94" s="87"/>
      <c r="AI94" s="83"/>
      <c r="AJ94" s="83"/>
      <c r="AK94" s="83"/>
      <c r="AL94" s="89"/>
      <c r="AM94" s="104"/>
      <c r="AN94" s="104"/>
      <c r="AO94" s="105"/>
      <c r="AQ94" s="114">
        <v>680</v>
      </c>
      <c r="AR94" s="104"/>
      <c r="AS94" s="104"/>
      <c r="AT94" s="105"/>
      <c r="AU94" s="121">
        <f t="shared" si="6"/>
        <v>700</v>
      </c>
    </row>
    <row r="95" spans="3:47" s="53" customFormat="1" ht="12.75" customHeight="1">
      <c r="C95" s="59">
        <v>2002</v>
      </c>
      <c r="D95" s="60">
        <v>11</v>
      </c>
      <c r="E95" s="61">
        <f t="shared" si="5"/>
        <v>2002.9166666666667</v>
      </c>
      <c r="F95" s="65">
        <v>114.5</v>
      </c>
      <c r="G95" s="65">
        <v>84.2</v>
      </c>
      <c r="H95" s="66">
        <v>53.9</v>
      </c>
      <c r="J95" s="59">
        <v>2000</v>
      </c>
      <c r="K95" s="60">
        <v>11</v>
      </c>
      <c r="L95" s="61">
        <f t="shared" si="4"/>
        <v>2000.9166666666667</v>
      </c>
      <c r="M95" s="154">
        <v>219.8148666666666</v>
      </c>
      <c r="N95" s="154">
        <v>183.8680350877184</v>
      </c>
      <c r="O95" s="155">
        <v>147.86582222222182</v>
      </c>
      <c r="Q95" s="29">
        <v>690</v>
      </c>
      <c r="R95" s="55"/>
      <c r="S95" s="55"/>
      <c r="T95" s="55"/>
      <c r="U95" s="70"/>
      <c r="V95" s="83"/>
      <c r="W95" s="83"/>
      <c r="X95" s="83"/>
      <c r="Y95" s="84"/>
      <c r="Z95" s="104"/>
      <c r="AA95" s="104"/>
      <c r="AB95" s="105"/>
      <c r="AD95" s="29">
        <v>690</v>
      </c>
      <c r="AE95" s="85"/>
      <c r="AF95" s="86"/>
      <c r="AG95" s="86"/>
      <c r="AH95" s="87"/>
      <c r="AI95" s="83"/>
      <c r="AJ95" s="83"/>
      <c r="AK95" s="83"/>
      <c r="AL95" s="89"/>
      <c r="AM95" s="104"/>
      <c r="AN95" s="104"/>
      <c r="AO95" s="105"/>
      <c r="AQ95" s="114">
        <v>690</v>
      </c>
      <c r="AR95" s="104"/>
      <c r="AS95" s="104"/>
      <c r="AT95" s="105"/>
      <c r="AU95" s="121">
        <f t="shared" si="6"/>
        <v>700</v>
      </c>
    </row>
    <row r="96" spans="3:47" s="53" customFormat="1" ht="12.75" customHeight="1">
      <c r="C96" s="59">
        <v>2002</v>
      </c>
      <c r="D96" s="60">
        <v>12</v>
      </c>
      <c r="E96" s="61">
        <f t="shared" si="5"/>
        <v>2003</v>
      </c>
      <c r="F96" s="65">
        <v>111.8</v>
      </c>
      <c r="G96" s="65">
        <v>81.900000000000006</v>
      </c>
      <c r="H96" s="66">
        <v>52.1</v>
      </c>
      <c r="J96" s="59">
        <v>2000</v>
      </c>
      <c r="K96" s="60">
        <v>12</v>
      </c>
      <c r="L96" s="61">
        <f t="shared" si="4"/>
        <v>2001</v>
      </c>
      <c r="M96" s="154">
        <v>219.52921052631604</v>
      </c>
      <c r="N96" s="154">
        <v>183.19478947368412</v>
      </c>
      <c r="O96" s="155">
        <v>147.50026666666682</v>
      </c>
      <c r="Q96" s="29">
        <v>700</v>
      </c>
      <c r="R96" s="55"/>
      <c r="S96" s="55"/>
      <c r="T96" s="55"/>
      <c r="U96" s="70"/>
      <c r="V96" s="83"/>
      <c r="W96" s="83"/>
      <c r="X96" s="83"/>
      <c r="Y96" s="84"/>
      <c r="Z96" s="104"/>
      <c r="AA96" s="104"/>
      <c r="AB96" s="105"/>
      <c r="AD96" s="29">
        <v>700</v>
      </c>
      <c r="AE96" s="85"/>
      <c r="AF96" s="86"/>
      <c r="AG96" s="86"/>
      <c r="AH96" s="87"/>
      <c r="AI96" s="83"/>
      <c r="AJ96" s="83"/>
      <c r="AK96" s="83"/>
      <c r="AL96" s="89"/>
      <c r="AM96" s="104"/>
      <c r="AN96" s="104"/>
      <c r="AO96" s="105"/>
      <c r="AQ96" s="114">
        <v>700</v>
      </c>
      <c r="AR96" s="104"/>
      <c r="AS96" s="104"/>
      <c r="AT96" s="105"/>
      <c r="AU96" s="121">
        <f t="shared" si="6"/>
        <v>700</v>
      </c>
    </row>
    <row r="97" spans="3:47" s="53" customFormat="1" ht="12.75" customHeight="1">
      <c r="C97" s="59">
        <v>2003</v>
      </c>
      <c r="D97" s="60">
        <v>1</v>
      </c>
      <c r="E97" s="61">
        <f t="shared" si="5"/>
        <v>2003.0833333333333</v>
      </c>
      <c r="F97" s="65">
        <v>109.1</v>
      </c>
      <c r="G97" s="65">
        <v>79.7</v>
      </c>
      <c r="H97" s="66">
        <v>50.2</v>
      </c>
      <c r="J97" s="59">
        <v>2001</v>
      </c>
      <c r="K97" s="60">
        <v>1</v>
      </c>
      <c r="L97" s="61">
        <f t="shared" si="4"/>
        <v>2001.0833333333333</v>
      </c>
      <c r="M97" s="154">
        <v>218.95201754386059</v>
      </c>
      <c r="N97" s="154">
        <v>182.52154385964982</v>
      </c>
      <c r="O97" s="155">
        <v>147.13471111111181</v>
      </c>
      <c r="Q97" s="29">
        <v>710</v>
      </c>
      <c r="R97" s="55"/>
      <c r="S97" s="55"/>
      <c r="T97" s="55"/>
      <c r="U97" s="70"/>
      <c r="V97" s="83"/>
      <c r="W97" s="83"/>
      <c r="X97" s="83"/>
      <c r="Y97" s="84"/>
      <c r="Z97" s="104"/>
      <c r="AA97" s="104"/>
      <c r="AB97" s="105"/>
      <c r="AD97" s="29">
        <v>710</v>
      </c>
      <c r="AE97" s="85"/>
      <c r="AF97" s="86"/>
      <c r="AG97" s="86"/>
      <c r="AH97" s="87"/>
      <c r="AI97" s="83"/>
      <c r="AJ97" s="83"/>
      <c r="AK97" s="83"/>
      <c r="AL97" s="89"/>
      <c r="AM97" s="104"/>
      <c r="AN97" s="104"/>
      <c r="AO97" s="105"/>
      <c r="AQ97" s="114">
        <v>710</v>
      </c>
      <c r="AR97" s="104"/>
      <c r="AS97" s="104"/>
      <c r="AT97" s="105"/>
      <c r="AU97" s="121">
        <f t="shared" si="6"/>
        <v>700</v>
      </c>
    </row>
    <row r="98" spans="3:47" s="53" customFormat="1" ht="12.75" customHeight="1">
      <c r="C98" s="59">
        <v>2003</v>
      </c>
      <c r="D98" s="60">
        <v>2</v>
      </c>
      <c r="E98" s="61">
        <f t="shared" si="5"/>
        <v>2003.1666666666667</v>
      </c>
      <c r="F98" s="65">
        <v>106.4</v>
      </c>
      <c r="G98" s="65">
        <v>77.400000000000006</v>
      </c>
      <c r="H98" s="66">
        <v>48.4</v>
      </c>
      <c r="J98" s="59">
        <v>2001</v>
      </c>
      <c r="K98" s="60">
        <v>2</v>
      </c>
      <c r="L98" s="61">
        <f t="shared" si="4"/>
        <v>2001.1666666666667</v>
      </c>
      <c r="M98" s="154">
        <v>218.32796969696977</v>
      </c>
      <c r="N98" s="154">
        <v>181.84829824561373</v>
      </c>
      <c r="O98" s="155">
        <v>146.49705128205167</v>
      </c>
      <c r="Q98" s="29">
        <v>720</v>
      </c>
      <c r="R98" s="55"/>
      <c r="S98" s="55"/>
      <c r="T98" s="55"/>
      <c r="U98" s="70"/>
      <c r="V98" s="83"/>
      <c r="W98" s="83"/>
      <c r="X98" s="83"/>
      <c r="Y98" s="84"/>
      <c r="Z98" s="104"/>
      <c r="AA98" s="104"/>
      <c r="AB98" s="105"/>
      <c r="AD98" s="29">
        <v>720</v>
      </c>
      <c r="AE98" s="85"/>
      <c r="AF98" s="86"/>
      <c r="AG98" s="86"/>
      <c r="AH98" s="87"/>
      <c r="AI98" s="83"/>
      <c r="AJ98" s="83"/>
      <c r="AK98" s="83"/>
      <c r="AL98" s="89"/>
      <c r="AM98" s="104"/>
      <c r="AN98" s="104"/>
      <c r="AO98" s="105"/>
      <c r="AQ98" s="114">
        <v>720</v>
      </c>
      <c r="AR98" s="104"/>
      <c r="AS98" s="104"/>
      <c r="AT98" s="105"/>
      <c r="AU98" s="121">
        <f t="shared" si="6"/>
        <v>700</v>
      </c>
    </row>
    <row r="99" spans="3:47" s="53" customFormat="1" ht="12.75" customHeight="1">
      <c r="C99" s="59">
        <v>2003</v>
      </c>
      <c r="D99" s="60">
        <v>3</v>
      </c>
      <c r="E99" s="61">
        <f t="shared" si="5"/>
        <v>2003.25</v>
      </c>
      <c r="F99" s="65">
        <v>103.7</v>
      </c>
      <c r="G99" s="65">
        <v>75.099999999999994</v>
      </c>
      <c r="H99" s="66">
        <v>46.5</v>
      </c>
      <c r="J99" s="59">
        <v>2001</v>
      </c>
      <c r="K99" s="60">
        <v>3</v>
      </c>
      <c r="L99" s="61">
        <f t="shared" si="4"/>
        <v>2001.25</v>
      </c>
      <c r="M99" s="154">
        <v>217.16509090909221</v>
      </c>
      <c r="N99" s="154">
        <v>180.99416666666713</v>
      </c>
      <c r="O99" s="155">
        <v>145.51307692307816</v>
      </c>
      <c r="Q99" s="29">
        <v>730</v>
      </c>
      <c r="R99" s="55"/>
      <c r="S99" s="55"/>
      <c r="T99" s="55"/>
      <c r="U99" s="70"/>
      <c r="V99" s="83"/>
      <c r="W99" s="83"/>
      <c r="X99" s="83"/>
      <c r="Y99" s="84"/>
      <c r="Z99" s="104"/>
      <c r="AA99" s="104"/>
      <c r="AB99" s="105"/>
      <c r="AD99" s="29">
        <v>730</v>
      </c>
      <c r="AE99" s="85"/>
      <c r="AF99" s="86"/>
      <c r="AG99" s="86"/>
      <c r="AH99" s="87"/>
      <c r="AI99" s="83"/>
      <c r="AJ99" s="83"/>
      <c r="AK99" s="83"/>
      <c r="AL99" s="89"/>
      <c r="AM99" s="104"/>
      <c r="AN99" s="104"/>
      <c r="AO99" s="105"/>
      <c r="AQ99" s="114">
        <v>730</v>
      </c>
      <c r="AR99" s="104"/>
      <c r="AS99" s="104"/>
      <c r="AT99" s="105"/>
      <c r="AU99" s="121">
        <f t="shared" si="6"/>
        <v>700</v>
      </c>
    </row>
    <row r="100" spans="3:47" s="53" customFormat="1" ht="12.75" customHeight="1">
      <c r="C100" s="59">
        <v>2003</v>
      </c>
      <c r="D100" s="60">
        <v>4</v>
      </c>
      <c r="E100" s="61">
        <f t="shared" si="5"/>
        <v>2003.3333333333333</v>
      </c>
      <c r="F100" s="65">
        <v>101</v>
      </c>
      <c r="G100" s="65">
        <v>72.8</v>
      </c>
      <c r="H100" s="66">
        <v>44.7</v>
      </c>
      <c r="J100" s="59">
        <v>2001</v>
      </c>
      <c r="K100" s="60">
        <v>4</v>
      </c>
      <c r="L100" s="61">
        <f t="shared" si="4"/>
        <v>2001.3333333333333</v>
      </c>
      <c r="M100" s="154">
        <v>216.00221212121463</v>
      </c>
      <c r="N100" s="154">
        <v>180.01944444444564</v>
      </c>
      <c r="O100" s="155">
        <v>144.52910256410468</v>
      </c>
      <c r="Q100" s="29">
        <v>740</v>
      </c>
      <c r="R100" s="55"/>
      <c r="S100" s="55"/>
      <c r="T100" s="55"/>
      <c r="U100" s="70"/>
      <c r="V100" s="83"/>
      <c r="W100" s="83"/>
      <c r="X100" s="83"/>
      <c r="Y100" s="84"/>
      <c r="Z100" s="104"/>
      <c r="AA100" s="104"/>
      <c r="AB100" s="105"/>
      <c r="AD100" s="29">
        <v>740</v>
      </c>
      <c r="AE100" s="85"/>
      <c r="AF100" s="86"/>
      <c r="AG100" s="86"/>
      <c r="AH100" s="87"/>
      <c r="AI100" s="83"/>
      <c r="AJ100" s="83"/>
      <c r="AK100" s="83"/>
      <c r="AL100" s="89"/>
      <c r="AM100" s="104"/>
      <c r="AN100" s="104"/>
      <c r="AO100" s="105"/>
      <c r="AQ100" s="114">
        <v>740</v>
      </c>
      <c r="AR100" s="104"/>
      <c r="AS100" s="104"/>
      <c r="AT100" s="105"/>
      <c r="AU100" s="121">
        <f t="shared" si="6"/>
        <v>700</v>
      </c>
    </row>
    <row r="101" spans="3:47" s="53" customFormat="1" ht="12.75" customHeight="1">
      <c r="C101" s="59">
        <v>2003</v>
      </c>
      <c r="D101" s="60">
        <v>5</v>
      </c>
      <c r="E101" s="61">
        <f t="shared" si="5"/>
        <v>2003.4166666666667</v>
      </c>
      <c r="F101" s="65">
        <v>98.2</v>
      </c>
      <c r="G101" s="65">
        <v>70.5</v>
      </c>
      <c r="H101" s="66">
        <v>42.8</v>
      </c>
      <c r="J101" s="59">
        <v>2001</v>
      </c>
      <c r="K101" s="60">
        <v>5</v>
      </c>
      <c r="L101" s="61">
        <f t="shared" si="4"/>
        <v>2001.4166666666667</v>
      </c>
      <c r="M101" s="154">
        <v>214.54662500000001</v>
      </c>
      <c r="N101" s="154">
        <v>179.04472222222148</v>
      </c>
      <c r="O101" s="155">
        <v>143.30589473684211</v>
      </c>
      <c r="Q101" s="29">
        <v>750</v>
      </c>
      <c r="R101" s="55"/>
      <c r="S101" s="55"/>
      <c r="T101" s="55"/>
      <c r="U101" s="70"/>
      <c r="V101" s="83"/>
      <c r="W101" s="83"/>
      <c r="X101" s="83"/>
      <c r="Y101" s="84"/>
      <c r="Z101" s="104"/>
      <c r="AA101" s="104"/>
      <c r="AB101" s="105"/>
      <c r="AD101" s="29">
        <v>750</v>
      </c>
      <c r="AE101" s="85"/>
      <c r="AF101" s="86"/>
      <c r="AG101" s="86"/>
      <c r="AH101" s="87"/>
      <c r="AI101" s="83"/>
      <c r="AJ101" s="83"/>
      <c r="AK101" s="83"/>
      <c r="AL101" s="89"/>
      <c r="AM101" s="104"/>
      <c r="AN101" s="104"/>
      <c r="AO101" s="105"/>
      <c r="AQ101" s="114">
        <v>750</v>
      </c>
      <c r="AR101" s="104"/>
      <c r="AS101" s="104"/>
      <c r="AT101" s="105"/>
      <c r="AU101" s="121">
        <f t="shared" si="6"/>
        <v>700</v>
      </c>
    </row>
    <row r="102" spans="3:47" s="53" customFormat="1" ht="12.75" customHeight="1">
      <c r="C102" s="59">
        <v>2003</v>
      </c>
      <c r="D102" s="60">
        <v>6</v>
      </c>
      <c r="E102" s="61">
        <f t="shared" si="5"/>
        <v>2003.5</v>
      </c>
      <c r="F102" s="65">
        <v>95.5</v>
      </c>
      <c r="G102" s="65">
        <v>68.2</v>
      </c>
      <c r="H102" s="66">
        <v>41</v>
      </c>
      <c r="J102" s="59">
        <v>2001</v>
      </c>
      <c r="K102" s="60">
        <v>6</v>
      </c>
      <c r="L102" s="61">
        <f t="shared" si="4"/>
        <v>2001.5</v>
      </c>
      <c r="M102" s="154">
        <v>212.71888888889001</v>
      </c>
      <c r="N102" s="154">
        <v>178.07</v>
      </c>
      <c r="O102" s="155">
        <v>141.5743157894737</v>
      </c>
      <c r="Q102" s="29">
        <v>760</v>
      </c>
      <c r="R102" s="55"/>
      <c r="S102" s="55"/>
      <c r="T102" s="55"/>
      <c r="U102" s="70"/>
      <c r="V102" s="83"/>
      <c r="W102" s="83"/>
      <c r="X102" s="83"/>
      <c r="Y102" s="84"/>
      <c r="Z102" s="104"/>
      <c r="AA102" s="104"/>
      <c r="AB102" s="105"/>
      <c r="AD102" s="29">
        <v>760</v>
      </c>
      <c r="AE102" s="85"/>
      <c r="AF102" s="86"/>
      <c r="AG102" s="86"/>
      <c r="AH102" s="87"/>
      <c r="AI102" s="83"/>
      <c r="AJ102" s="83"/>
      <c r="AK102" s="83"/>
      <c r="AL102" s="89"/>
      <c r="AM102" s="104"/>
      <c r="AN102" s="104"/>
      <c r="AO102" s="105"/>
      <c r="AQ102" s="114">
        <v>760</v>
      </c>
      <c r="AR102" s="104"/>
      <c r="AS102" s="104"/>
      <c r="AT102" s="105"/>
      <c r="AU102" s="121">
        <f t="shared" si="6"/>
        <v>700</v>
      </c>
    </row>
    <row r="103" spans="3:47" s="53" customFormat="1" ht="12.75" customHeight="1">
      <c r="C103" s="59">
        <v>2003</v>
      </c>
      <c r="D103" s="60">
        <v>7</v>
      </c>
      <c r="E103" s="61">
        <f t="shared" si="5"/>
        <v>2003.5833333333333</v>
      </c>
      <c r="F103" s="65">
        <v>92.8</v>
      </c>
      <c r="G103" s="65">
        <v>66</v>
      </c>
      <c r="H103" s="66">
        <v>39.200000000000003</v>
      </c>
      <c r="J103" s="59">
        <v>2001</v>
      </c>
      <c r="K103" s="60">
        <v>7</v>
      </c>
      <c r="L103" s="61">
        <f t="shared" si="4"/>
        <v>2001.5833333333333</v>
      </c>
      <c r="M103" s="154">
        <v>210.89157407407748</v>
      </c>
      <c r="N103" s="154">
        <v>176.48959459459556</v>
      </c>
      <c r="O103" s="155">
        <v>139.87302222222229</v>
      </c>
      <c r="Q103" s="29">
        <v>770</v>
      </c>
      <c r="R103" s="55"/>
      <c r="S103" s="55"/>
      <c r="T103" s="55"/>
      <c r="U103" s="70"/>
      <c r="V103" s="83"/>
      <c r="W103" s="83"/>
      <c r="X103" s="83"/>
      <c r="Y103" s="84"/>
      <c r="Z103" s="104"/>
      <c r="AA103" s="104"/>
      <c r="AB103" s="105"/>
      <c r="AD103" s="29">
        <v>770</v>
      </c>
      <c r="AE103" s="85"/>
      <c r="AF103" s="86"/>
      <c r="AG103" s="86"/>
      <c r="AH103" s="87"/>
      <c r="AI103" s="83"/>
      <c r="AJ103" s="83"/>
      <c r="AK103" s="83"/>
      <c r="AL103" s="89"/>
      <c r="AM103" s="104"/>
      <c r="AN103" s="104"/>
      <c r="AO103" s="105"/>
      <c r="AQ103" s="114">
        <v>770</v>
      </c>
      <c r="AR103" s="104"/>
      <c r="AS103" s="104"/>
      <c r="AT103" s="105"/>
      <c r="AU103" s="121">
        <f t="shared" si="6"/>
        <v>700</v>
      </c>
    </row>
    <row r="104" spans="3:47" s="53" customFormat="1" ht="12.75" customHeight="1">
      <c r="C104" s="59">
        <v>2003</v>
      </c>
      <c r="D104" s="60">
        <v>8</v>
      </c>
      <c r="E104" s="61">
        <f t="shared" si="5"/>
        <v>2003.6666666666667</v>
      </c>
      <c r="F104" s="65">
        <v>90.1</v>
      </c>
      <c r="G104" s="65">
        <v>63.7</v>
      </c>
      <c r="H104" s="66">
        <v>37.4</v>
      </c>
      <c r="J104" s="59">
        <v>2001</v>
      </c>
      <c r="K104" s="60">
        <v>8</v>
      </c>
      <c r="L104" s="61">
        <f t="shared" si="4"/>
        <v>2001.6666666666667</v>
      </c>
      <c r="M104" s="154">
        <v>209.09503508771931</v>
      </c>
      <c r="N104" s="154">
        <v>174.9091891891868</v>
      </c>
      <c r="O104" s="155">
        <v>138.89857777777667</v>
      </c>
      <c r="Q104" s="29">
        <v>780</v>
      </c>
      <c r="R104" s="55"/>
      <c r="S104" s="55"/>
      <c r="T104" s="55"/>
      <c r="U104" s="70"/>
      <c r="V104" s="83"/>
      <c r="W104" s="83"/>
      <c r="X104" s="83"/>
      <c r="Y104" s="84"/>
      <c r="Z104" s="104"/>
      <c r="AA104" s="104"/>
      <c r="AB104" s="105"/>
      <c r="AD104" s="29">
        <v>780</v>
      </c>
      <c r="AE104" s="85"/>
      <c r="AF104" s="86"/>
      <c r="AG104" s="86"/>
      <c r="AH104" s="87"/>
      <c r="AI104" s="83"/>
      <c r="AJ104" s="83"/>
      <c r="AK104" s="83"/>
      <c r="AL104" s="89"/>
      <c r="AM104" s="104"/>
      <c r="AN104" s="104"/>
      <c r="AO104" s="105"/>
      <c r="AQ104" s="114">
        <v>780</v>
      </c>
      <c r="AR104" s="104"/>
      <c r="AS104" s="104"/>
      <c r="AT104" s="105"/>
      <c r="AU104" s="121">
        <f t="shared" si="6"/>
        <v>700</v>
      </c>
    </row>
    <row r="105" spans="3:47" s="53" customFormat="1" ht="12.75" customHeight="1">
      <c r="C105" s="59">
        <v>2003</v>
      </c>
      <c r="D105" s="60">
        <v>9</v>
      </c>
      <c r="E105" s="61">
        <f t="shared" si="5"/>
        <v>2003.75</v>
      </c>
      <c r="F105" s="65">
        <v>87.3</v>
      </c>
      <c r="G105" s="65">
        <v>61.5</v>
      </c>
      <c r="H105" s="66">
        <v>35.6</v>
      </c>
      <c r="J105" s="59">
        <v>2001</v>
      </c>
      <c r="K105" s="60">
        <v>9</v>
      </c>
      <c r="L105" s="61">
        <f t="shared" si="4"/>
        <v>2001.75</v>
      </c>
      <c r="M105" s="154">
        <v>207.3638947368421</v>
      </c>
      <c r="N105" s="154">
        <v>173.32878378378237</v>
      </c>
      <c r="O105" s="155">
        <v>137.92413333333369</v>
      </c>
      <c r="Q105" s="29">
        <v>790</v>
      </c>
      <c r="R105" s="55"/>
      <c r="S105" s="55"/>
      <c r="T105" s="55"/>
      <c r="U105" s="70"/>
      <c r="V105" s="83"/>
      <c r="W105" s="83"/>
      <c r="X105" s="83"/>
      <c r="Y105" s="84"/>
      <c r="Z105" s="104"/>
      <c r="AA105" s="104"/>
      <c r="AB105" s="105"/>
      <c r="AD105" s="29">
        <v>790</v>
      </c>
      <c r="AE105" s="85"/>
      <c r="AF105" s="86"/>
      <c r="AG105" s="86"/>
      <c r="AH105" s="87"/>
      <c r="AI105" s="83"/>
      <c r="AJ105" s="83"/>
      <c r="AK105" s="83"/>
      <c r="AL105" s="89"/>
      <c r="AM105" s="104"/>
      <c r="AN105" s="104"/>
      <c r="AO105" s="105"/>
      <c r="AQ105" s="114">
        <v>790</v>
      </c>
      <c r="AR105" s="104"/>
      <c r="AS105" s="104"/>
      <c r="AT105" s="105"/>
      <c r="AU105" s="121">
        <f t="shared" si="6"/>
        <v>700</v>
      </c>
    </row>
    <row r="106" spans="3:47" s="53" customFormat="1" ht="12.75" customHeight="1">
      <c r="C106" s="59">
        <v>2003</v>
      </c>
      <c r="D106" s="60">
        <v>10</v>
      </c>
      <c r="E106" s="61">
        <f t="shared" si="5"/>
        <v>2003.8333333333333</v>
      </c>
      <c r="F106" s="65">
        <v>84.7</v>
      </c>
      <c r="G106" s="65">
        <v>59.3</v>
      </c>
      <c r="H106" s="66">
        <v>33.799999999999997</v>
      </c>
      <c r="J106" s="59">
        <v>2001</v>
      </c>
      <c r="K106" s="60">
        <v>10</v>
      </c>
      <c r="L106" s="61">
        <f t="shared" si="4"/>
        <v>2001.8333333333333</v>
      </c>
      <c r="M106" s="154">
        <v>205.60896969696989</v>
      </c>
      <c r="N106" s="154">
        <v>171.74837837837794</v>
      </c>
      <c r="O106" s="155">
        <v>136.94968888889071</v>
      </c>
      <c r="Q106" s="29">
        <v>800</v>
      </c>
      <c r="R106" s="55"/>
      <c r="S106" s="55"/>
      <c r="T106" s="55"/>
      <c r="U106" s="70"/>
      <c r="V106" s="83"/>
      <c r="W106" s="83"/>
      <c r="X106" s="83"/>
      <c r="Y106" s="84"/>
      <c r="Z106" s="104"/>
      <c r="AA106" s="104"/>
      <c r="AB106" s="105"/>
      <c r="AD106" s="29">
        <v>800</v>
      </c>
      <c r="AE106" s="85"/>
      <c r="AF106" s="86"/>
      <c r="AG106" s="86"/>
      <c r="AH106" s="87"/>
      <c r="AI106" s="83"/>
      <c r="AJ106" s="83"/>
      <c r="AK106" s="83"/>
      <c r="AL106" s="89"/>
      <c r="AM106" s="104"/>
      <c r="AN106" s="104"/>
      <c r="AO106" s="105"/>
      <c r="AQ106" s="114">
        <v>800</v>
      </c>
      <c r="AR106" s="104"/>
      <c r="AS106" s="104"/>
      <c r="AT106" s="105"/>
      <c r="AU106" s="121">
        <f t="shared" si="6"/>
        <v>700</v>
      </c>
    </row>
    <row r="107" spans="3:47" s="53" customFormat="1" ht="12.75" customHeight="1">
      <c r="C107" s="59">
        <v>2003</v>
      </c>
      <c r="D107" s="60">
        <v>11</v>
      </c>
      <c r="E107" s="61">
        <f t="shared" si="5"/>
        <v>2003.9166666666667</v>
      </c>
      <c r="F107" s="65">
        <v>82</v>
      </c>
      <c r="G107" s="65">
        <v>57.1</v>
      </c>
      <c r="H107" s="66">
        <v>32.1</v>
      </c>
      <c r="J107" s="59">
        <v>2001</v>
      </c>
      <c r="K107" s="60">
        <v>11</v>
      </c>
      <c r="L107" s="61">
        <f t="shared" si="4"/>
        <v>2001.9166666666667</v>
      </c>
      <c r="M107" s="154">
        <v>203.28321212121077</v>
      </c>
      <c r="N107" s="154">
        <v>169.65250877192469</v>
      </c>
      <c r="O107" s="155">
        <v>135.673</v>
      </c>
      <c r="Q107" s="29">
        <v>810</v>
      </c>
      <c r="R107" s="55"/>
      <c r="S107" s="55"/>
      <c r="T107" s="55"/>
      <c r="U107" s="70"/>
      <c r="V107" s="83"/>
      <c r="W107" s="83"/>
      <c r="X107" s="83"/>
      <c r="Y107" s="84"/>
      <c r="Z107" s="104"/>
      <c r="AA107" s="104"/>
      <c r="AB107" s="105"/>
      <c r="AD107" s="29">
        <v>810</v>
      </c>
      <c r="AE107" s="85"/>
      <c r="AF107" s="86"/>
      <c r="AG107" s="86"/>
      <c r="AH107" s="87"/>
      <c r="AI107" s="83"/>
      <c r="AJ107" s="83"/>
      <c r="AK107" s="83"/>
      <c r="AL107" s="89"/>
      <c r="AM107" s="104"/>
      <c r="AN107" s="104"/>
      <c r="AO107" s="105"/>
      <c r="AQ107" s="114">
        <v>810</v>
      </c>
      <c r="AR107" s="104"/>
      <c r="AS107" s="104"/>
      <c r="AT107" s="105"/>
      <c r="AU107" s="121">
        <f t="shared" si="6"/>
        <v>700</v>
      </c>
    </row>
    <row r="108" spans="3:47" s="53" customFormat="1" ht="12.75" customHeight="1">
      <c r="C108" s="59">
        <v>2003</v>
      </c>
      <c r="D108" s="60">
        <v>12</v>
      </c>
      <c r="E108" s="61">
        <f t="shared" si="5"/>
        <v>2004</v>
      </c>
      <c r="F108" s="65">
        <v>79.3</v>
      </c>
      <c r="G108" s="65">
        <v>54.9</v>
      </c>
      <c r="H108" s="66">
        <v>30.4</v>
      </c>
      <c r="J108" s="59">
        <v>2001</v>
      </c>
      <c r="K108" s="60">
        <v>12</v>
      </c>
      <c r="L108" s="61">
        <f t="shared" si="4"/>
        <v>2002</v>
      </c>
      <c r="M108" s="154">
        <v>201.40360000000001</v>
      </c>
      <c r="N108" s="154">
        <v>167.1516315789452</v>
      </c>
      <c r="O108" s="155">
        <v>134.01163636363637</v>
      </c>
      <c r="Q108" s="29">
        <v>820</v>
      </c>
      <c r="R108" s="55"/>
      <c r="S108" s="55"/>
      <c r="T108" s="55"/>
      <c r="U108" s="70"/>
      <c r="V108" s="83"/>
      <c r="W108" s="83"/>
      <c r="X108" s="83"/>
      <c r="Y108" s="84"/>
      <c r="Z108" s="104"/>
      <c r="AA108" s="104"/>
      <c r="AB108" s="105"/>
      <c r="AD108" s="29">
        <v>820</v>
      </c>
      <c r="AE108" s="85"/>
      <c r="AF108" s="86"/>
      <c r="AG108" s="86"/>
      <c r="AH108" s="87"/>
      <c r="AI108" s="83"/>
      <c r="AJ108" s="83"/>
      <c r="AK108" s="83"/>
      <c r="AL108" s="89"/>
      <c r="AM108" s="104"/>
      <c r="AN108" s="104"/>
      <c r="AO108" s="105"/>
      <c r="AQ108" s="114">
        <v>820</v>
      </c>
      <c r="AR108" s="104"/>
      <c r="AS108" s="104"/>
      <c r="AT108" s="105"/>
      <c r="AU108" s="121">
        <f t="shared" si="6"/>
        <v>700</v>
      </c>
    </row>
    <row r="109" spans="3:47" s="53" customFormat="1" ht="12.75" customHeight="1">
      <c r="C109" s="59">
        <v>2004</v>
      </c>
      <c r="D109" s="60">
        <v>1</v>
      </c>
      <c r="E109" s="61">
        <f t="shared" si="5"/>
        <v>2004.0833333333333</v>
      </c>
      <c r="F109" s="65">
        <v>76.7</v>
      </c>
      <c r="G109" s="65">
        <v>52.8</v>
      </c>
      <c r="H109" s="66">
        <v>28.8</v>
      </c>
      <c r="J109" s="59">
        <v>2002</v>
      </c>
      <c r="K109" s="60">
        <v>1</v>
      </c>
      <c r="L109" s="61">
        <f t="shared" si="4"/>
        <v>2002.0833333333333</v>
      </c>
      <c r="M109" s="154">
        <v>199.6974888888889</v>
      </c>
      <c r="N109" s="154">
        <v>164.61185185185278</v>
      </c>
      <c r="O109" s="155">
        <v>132.35027272727274</v>
      </c>
      <c r="Q109" s="29">
        <v>830</v>
      </c>
      <c r="R109" s="55"/>
      <c r="S109" s="55"/>
      <c r="T109" s="55"/>
      <c r="U109" s="70"/>
      <c r="V109" s="83"/>
      <c r="W109" s="83"/>
      <c r="X109" s="83"/>
      <c r="Y109" s="84"/>
      <c r="Z109" s="104"/>
      <c r="AA109" s="104"/>
      <c r="AB109" s="105"/>
      <c r="AD109" s="29">
        <v>830</v>
      </c>
      <c r="AE109" s="85"/>
      <c r="AF109" s="86"/>
      <c r="AG109" s="86"/>
      <c r="AH109" s="87"/>
      <c r="AI109" s="83"/>
      <c r="AJ109" s="83"/>
      <c r="AK109" s="83"/>
      <c r="AL109" s="89"/>
      <c r="AM109" s="104"/>
      <c r="AN109" s="104"/>
      <c r="AO109" s="105"/>
      <c r="AQ109" s="114">
        <v>830</v>
      </c>
      <c r="AR109" s="104"/>
      <c r="AS109" s="104"/>
      <c r="AT109" s="105"/>
      <c r="AU109" s="121">
        <f t="shared" si="6"/>
        <v>700</v>
      </c>
    </row>
    <row r="110" spans="3:47" s="53" customFormat="1" ht="12.75" customHeight="1">
      <c r="C110" s="59">
        <v>2004</v>
      </c>
      <c r="D110" s="60">
        <v>2</v>
      </c>
      <c r="E110" s="61">
        <f t="shared" si="5"/>
        <v>2004.1666666666667</v>
      </c>
      <c r="F110" s="65">
        <v>74.2</v>
      </c>
      <c r="G110" s="65">
        <v>50.7</v>
      </c>
      <c r="H110" s="66">
        <v>27.2</v>
      </c>
      <c r="J110" s="59">
        <v>2002</v>
      </c>
      <c r="K110" s="60">
        <v>2</v>
      </c>
      <c r="L110" s="61">
        <f t="shared" si="4"/>
        <v>2002.1666666666667</v>
      </c>
      <c r="M110" s="154">
        <v>196.50409090908818</v>
      </c>
      <c r="N110" s="154">
        <v>161.97203703703411</v>
      </c>
      <c r="O110" s="155">
        <v>130.55587878787532</v>
      </c>
      <c r="Q110" s="29">
        <v>840</v>
      </c>
      <c r="R110" s="55"/>
      <c r="S110" s="55"/>
      <c r="T110" s="55"/>
      <c r="U110" s="70"/>
      <c r="V110" s="83"/>
      <c r="W110" s="83"/>
      <c r="X110" s="83"/>
      <c r="Y110" s="84"/>
      <c r="Z110" s="104"/>
      <c r="AA110" s="104"/>
      <c r="AB110" s="105"/>
      <c r="AD110" s="29">
        <v>840</v>
      </c>
      <c r="AE110" s="85"/>
      <c r="AF110" s="86"/>
      <c r="AG110" s="86"/>
      <c r="AH110" s="87"/>
      <c r="AI110" s="83"/>
      <c r="AJ110" s="83"/>
      <c r="AK110" s="83"/>
      <c r="AL110" s="89"/>
      <c r="AM110" s="104"/>
      <c r="AN110" s="104"/>
      <c r="AO110" s="105"/>
      <c r="AQ110" s="114">
        <v>840</v>
      </c>
      <c r="AR110" s="104"/>
      <c r="AS110" s="104"/>
      <c r="AT110" s="105"/>
      <c r="AU110" s="121">
        <f t="shared" si="6"/>
        <v>700</v>
      </c>
    </row>
    <row r="111" spans="3:47" s="53" customFormat="1" ht="12.75" customHeight="1">
      <c r="C111" s="59">
        <v>2004</v>
      </c>
      <c r="D111" s="60">
        <v>3</v>
      </c>
      <c r="E111" s="61">
        <f t="shared" si="5"/>
        <v>2004.25</v>
      </c>
      <c r="F111" s="65">
        <v>71.599999999999994</v>
      </c>
      <c r="G111" s="65">
        <v>48.6</v>
      </c>
      <c r="H111" s="66">
        <v>25.6</v>
      </c>
      <c r="J111" s="59">
        <v>2002</v>
      </c>
      <c r="K111" s="60">
        <v>3</v>
      </c>
      <c r="L111" s="61">
        <f t="shared" si="4"/>
        <v>2002.25</v>
      </c>
      <c r="M111" s="154">
        <v>193.97909090909093</v>
      </c>
      <c r="N111" s="154">
        <v>159.41510000000017</v>
      </c>
      <c r="O111" s="155">
        <v>128.72822727272569</v>
      </c>
      <c r="Q111" s="29">
        <v>850</v>
      </c>
      <c r="R111" s="55"/>
      <c r="S111" s="55"/>
      <c r="T111" s="55"/>
      <c r="U111" s="70"/>
      <c r="V111" s="83"/>
      <c r="W111" s="83"/>
      <c r="X111" s="83"/>
      <c r="Y111" s="84"/>
      <c r="Z111" s="104"/>
      <c r="AA111" s="104"/>
      <c r="AB111" s="105"/>
      <c r="AD111" s="29">
        <v>850</v>
      </c>
      <c r="AE111" s="85"/>
      <c r="AF111" s="86"/>
      <c r="AG111" s="86"/>
      <c r="AH111" s="87"/>
      <c r="AI111" s="83"/>
      <c r="AJ111" s="83"/>
      <c r="AK111" s="83"/>
      <c r="AL111" s="89"/>
      <c r="AM111" s="104"/>
      <c r="AN111" s="104"/>
      <c r="AO111" s="105"/>
      <c r="AQ111" s="114">
        <v>850</v>
      </c>
      <c r="AR111" s="104"/>
      <c r="AS111" s="104"/>
      <c r="AT111" s="105"/>
      <c r="AU111" s="121">
        <f t="shared" si="6"/>
        <v>700</v>
      </c>
    </row>
    <row r="112" spans="3:47" s="53" customFormat="1" ht="12.75" customHeight="1">
      <c r="C112" s="59">
        <v>2004</v>
      </c>
      <c r="D112" s="60">
        <v>4</v>
      </c>
      <c r="E112" s="61">
        <f t="shared" si="5"/>
        <v>2004.3333333333333</v>
      </c>
      <c r="F112" s="65">
        <v>69.099999999999994</v>
      </c>
      <c r="G112" s="65">
        <v>46.6</v>
      </c>
      <c r="H112" s="66">
        <v>24.1</v>
      </c>
      <c r="J112" s="59">
        <v>2002</v>
      </c>
      <c r="K112" s="60">
        <v>4</v>
      </c>
      <c r="L112" s="61">
        <f t="shared" si="4"/>
        <v>2002.3333333333333</v>
      </c>
      <c r="M112" s="154">
        <v>191.65702222222359</v>
      </c>
      <c r="N112" s="154">
        <v>157.46593333333499</v>
      </c>
      <c r="O112" s="155">
        <v>126.88789855072494</v>
      </c>
      <c r="Q112" s="29">
        <v>860</v>
      </c>
      <c r="R112" s="55"/>
      <c r="S112" s="55"/>
      <c r="T112" s="55"/>
      <c r="U112" s="70"/>
      <c r="V112" s="83"/>
      <c r="W112" s="83"/>
      <c r="X112" s="83"/>
      <c r="Y112" s="84"/>
      <c r="Z112" s="104"/>
      <c r="AA112" s="104"/>
      <c r="AB112" s="105"/>
      <c r="AD112" s="29">
        <v>860</v>
      </c>
      <c r="AE112" s="85"/>
      <c r="AF112" s="86"/>
      <c r="AG112" s="86"/>
      <c r="AH112" s="87"/>
      <c r="AI112" s="83"/>
      <c r="AJ112" s="83"/>
      <c r="AK112" s="83"/>
      <c r="AL112" s="89"/>
      <c r="AM112" s="104"/>
      <c r="AN112" s="104"/>
      <c r="AO112" s="105"/>
      <c r="AQ112" s="114">
        <v>860</v>
      </c>
      <c r="AR112" s="104"/>
      <c r="AS112" s="104"/>
      <c r="AT112" s="105"/>
      <c r="AU112" s="121">
        <f t="shared" si="6"/>
        <v>700</v>
      </c>
    </row>
    <row r="113" spans="3:47" s="53" customFormat="1" ht="12.75" customHeight="1">
      <c r="C113" s="59">
        <v>2004</v>
      </c>
      <c r="D113" s="60">
        <v>5</v>
      </c>
      <c r="E113" s="61">
        <f t="shared" si="5"/>
        <v>2004.4166666666667</v>
      </c>
      <c r="F113" s="65">
        <v>66.599999999999994</v>
      </c>
      <c r="G113" s="65">
        <v>44.6</v>
      </c>
      <c r="H113" s="66">
        <v>22.6</v>
      </c>
      <c r="J113" s="59">
        <v>2002</v>
      </c>
      <c r="K113" s="60">
        <v>5</v>
      </c>
      <c r="L113" s="61">
        <f t="shared" si="4"/>
        <v>2002.4166666666667</v>
      </c>
      <c r="M113" s="154">
        <v>188.48924444444197</v>
      </c>
      <c r="N113" s="154">
        <v>155.51676666666449</v>
      </c>
      <c r="O113" s="155">
        <v>124.9810144927506</v>
      </c>
      <c r="Q113" s="29">
        <v>870</v>
      </c>
      <c r="R113" s="55"/>
      <c r="S113" s="55"/>
      <c r="T113" s="55"/>
      <c r="U113" s="70"/>
      <c r="V113" s="83"/>
      <c r="W113" s="83"/>
      <c r="X113" s="83"/>
      <c r="Y113" s="84"/>
      <c r="Z113" s="104"/>
      <c r="AA113" s="104"/>
      <c r="AB113" s="105"/>
      <c r="AD113" s="29">
        <v>870</v>
      </c>
      <c r="AE113" s="85"/>
      <c r="AF113" s="86"/>
      <c r="AG113" s="86"/>
      <c r="AH113" s="87"/>
      <c r="AI113" s="83"/>
      <c r="AJ113" s="83"/>
      <c r="AK113" s="83"/>
      <c r="AL113" s="89"/>
      <c r="AM113" s="104"/>
      <c r="AN113" s="104"/>
      <c r="AO113" s="105"/>
      <c r="AQ113" s="114">
        <v>870</v>
      </c>
      <c r="AR113" s="104"/>
      <c r="AS113" s="104"/>
      <c r="AT113" s="105"/>
      <c r="AU113" s="121">
        <f t="shared" si="6"/>
        <v>700</v>
      </c>
    </row>
    <row r="114" spans="3:47" s="53" customFormat="1" ht="12.75" customHeight="1">
      <c r="C114" s="59">
        <v>2004</v>
      </c>
      <c r="D114" s="60">
        <v>6</v>
      </c>
      <c r="E114" s="61">
        <f t="shared" si="5"/>
        <v>2004.5</v>
      </c>
      <c r="F114" s="65">
        <v>64.2</v>
      </c>
      <c r="G114" s="65">
        <v>42.7</v>
      </c>
      <c r="H114" s="66">
        <v>21.1</v>
      </c>
      <c r="J114" s="59">
        <v>2002</v>
      </c>
      <c r="K114" s="60">
        <v>6</v>
      </c>
      <c r="L114" s="61">
        <f t="shared" ref="L114:L177" si="7">J114+K114/12</f>
        <v>2002.5</v>
      </c>
      <c r="M114" s="154">
        <v>185.73400000000134</v>
      </c>
      <c r="N114" s="154">
        <v>153.56759999999929</v>
      </c>
      <c r="O114" s="155">
        <v>123.07413043478148</v>
      </c>
      <c r="Q114" s="29">
        <v>880</v>
      </c>
      <c r="R114" s="55"/>
      <c r="S114" s="55"/>
      <c r="T114" s="55"/>
      <c r="U114" s="70"/>
      <c r="V114" s="83"/>
      <c r="W114" s="83"/>
      <c r="X114" s="83"/>
      <c r="Y114" s="84"/>
      <c r="Z114" s="104"/>
      <c r="AA114" s="104"/>
      <c r="AB114" s="105"/>
      <c r="AD114" s="29">
        <v>880</v>
      </c>
      <c r="AE114" s="85"/>
      <c r="AF114" s="86"/>
      <c r="AG114" s="86"/>
      <c r="AH114" s="87"/>
      <c r="AI114" s="83"/>
      <c r="AJ114" s="83"/>
      <c r="AK114" s="83"/>
      <c r="AL114" s="89"/>
      <c r="AM114" s="104"/>
      <c r="AN114" s="104"/>
      <c r="AO114" s="105"/>
      <c r="AQ114" s="114">
        <v>880</v>
      </c>
      <c r="AR114" s="104"/>
      <c r="AS114" s="104"/>
      <c r="AT114" s="105"/>
      <c r="AU114" s="121">
        <f t="shared" si="6"/>
        <v>700</v>
      </c>
    </row>
    <row r="115" spans="3:47" s="53" customFormat="1" ht="12.75" customHeight="1">
      <c r="C115" s="59">
        <v>2004</v>
      </c>
      <c r="D115" s="60">
        <v>7</v>
      </c>
      <c r="E115" s="61">
        <f t="shared" si="5"/>
        <v>2004.5833333333333</v>
      </c>
      <c r="F115" s="65">
        <v>61.9</v>
      </c>
      <c r="G115" s="65">
        <v>40.799999999999997</v>
      </c>
      <c r="H115" s="66">
        <v>19.7</v>
      </c>
      <c r="J115" s="59">
        <v>2002</v>
      </c>
      <c r="K115" s="60">
        <v>7</v>
      </c>
      <c r="L115" s="61">
        <f t="shared" si="7"/>
        <v>2002.5833333333333</v>
      </c>
      <c r="M115" s="154">
        <v>183.42566666667076</v>
      </c>
      <c r="N115" s="154">
        <v>151.64640740740825</v>
      </c>
      <c r="O115" s="155">
        <v>121.0660606060615</v>
      </c>
      <c r="Q115" s="29">
        <v>890</v>
      </c>
      <c r="R115" s="55"/>
      <c r="S115" s="55"/>
      <c r="T115" s="55"/>
      <c r="U115" s="70"/>
      <c r="V115" s="83"/>
      <c r="W115" s="83"/>
      <c r="X115" s="83"/>
      <c r="Y115" s="84"/>
      <c r="Z115" s="104"/>
      <c r="AA115" s="104"/>
      <c r="AB115" s="105"/>
      <c r="AD115" s="29">
        <v>890</v>
      </c>
      <c r="AE115" s="85"/>
      <c r="AF115" s="86"/>
      <c r="AG115" s="86"/>
      <c r="AH115" s="87"/>
      <c r="AI115" s="83"/>
      <c r="AJ115" s="83"/>
      <c r="AK115" s="83"/>
      <c r="AL115" s="89"/>
      <c r="AM115" s="104"/>
      <c r="AN115" s="104"/>
      <c r="AO115" s="105"/>
      <c r="AQ115" s="114">
        <v>890</v>
      </c>
      <c r="AR115" s="104"/>
      <c r="AS115" s="104"/>
      <c r="AT115" s="105"/>
      <c r="AU115" s="121">
        <f t="shared" si="6"/>
        <v>700</v>
      </c>
    </row>
    <row r="116" spans="3:47" s="53" customFormat="1" ht="12.75" customHeight="1">
      <c r="C116" s="59">
        <v>2004</v>
      </c>
      <c r="D116" s="60">
        <v>8</v>
      </c>
      <c r="E116" s="61">
        <f t="shared" si="5"/>
        <v>2004.6666666666667</v>
      </c>
      <c r="F116" s="65">
        <v>59.5</v>
      </c>
      <c r="G116" s="65">
        <v>38.9</v>
      </c>
      <c r="H116" s="66">
        <v>18.3</v>
      </c>
      <c r="J116" s="59">
        <v>2002</v>
      </c>
      <c r="K116" s="60">
        <v>8</v>
      </c>
      <c r="L116" s="61">
        <f t="shared" si="7"/>
        <v>2002.6666666666667</v>
      </c>
      <c r="M116" s="154">
        <v>181.04040350877193</v>
      </c>
      <c r="N116" s="154">
        <v>149.75103703703431</v>
      </c>
      <c r="O116" s="155">
        <v>118.90621212120935</v>
      </c>
      <c r="Q116" s="29">
        <v>900</v>
      </c>
      <c r="R116" s="55"/>
      <c r="S116" s="55"/>
      <c r="T116" s="55"/>
      <c r="U116" s="70"/>
      <c r="V116" s="83"/>
      <c r="W116" s="83"/>
      <c r="X116" s="83"/>
      <c r="Y116" s="84"/>
      <c r="Z116" s="104"/>
      <c r="AA116" s="104"/>
      <c r="AB116" s="105"/>
      <c r="AD116" s="29">
        <v>900</v>
      </c>
      <c r="AE116" s="85"/>
      <c r="AF116" s="86"/>
      <c r="AG116" s="86"/>
      <c r="AH116" s="87"/>
      <c r="AI116" s="83"/>
      <c r="AJ116" s="83"/>
      <c r="AK116" s="83"/>
      <c r="AL116" s="89"/>
      <c r="AM116" s="104"/>
      <c r="AN116" s="104"/>
      <c r="AO116" s="105"/>
      <c r="AQ116" s="114">
        <v>900</v>
      </c>
      <c r="AR116" s="104"/>
      <c r="AS116" s="104"/>
      <c r="AT116" s="105"/>
      <c r="AU116" s="121">
        <f t="shared" si="6"/>
        <v>700</v>
      </c>
    </row>
    <row r="117" spans="3:47" s="53" customFormat="1" ht="12.75" customHeight="1">
      <c r="C117" s="59">
        <v>2004</v>
      </c>
      <c r="D117" s="60">
        <v>9</v>
      </c>
      <c r="E117" s="61">
        <f t="shared" si="5"/>
        <v>2004.75</v>
      </c>
      <c r="F117" s="65">
        <v>57.3</v>
      </c>
      <c r="G117" s="65">
        <v>37.1</v>
      </c>
      <c r="H117" s="66">
        <v>17</v>
      </c>
      <c r="J117" s="59">
        <v>2002</v>
      </c>
      <c r="K117" s="60">
        <v>9</v>
      </c>
      <c r="L117" s="61">
        <f t="shared" si="7"/>
        <v>2002.75</v>
      </c>
      <c r="M117" s="154">
        <v>178.34742105263157</v>
      </c>
      <c r="N117" s="154">
        <v>147.85566666666554</v>
      </c>
      <c r="O117" s="155">
        <v>116.7463636363631</v>
      </c>
      <c r="Q117" s="29">
        <v>910</v>
      </c>
      <c r="R117" s="55"/>
      <c r="S117" s="55"/>
      <c r="T117" s="55"/>
      <c r="U117" s="70"/>
      <c r="V117" s="83"/>
      <c r="W117" s="83"/>
      <c r="X117" s="83"/>
      <c r="Y117" s="84"/>
      <c r="Z117" s="104"/>
      <c r="AA117" s="104"/>
      <c r="AB117" s="105"/>
      <c r="AD117" s="29">
        <v>910</v>
      </c>
      <c r="AE117" s="85"/>
      <c r="AF117" s="86"/>
      <c r="AG117" s="86"/>
      <c r="AH117" s="87"/>
      <c r="AI117" s="83"/>
      <c r="AJ117" s="83"/>
      <c r="AK117" s="83"/>
      <c r="AL117" s="89"/>
      <c r="AM117" s="104"/>
      <c r="AN117" s="104"/>
      <c r="AO117" s="105"/>
      <c r="AQ117" s="114">
        <v>910</v>
      </c>
      <c r="AR117" s="104"/>
      <c r="AS117" s="104"/>
      <c r="AT117" s="105"/>
      <c r="AU117" s="121">
        <f t="shared" si="6"/>
        <v>700</v>
      </c>
    </row>
    <row r="118" spans="3:47" s="53" customFormat="1" ht="12.75" customHeight="1">
      <c r="C118" s="59">
        <v>2004</v>
      </c>
      <c r="D118" s="60">
        <v>10</v>
      </c>
      <c r="E118" s="61">
        <f t="shared" si="5"/>
        <v>2004.8333333333333</v>
      </c>
      <c r="F118" s="65">
        <v>55</v>
      </c>
      <c r="G118" s="65">
        <v>35.4</v>
      </c>
      <c r="H118" s="66">
        <v>15.8</v>
      </c>
      <c r="J118" s="59">
        <v>2002</v>
      </c>
      <c r="K118" s="60">
        <v>10</v>
      </c>
      <c r="L118" s="61">
        <f t="shared" si="7"/>
        <v>2002.8333333333333</v>
      </c>
      <c r="M118" s="154">
        <v>175.65443859649122</v>
      </c>
      <c r="N118" s="154">
        <v>145.80875925926014</v>
      </c>
      <c r="O118" s="155">
        <v>114.83905128205249</v>
      </c>
      <c r="Q118" s="29">
        <v>920</v>
      </c>
      <c r="R118" s="55"/>
      <c r="S118" s="55"/>
      <c r="T118" s="55"/>
      <c r="U118" s="70"/>
      <c r="V118" s="83"/>
      <c r="W118" s="83"/>
      <c r="X118" s="83"/>
      <c r="Y118" s="84"/>
      <c r="Z118" s="104"/>
      <c r="AA118" s="104"/>
      <c r="AB118" s="105"/>
      <c r="AD118" s="29">
        <v>920</v>
      </c>
      <c r="AE118" s="85"/>
      <c r="AF118" s="86"/>
      <c r="AG118" s="86"/>
      <c r="AH118" s="87"/>
      <c r="AI118" s="83"/>
      <c r="AJ118" s="83"/>
      <c r="AK118" s="83"/>
      <c r="AL118" s="89"/>
      <c r="AM118" s="104"/>
      <c r="AN118" s="104"/>
      <c r="AO118" s="105"/>
      <c r="AQ118" s="114">
        <v>920</v>
      </c>
      <c r="AR118" s="104"/>
      <c r="AS118" s="104"/>
      <c r="AT118" s="105"/>
      <c r="AU118" s="121">
        <f t="shared" si="6"/>
        <v>700</v>
      </c>
    </row>
    <row r="119" spans="3:47" s="53" customFormat="1" ht="12.75" customHeight="1">
      <c r="C119" s="59">
        <v>2004</v>
      </c>
      <c r="D119" s="60">
        <v>11</v>
      </c>
      <c r="E119" s="61">
        <f t="shared" si="5"/>
        <v>2004.9166666666667</v>
      </c>
      <c r="F119" s="65">
        <v>52.9</v>
      </c>
      <c r="G119" s="65">
        <v>33.700000000000003</v>
      </c>
      <c r="H119" s="66">
        <v>14.5</v>
      </c>
      <c r="J119" s="59">
        <v>2002</v>
      </c>
      <c r="K119" s="60">
        <v>11</v>
      </c>
      <c r="L119" s="61">
        <f t="shared" si="7"/>
        <v>2002.9166666666667</v>
      </c>
      <c r="M119" s="154">
        <v>172.07639999999512</v>
      </c>
      <c r="N119" s="154">
        <v>143.37218518518247</v>
      </c>
      <c r="O119" s="155">
        <v>113.011487179485</v>
      </c>
      <c r="Q119" s="29">
        <v>930</v>
      </c>
      <c r="R119" s="55"/>
      <c r="S119" s="55"/>
      <c r="T119" s="55"/>
      <c r="U119" s="70"/>
      <c r="V119" s="83"/>
      <c r="W119" s="83"/>
      <c r="X119" s="83"/>
      <c r="Y119" s="84"/>
      <c r="Z119" s="104"/>
      <c r="AA119" s="104"/>
      <c r="AB119" s="105"/>
      <c r="AD119" s="29">
        <v>930</v>
      </c>
      <c r="AE119" s="85"/>
      <c r="AF119" s="86"/>
      <c r="AG119" s="86"/>
      <c r="AH119" s="87"/>
      <c r="AI119" s="83"/>
      <c r="AJ119" s="83"/>
      <c r="AK119" s="83"/>
      <c r="AL119" s="89"/>
      <c r="AM119" s="104"/>
      <c r="AN119" s="104"/>
      <c r="AO119" s="105"/>
      <c r="AQ119" s="114">
        <v>930</v>
      </c>
      <c r="AR119" s="104"/>
      <c r="AS119" s="104"/>
      <c r="AT119" s="105"/>
      <c r="AU119" s="121">
        <f t="shared" si="6"/>
        <v>700</v>
      </c>
    </row>
    <row r="120" spans="3:47" s="53" customFormat="1" ht="12.75" customHeight="1">
      <c r="C120" s="59">
        <v>2004</v>
      </c>
      <c r="D120" s="60">
        <v>12</v>
      </c>
      <c r="E120" s="61">
        <f t="shared" si="5"/>
        <v>2005</v>
      </c>
      <c r="F120" s="65">
        <v>50.7</v>
      </c>
      <c r="G120" s="65">
        <v>32.1</v>
      </c>
      <c r="H120" s="66">
        <v>13.4</v>
      </c>
      <c r="J120" s="59">
        <v>2002</v>
      </c>
      <c r="K120" s="60">
        <v>12</v>
      </c>
      <c r="L120" s="61">
        <f t="shared" si="7"/>
        <v>2003</v>
      </c>
      <c r="M120" s="154">
        <v>168.42135714285786</v>
      </c>
      <c r="N120" s="154">
        <v>140.90484210526355</v>
      </c>
      <c r="O120" s="155">
        <v>111.1839230769225</v>
      </c>
      <c r="Q120" s="29">
        <v>940</v>
      </c>
      <c r="R120" s="55"/>
      <c r="S120" s="55"/>
      <c r="T120" s="55"/>
      <c r="U120" s="70"/>
      <c r="V120" s="83"/>
      <c r="W120" s="83"/>
      <c r="X120" s="83"/>
      <c r="Y120" s="84"/>
      <c r="Z120" s="104"/>
      <c r="AA120" s="104"/>
      <c r="AB120" s="105"/>
      <c r="AD120" s="29">
        <v>940</v>
      </c>
      <c r="AE120" s="85"/>
      <c r="AF120" s="86"/>
      <c r="AG120" s="86"/>
      <c r="AH120" s="87"/>
      <c r="AI120" s="83"/>
      <c r="AJ120" s="83"/>
      <c r="AK120" s="83"/>
      <c r="AL120" s="89"/>
      <c r="AM120" s="104"/>
      <c r="AN120" s="104"/>
      <c r="AO120" s="105"/>
      <c r="AQ120" s="114">
        <v>940</v>
      </c>
      <c r="AR120" s="104"/>
      <c r="AS120" s="104"/>
      <c r="AT120" s="105"/>
      <c r="AU120" s="121">
        <f t="shared" si="6"/>
        <v>700</v>
      </c>
    </row>
    <row r="121" spans="3:47" s="53" customFormat="1" ht="12.75" customHeight="1">
      <c r="C121" s="59">
        <v>2005</v>
      </c>
      <c r="D121" s="60">
        <v>1</v>
      </c>
      <c r="E121" s="61">
        <f t="shared" si="5"/>
        <v>2005.0833333333333</v>
      </c>
      <c r="F121" s="65">
        <v>48.7</v>
      </c>
      <c r="G121" s="65">
        <v>30.5</v>
      </c>
      <c r="H121" s="66">
        <v>12.3</v>
      </c>
      <c r="J121" s="59">
        <v>2003</v>
      </c>
      <c r="K121" s="60">
        <v>1</v>
      </c>
      <c r="L121" s="61">
        <f t="shared" si="7"/>
        <v>2003.0833333333333</v>
      </c>
      <c r="M121" s="154">
        <v>164.76600000000664</v>
      </c>
      <c r="N121" s="154">
        <v>138.21185964912641</v>
      </c>
      <c r="O121" s="155">
        <v>109.39987654321082</v>
      </c>
      <c r="Q121" s="29">
        <v>950</v>
      </c>
      <c r="R121" s="55"/>
      <c r="S121" s="55"/>
      <c r="T121" s="55"/>
      <c r="U121" s="70"/>
      <c r="V121" s="83"/>
      <c r="W121" s="83"/>
      <c r="X121" s="83"/>
      <c r="Y121" s="84"/>
      <c r="Z121" s="104"/>
      <c r="AA121" s="104"/>
      <c r="AB121" s="105"/>
      <c r="AD121" s="29">
        <v>950</v>
      </c>
      <c r="AE121" s="85"/>
      <c r="AF121" s="86"/>
      <c r="AG121" s="86"/>
      <c r="AH121" s="87"/>
      <c r="AI121" s="83"/>
      <c r="AJ121" s="83"/>
      <c r="AK121" s="83"/>
      <c r="AL121" s="89"/>
      <c r="AM121" s="104"/>
      <c r="AN121" s="104"/>
      <c r="AO121" s="105"/>
      <c r="AQ121" s="114">
        <v>950</v>
      </c>
      <c r="AR121" s="104"/>
      <c r="AS121" s="104"/>
      <c r="AT121" s="105"/>
      <c r="AU121" s="121">
        <f t="shared" si="6"/>
        <v>700</v>
      </c>
    </row>
    <row r="122" spans="3:47" s="53" customFormat="1" ht="12.75" customHeight="1">
      <c r="C122" s="59">
        <v>2005</v>
      </c>
      <c r="D122" s="60">
        <v>2</v>
      </c>
      <c r="E122" s="61">
        <f t="shared" si="5"/>
        <v>2005.1666666666667</v>
      </c>
      <c r="F122" s="65">
        <v>46.7</v>
      </c>
      <c r="G122" s="65">
        <v>28.9</v>
      </c>
      <c r="H122" s="66">
        <v>11.2</v>
      </c>
      <c r="J122" s="59">
        <v>2003</v>
      </c>
      <c r="K122" s="60">
        <v>2</v>
      </c>
      <c r="L122" s="61">
        <f t="shared" si="7"/>
        <v>2003.1666666666667</v>
      </c>
      <c r="M122" s="154">
        <v>161.74015942028984</v>
      </c>
      <c r="N122" s="154">
        <v>135.51887719298193</v>
      </c>
      <c r="O122" s="155">
        <v>107.64030864197294</v>
      </c>
      <c r="Q122" s="29">
        <v>960</v>
      </c>
      <c r="R122" s="55"/>
      <c r="S122" s="55"/>
      <c r="T122" s="55"/>
      <c r="U122" s="70"/>
      <c r="V122" s="83"/>
      <c r="W122" s="83"/>
      <c r="X122" s="83"/>
      <c r="Y122" s="84"/>
      <c r="Z122" s="104"/>
      <c r="AA122" s="104"/>
      <c r="AB122" s="105"/>
      <c r="AD122" s="29">
        <v>960</v>
      </c>
      <c r="AE122" s="85"/>
      <c r="AF122" s="86"/>
      <c r="AG122" s="86"/>
      <c r="AH122" s="87"/>
      <c r="AI122" s="83"/>
      <c r="AJ122" s="83"/>
      <c r="AK122" s="83"/>
      <c r="AL122" s="89"/>
      <c r="AM122" s="104"/>
      <c r="AN122" s="104"/>
      <c r="AO122" s="105"/>
      <c r="AQ122" s="114">
        <v>960</v>
      </c>
      <c r="AR122" s="104"/>
      <c r="AS122" s="104"/>
      <c r="AT122" s="105"/>
      <c r="AU122" s="121">
        <f t="shared" si="6"/>
        <v>700</v>
      </c>
    </row>
    <row r="123" spans="3:47" s="53" customFormat="1" ht="12.75" customHeight="1">
      <c r="C123" s="59">
        <v>2005</v>
      </c>
      <c r="D123" s="60">
        <v>3</v>
      </c>
      <c r="E123" s="61">
        <f t="shared" si="5"/>
        <v>2005.25</v>
      </c>
      <c r="F123" s="65">
        <v>44.7</v>
      </c>
      <c r="G123" s="65">
        <v>27.4</v>
      </c>
      <c r="H123" s="66">
        <v>10.199999999999999</v>
      </c>
      <c r="J123" s="59">
        <v>2003</v>
      </c>
      <c r="K123" s="60">
        <v>3</v>
      </c>
      <c r="L123" s="61">
        <f t="shared" si="7"/>
        <v>2003.25</v>
      </c>
      <c r="M123" s="154">
        <v>159.51552173913043</v>
      </c>
      <c r="N123" s="154">
        <v>133.149</v>
      </c>
      <c r="O123" s="155">
        <v>105.88074074073985</v>
      </c>
      <c r="Q123" s="29">
        <v>970</v>
      </c>
      <c r="R123" s="55"/>
      <c r="S123" s="55"/>
      <c r="T123" s="55"/>
      <c r="U123" s="70"/>
      <c r="V123" s="83"/>
      <c r="W123" s="83"/>
      <c r="X123" s="83"/>
      <c r="Y123" s="84"/>
      <c r="Z123" s="104"/>
      <c r="AA123" s="104"/>
      <c r="AB123" s="105"/>
      <c r="AD123" s="29">
        <v>970</v>
      </c>
      <c r="AE123" s="85"/>
      <c r="AF123" s="86"/>
      <c r="AG123" s="86"/>
      <c r="AH123" s="87"/>
      <c r="AI123" s="83"/>
      <c r="AJ123" s="83"/>
      <c r="AK123" s="83"/>
      <c r="AL123" s="89"/>
      <c r="AM123" s="104"/>
      <c r="AN123" s="104"/>
      <c r="AO123" s="105"/>
      <c r="AQ123" s="114">
        <v>970</v>
      </c>
      <c r="AR123" s="104"/>
      <c r="AS123" s="104"/>
      <c r="AT123" s="105"/>
      <c r="AU123" s="121">
        <f t="shared" si="6"/>
        <v>700</v>
      </c>
    </row>
    <row r="124" spans="3:47" s="53" customFormat="1" ht="12.75" customHeight="1">
      <c r="C124" s="59">
        <v>2005</v>
      </c>
      <c r="D124" s="60">
        <v>4</v>
      </c>
      <c r="E124" s="61">
        <f t="shared" si="5"/>
        <v>2005.3333333333333</v>
      </c>
      <c r="F124" s="65">
        <v>42.8</v>
      </c>
      <c r="G124" s="65">
        <v>26</v>
      </c>
      <c r="H124" s="66">
        <v>9.1999999999999993</v>
      </c>
      <c r="J124" s="59">
        <v>2003</v>
      </c>
      <c r="K124" s="60">
        <v>4</v>
      </c>
      <c r="L124" s="61">
        <f t="shared" si="7"/>
        <v>2003.3333333333333</v>
      </c>
      <c r="M124" s="154">
        <v>157.29088405797103</v>
      </c>
      <c r="N124" s="154">
        <v>130.84066666666666</v>
      </c>
      <c r="O124" s="155">
        <v>104.01277777777881</v>
      </c>
      <c r="Q124" s="29">
        <v>980</v>
      </c>
      <c r="R124" s="55"/>
      <c r="S124" s="55"/>
      <c r="T124" s="55"/>
      <c r="U124" s="70"/>
      <c r="V124" s="83"/>
      <c r="W124" s="83"/>
      <c r="X124" s="83"/>
      <c r="Y124" s="84"/>
      <c r="Z124" s="104"/>
      <c r="AA124" s="104"/>
      <c r="AB124" s="105"/>
      <c r="AD124" s="29">
        <v>980</v>
      </c>
      <c r="AE124" s="85"/>
      <c r="AF124" s="86"/>
      <c r="AG124" s="86"/>
      <c r="AH124" s="87"/>
      <c r="AI124" s="83"/>
      <c r="AJ124" s="83"/>
      <c r="AK124" s="83"/>
      <c r="AL124" s="89"/>
      <c r="AM124" s="104"/>
      <c r="AN124" s="104"/>
      <c r="AO124" s="105"/>
      <c r="AQ124" s="114">
        <v>980</v>
      </c>
      <c r="AR124" s="104"/>
      <c r="AS124" s="104"/>
      <c r="AT124" s="105"/>
      <c r="AU124" s="121">
        <f t="shared" si="6"/>
        <v>700</v>
      </c>
    </row>
    <row r="125" spans="3:47" s="53" customFormat="1" ht="12.75" customHeight="1">
      <c r="C125" s="59">
        <v>2005</v>
      </c>
      <c r="D125" s="60">
        <v>5</v>
      </c>
      <c r="E125" s="61">
        <f t="shared" si="5"/>
        <v>2005.4166666666667</v>
      </c>
      <c r="F125" s="65">
        <v>41</v>
      </c>
      <c r="G125" s="65">
        <v>24.6</v>
      </c>
      <c r="H125" s="66">
        <v>8.1999999999999993</v>
      </c>
      <c r="J125" s="59">
        <v>2003</v>
      </c>
      <c r="K125" s="60">
        <v>5</v>
      </c>
      <c r="L125" s="61">
        <f t="shared" si="7"/>
        <v>2003.4166666666667</v>
      </c>
      <c r="M125" s="154">
        <v>153.86775757575231</v>
      </c>
      <c r="N125" s="154">
        <v>128.31668421052078</v>
      </c>
      <c r="O125" s="155">
        <v>101.98222222222027</v>
      </c>
      <c r="Q125" s="29">
        <v>990</v>
      </c>
      <c r="R125" s="55"/>
      <c r="S125" s="55"/>
      <c r="T125" s="55"/>
      <c r="U125" s="70"/>
      <c r="V125" s="83"/>
      <c r="W125" s="83"/>
      <c r="X125" s="83"/>
      <c r="Y125" s="84"/>
      <c r="Z125" s="104"/>
      <c r="AA125" s="104"/>
      <c r="AB125" s="105"/>
      <c r="AD125" s="29">
        <v>990</v>
      </c>
      <c r="AE125" s="85"/>
      <c r="AF125" s="86"/>
      <c r="AG125" s="86"/>
      <c r="AH125" s="87"/>
      <c r="AI125" s="83"/>
      <c r="AJ125" s="83"/>
      <c r="AK125" s="83"/>
      <c r="AL125" s="89"/>
      <c r="AM125" s="104"/>
      <c r="AN125" s="104"/>
      <c r="AO125" s="105"/>
      <c r="AQ125" s="114">
        <v>990</v>
      </c>
      <c r="AR125" s="104"/>
      <c r="AS125" s="104"/>
      <c r="AT125" s="105"/>
      <c r="AU125" s="121">
        <f t="shared" si="6"/>
        <v>700</v>
      </c>
    </row>
    <row r="126" spans="3:47" s="53" customFormat="1" ht="12.75" customHeight="1" thickBot="1">
      <c r="C126" s="59">
        <v>2005</v>
      </c>
      <c r="D126" s="60">
        <v>6</v>
      </c>
      <c r="E126" s="61">
        <f t="shared" si="5"/>
        <v>2005.5</v>
      </c>
      <c r="F126" s="65">
        <v>39.200000000000003</v>
      </c>
      <c r="G126" s="65">
        <v>23.3</v>
      </c>
      <c r="H126" s="66">
        <v>7.4</v>
      </c>
      <c r="J126" s="59">
        <v>2003</v>
      </c>
      <c r="K126" s="60">
        <v>6</v>
      </c>
      <c r="L126" s="61">
        <f t="shared" si="7"/>
        <v>2003.5</v>
      </c>
      <c r="M126" s="154">
        <v>150.3463684210538</v>
      </c>
      <c r="N126" s="154">
        <v>125.62326315789241</v>
      </c>
      <c r="O126" s="155">
        <v>99.9311052631585</v>
      </c>
      <c r="Q126" s="35">
        <v>1000</v>
      </c>
      <c r="R126" s="58"/>
      <c r="S126" s="58"/>
      <c r="T126" s="58"/>
      <c r="U126" s="108"/>
      <c r="V126" s="93"/>
      <c r="W126" s="93"/>
      <c r="X126" s="93"/>
      <c r="Y126" s="109"/>
      <c r="Z126" s="106"/>
      <c r="AA126" s="106"/>
      <c r="AB126" s="107"/>
      <c r="AD126" s="35">
        <v>1000</v>
      </c>
      <c r="AE126" s="90"/>
      <c r="AF126" s="91"/>
      <c r="AG126" s="91"/>
      <c r="AH126" s="92"/>
      <c r="AI126" s="93"/>
      <c r="AJ126" s="93"/>
      <c r="AK126" s="93"/>
      <c r="AL126" s="94"/>
      <c r="AM126" s="106"/>
      <c r="AN126" s="106"/>
      <c r="AO126" s="107"/>
      <c r="AQ126" s="115">
        <v>1000</v>
      </c>
      <c r="AR126" s="106"/>
      <c r="AS126" s="106"/>
      <c r="AT126" s="107"/>
      <c r="AU126" s="122">
        <f t="shared" si="6"/>
        <v>700</v>
      </c>
    </row>
    <row r="127" spans="3:47" s="53" customFormat="1" ht="12.75" customHeight="1">
      <c r="C127" s="59">
        <v>2005</v>
      </c>
      <c r="D127" s="60">
        <v>7</v>
      </c>
      <c r="E127" s="61">
        <f t="shared" si="5"/>
        <v>2005.5833333333333</v>
      </c>
      <c r="F127" s="65">
        <v>37.5</v>
      </c>
      <c r="G127" s="65">
        <v>22</v>
      </c>
      <c r="H127" s="66">
        <v>6.5</v>
      </c>
      <c r="J127" s="59">
        <v>2003</v>
      </c>
      <c r="K127" s="60">
        <v>7</v>
      </c>
      <c r="L127" s="61">
        <f t="shared" si="7"/>
        <v>2003.5833333333333</v>
      </c>
      <c r="M127" s="154">
        <v>147.65294736842546</v>
      </c>
      <c r="N127" s="154">
        <v>123.03278787878855</v>
      </c>
      <c r="O127" s="155">
        <v>97.814877192985591</v>
      </c>
    </row>
    <row r="128" spans="3:47" s="53" customFormat="1" ht="12.75" customHeight="1">
      <c r="C128" s="59">
        <v>2005</v>
      </c>
      <c r="D128" s="60">
        <v>8</v>
      </c>
      <c r="E128" s="61">
        <f t="shared" si="5"/>
        <v>2005.6666666666667</v>
      </c>
      <c r="F128" s="65">
        <v>35.799999999999997</v>
      </c>
      <c r="G128" s="65">
        <v>20.8</v>
      </c>
      <c r="H128" s="66">
        <v>5.7</v>
      </c>
      <c r="J128" s="59">
        <v>2003</v>
      </c>
      <c r="K128" s="60">
        <v>8</v>
      </c>
      <c r="L128" s="61">
        <f t="shared" si="7"/>
        <v>2003.6666666666667</v>
      </c>
      <c r="M128" s="154">
        <v>145.00224242424261</v>
      </c>
      <c r="N128" s="154">
        <v>120.70703030302703</v>
      </c>
      <c r="O128" s="155">
        <v>95.698649122806927</v>
      </c>
    </row>
    <row r="129" spans="3:15" s="53" customFormat="1" ht="12.75" customHeight="1">
      <c r="C129" s="59">
        <v>2005</v>
      </c>
      <c r="D129" s="60">
        <v>9</v>
      </c>
      <c r="E129" s="61">
        <f t="shared" si="5"/>
        <v>2005.75</v>
      </c>
      <c r="F129" s="65">
        <v>34.200000000000003</v>
      </c>
      <c r="G129" s="65">
        <v>19.600000000000001</v>
      </c>
      <c r="H129" s="66">
        <v>5</v>
      </c>
      <c r="J129" s="59">
        <v>2003</v>
      </c>
      <c r="K129" s="60">
        <v>9</v>
      </c>
      <c r="L129" s="61">
        <f t="shared" si="7"/>
        <v>2003.75</v>
      </c>
      <c r="M129" s="154">
        <v>142.84277272727513</v>
      </c>
      <c r="N129" s="154">
        <v>118.38127272727186</v>
      </c>
      <c r="O129" s="155">
        <v>94.019127272728923</v>
      </c>
    </row>
    <row r="130" spans="3:15" s="53" customFormat="1" ht="12.75" customHeight="1">
      <c r="C130" s="59">
        <v>2005</v>
      </c>
      <c r="D130" s="60">
        <v>10</v>
      </c>
      <c r="E130" s="61">
        <f t="shared" si="5"/>
        <v>2005.8333333333333</v>
      </c>
      <c r="F130" s="65">
        <v>32.700000000000003</v>
      </c>
      <c r="G130" s="65">
        <v>18.5</v>
      </c>
      <c r="H130" s="66">
        <v>4.3</v>
      </c>
      <c r="J130" s="59">
        <v>2003</v>
      </c>
      <c r="K130" s="60">
        <v>10</v>
      </c>
      <c r="L130" s="61">
        <f t="shared" si="7"/>
        <v>2003.8333333333333</v>
      </c>
      <c r="M130" s="154">
        <v>140.68330303030766</v>
      </c>
      <c r="N130" s="154">
        <v>115.98453333333451</v>
      </c>
      <c r="O130" s="155">
        <v>92.357801515154875</v>
      </c>
    </row>
    <row r="131" spans="3:15" s="53" customFormat="1" ht="12.75" customHeight="1">
      <c r="C131" s="59">
        <v>2005</v>
      </c>
      <c r="D131" s="60">
        <v>11</v>
      </c>
      <c r="E131" s="61">
        <f t="shared" si="5"/>
        <v>2005.9166666666667</v>
      </c>
      <c r="F131" s="65">
        <v>31.2</v>
      </c>
      <c r="G131" s="65">
        <v>17.399999999999999</v>
      </c>
      <c r="H131" s="66">
        <v>3.6</v>
      </c>
      <c r="J131" s="59">
        <v>2003</v>
      </c>
      <c r="K131" s="60">
        <v>11</v>
      </c>
      <c r="L131" s="61">
        <f t="shared" si="7"/>
        <v>2003.9166666666667</v>
      </c>
      <c r="M131" s="154">
        <v>138.45049999999998</v>
      </c>
      <c r="N131" s="154">
        <v>113.54786666666305</v>
      </c>
      <c r="O131" s="155">
        <v>90.721273333333713</v>
      </c>
    </row>
    <row r="132" spans="3:15" s="53" customFormat="1" ht="12.75" customHeight="1">
      <c r="C132" s="59">
        <v>2005</v>
      </c>
      <c r="D132" s="60">
        <v>12</v>
      </c>
      <c r="E132" s="61">
        <f t="shared" si="5"/>
        <v>2006</v>
      </c>
      <c r="F132" s="65">
        <v>29.7</v>
      </c>
      <c r="G132" s="65">
        <v>16.399999999999999</v>
      </c>
      <c r="H132" s="66">
        <v>3</v>
      </c>
      <c r="J132" s="59">
        <v>2003</v>
      </c>
      <c r="K132" s="60">
        <v>12</v>
      </c>
      <c r="L132" s="61">
        <f t="shared" si="7"/>
        <v>2004</v>
      </c>
      <c r="M132" s="154">
        <v>136.12436363636363</v>
      </c>
      <c r="N132" s="154">
        <v>111.11119999999823</v>
      </c>
      <c r="O132" s="155">
        <v>89.13744000000159</v>
      </c>
    </row>
    <row r="133" spans="3:15" s="53" customFormat="1" ht="12.75" customHeight="1">
      <c r="C133" s="59">
        <v>2006</v>
      </c>
      <c r="D133" s="60">
        <v>1</v>
      </c>
      <c r="E133" s="61">
        <f t="shared" si="5"/>
        <v>2006.0833333333333</v>
      </c>
      <c r="F133" s="65">
        <v>28.3</v>
      </c>
      <c r="G133" s="65">
        <v>15.4</v>
      </c>
      <c r="H133" s="66">
        <v>2.4</v>
      </c>
      <c r="J133" s="59">
        <v>2004</v>
      </c>
      <c r="K133" s="60">
        <v>1</v>
      </c>
      <c r="L133" s="61">
        <f t="shared" si="7"/>
        <v>2004.0833333333333</v>
      </c>
      <c r="M133" s="154">
        <v>133.79822727272727</v>
      </c>
      <c r="N133" s="154">
        <v>108.69328205128213</v>
      </c>
      <c r="O133" s="155">
        <v>87.553606666669452</v>
      </c>
    </row>
    <row r="134" spans="3:15" s="53" customFormat="1" ht="12.75" customHeight="1">
      <c r="C134" s="59">
        <v>2006</v>
      </c>
      <c r="D134" s="60">
        <v>2</v>
      </c>
      <c r="E134" s="61">
        <f t="shared" si="5"/>
        <v>2006.1666666666667</v>
      </c>
      <c r="F134" s="65">
        <v>27</v>
      </c>
      <c r="G134" s="65">
        <v>14.4</v>
      </c>
      <c r="H134" s="66">
        <v>1.9</v>
      </c>
      <c r="J134" s="59">
        <v>2004</v>
      </c>
      <c r="K134" s="60">
        <v>2</v>
      </c>
      <c r="L134" s="61">
        <f t="shared" si="7"/>
        <v>2004.1666666666667</v>
      </c>
      <c r="M134" s="154">
        <v>129.67799999999446</v>
      </c>
      <c r="N134" s="154">
        <v>106.72533333332976</v>
      </c>
      <c r="O134" s="155">
        <v>85.969773333333009</v>
      </c>
    </row>
    <row r="135" spans="3:15" s="53" customFormat="1" ht="12.75" customHeight="1">
      <c r="C135" s="59">
        <v>2006</v>
      </c>
      <c r="D135" s="60">
        <v>3</v>
      </c>
      <c r="E135" s="61">
        <f t="shared" si="5"/>
        <v>2006.25</v>
      </c>
      <c r="F135" s="65">
        <v>25.7</v>
      </c>
      <c r="G135" s="65">
        <v>13.5</v>
      </c>
      <c r="H135" s="66">
        <v>1.4</v>
      </c>
      <c r="J135" s="59">
        <v>2004</v>
      </c>
      <c r="K135" s="60">
        <v>3</v>
      </c>
      <c r="L135" s="61">
        <f t="shared" si="7"/>
        <v>2004.25</v>
      </c>
      <c r="M135" s="154">
        <v>125.70140000000001</v>
      </c>
      <c r="N135" s="154">
        <v>104.75738461538276</v>
      </c>
      <c r="O135" s="155">
        <v>84.649120000000664</v>
      </c>
    </row>
    <row r="136" spans="3:15" s="53" customFormat="1" ht="12.75" customHeight="1">
      <c r="C136" s="59">
        <v>2006</v>
      </c>
      <c r="D136" s="60">
        <v>4</v>
      </c>
      <c r="E136" s="61">
        <f t="shared" si="5"/>
        <v>2006.3333333333333</v>
      </c>
      <c r="F136" s="65">
        <v>24.4</v>
      </c>
      <c r="G136" s="65">
        <v>12.7</v>
      </c>
      <c r="H136" s="66">
        <v>0.9</v>
      </c>
      <c r="J136" s="59">
        <v>2004</v>
      </c>
      <c r="K136" s="60">
        <v>4</v>
      </c>
      <c r="L136" s="61">
        <f t="shared" si="7"/>
        <v>2004.3333333333333</v>
      </c>
      <c r="M136" s="154">
        <v>122.77751111111111</v>
      </c>
      <c r="N136" s="154">
        <v>102.78943589743577</v>
      </c>
      <c r="O136" s="155">
        <v>83.430814444446042</v>
      </c>
    </row>
    <row r="137" spans="3:15" s="53" customFormat="1" ht="12.75" customHeight="1">
      <c r="C137" s="59">
        <v>2006</v>
      </c>
      <c r="D137" s="60">
        <v>5</v>
      </c>
      <c r="E137" s="61">
        <f t="shared" si="5"/>
        <v>2006.4166666666667</v>
      </c>
      <c r="F137" s="65">
        <v>23.3</v>
      </c>
      <c r="G137" s="65">
        <v>11.9</v>
      </c>
      <c r="H137" s="66">
        <v>0.5</v>
      </c>
      <c r="J137" s="59">
        <v>2004</v>
      </c>
      <c r="K137" s="60">
        <v>5</v>
      </c>
      <c r="L137" s="61">
        <f t="shared" si="7"/>
        <v>2004.4166666666667</v>
      </c>
      <c r="M137" s="154">
        <v>120.2814848484802</v>
      </c>
      <c r="N137" s="154">
        <v>101.06268444444217</v>
      </c>
      <c r="O137" s="155">
        <v>82.212508888888081</v>
      </c>
    </row>
    <row r="138" spans="3:15" s="53" customFormat="1" ht="12.75" customHeight="1">
      <c r="C138" s="59">
        <v>2006</v>
      </c>
      <c r="D138" s="60">
        <v>6</v>
      </c>
      <c r="E138" s="61">
        <f t="shared" si="5"/>
        <v>2006.5</v>
      </c>
      <c r="F138" s="65">
        <v>22.1</v>
      </c>
      <c r="G138" s="65">
        <v>11.1</v>
      </c>
      <c r="H138" s="66">
        <v>0.1</v>
      </c>
      <c r="J138" s="59">
        <v>2004</v>
      </c>
      <c r="K138" s="60">
        <v>6</v>
      </c>
      <c r="L138" s="61">
        <f t="shared" si="7"/>
        <v>2004.5</v>
      </c>
      <c r="M138" s="154">
        <v>118.12163636363395</v>
      </c>
      <c r="N138" s="154">
        <v>99.356906666666987</v>
      </c>
      <c r="O138" s="155">
        <v>81.0088200000001</v>
      </c>
    </row>
    <row r="139" spans="3:15" s="53" customFormat="1" ht="12.75" customHeight="1">
      <c r="C139" s="59">
        <v>2006</v>
      </c>
      <c r="D139" s="60">
        <v>7</v>
      </c>
      <c r="E139" s="61">
        <f t="shared" si="5"/>
        <v>2006.5833333333333</v>
      </c>
      <c r="F139" s="65">
        <v>21</v>
      </c>
      <c r="G139" s="65">
        <v>10.4</v>
      </c>
      <c r="H139" s="66">
        <v>0</v>
      </c>
      <c r="J139" s="59">
        <v>2004</v>
      </c>
      <c r="K139" s="60">
        <v>7</v>
      </c>
      <c r="L139" s="61">
        <f t="shared" si="7"/>
        <v>2004.5833333333333</v>
      </c>
      <c r="M139" s="154">
        <v>115.9617878787877</v>
      </c>
      <c r="N139" s="154">
        <v>97.65112888889179</v>
      </c>
      <c r="O139" s="155">
        <v>79.912320000000932</v>
      </c>
    </row>
    <row r="140" spans="3:15" s="53" customFormat="1" ht="12.75" customHeight="1">
      <c r="C140" s="59">
        <v>2006</v>
      </c>
      <c r="D140" s="60">
        <v>8</v>
      </c>
      <c r="E140" s="61">
        <f t="shared" si="5"/>
        <v>2006.6666666666667</v>
      </c>
      <c r="F140" s="65">
        <v>20</v>
      </c>
      <c r="G140" s="65">
        <v>9.6999999999999993</v>
      </c>
      <c r="H140" s="66">
        <v>0</v>
      </c>
      <c r="J140" s="59">
        <v>2004</v>
      </c>
      <c r="K140" s="60">
        <v>8</v>
      </c>
      <c r="L140" s="61">
        <f t="shared" si="7"/>
        <v>2004.6666666666667</v>
      </c>
      <c r="M140" s="154">
        <v>114.19635087719017</v>
      </c>
      <c r="N140" s="154">
        <v>95.861425641026202</v>
      </c>
      <c r="O140" s="155">
        <v>78.815819999998766</v>
      </c>
    </row>
    <row r="141" spans="3:15" s="53" customFormat="1" ht="12.75" customHeight="1">
      <c r="C141" s="59">
        <v>2006</v>
      </c>
      <c r="D141" s="60">
        <v>9</v>
      </c>
      <c r="E141" s="61">
        <f t="shared" si="5"/>
        <v>2006.75</v>
      </c>
      <c r="F141" s="65">
        <v>19</v>
      </c>
      <c r="G141" s="65">
        <v>9.1</v>
      </c>
      <c r="H141" s="66">
        <v>0</v>
      </c>
      <c r="J141" s="59">
        <v>2004</v>
      </c>
      <c r="K141" s="60">
        <v>9</v>
      </c>
      <c r="L141" s="61">
        <f t="shared" si="7"/>
        <v>2004.75</v>
      </c>
      <c r="M141" s="154">
        <v>112.46521052631505</v>
      </c>
      <c r="N141" s="154">
        <v>93.893380769233048</v>
      </c>
      <c r="O141" s="155">
        <v>77.719319999999598</v>
      </c>
    </row>
    <row r="142" spans="3:15" s="53" customFormat="1" ht="12.75" customHeight="1">
      <c r="C142" s="59">
        <v>2006</v>
      </c>
      <c r="D142" s="60">
        <v>10</v>
      </c>
      <c r="E142" s="61">
        <f t="shared" si="5"/>
        <v>2006.8333333333333</v>
      </c>
      <c r="F142" s="65">
        <v>18</v>
      </c>
      <c r="G142" s="65">
        <v>8.4</v>
      </c>
      <c r="H142" s="66">
        <v>0</v>
      </c>
      <c r="J142" s="59">
        <v>2004</v>
      </c>
      <c r="K142" s="60">
        <v>10</v>
      </c>
      <c r="L142" s="61">
        <f t="shared" si="7"/>
        <v>2004.8333333333333</v>
      </c>
      <c r="M142" s="154">
        <v>110.28259259259455</v>
      </c>
      <c r="N142" s="154">
        <v>91.925335897439894</v>
      </c>
      <c r="O142" s="155">
        <v>76.501872727273437</v>
      </c>
    </row>
    <row r="143" spans="3:15" s="53" customFormat="1" ht="12.75" customHeight="1">
      <c r="C143" s="59">
        <v>2006</v>
      </c>
      <c r="D143" s="60">
        <v>11</v>
      </c>
      <c r="E143" s="61">
        <f t="shared" si="5"/>
        <v>2006.9166666666667</v>
      </c>
      <c r="F143" s="65">
        <v>17.100000000000001</v>
      </c>
      <c r="G143" s="65">
        <v>7.9</v>
      </c>
      <c r="H143" s="66">
        <v>0</v>
      </c>
      <c r="J143" s="59">
        <v>2004</v>
      </c>
      <c r="K143" s="60">
        <v>11</v>
      </c>
      <c r="L143" s="61">
        <f t="shared" si="7"/>
        <v>2004.9166666666667</v>
      </c>
      <c r="M143" s="154">
        <v>107.84601851851691</v>
      </c>
      <c r="N143" s="154">
        <v>90.083460975609896</v>
      </c>
      <c r="O143" s="155">
        <v>75.172781818180283</v>
      </c>
    </row>
    <row r="144" spans="3:15" s="53" customFormat="1" ht="12.75" customHeight="1">
      <c r="C144" s="59">
        <v>2006</v>
      </c>
      <c r="D144" s="60">
        <v>12</v>
      </c>
      <c r="E144" s="61">
        <f t="shared" si="5"/>
        <v>2007</v>
      </c>
      <c r="F144" s="65">
        <v>16.2</v>
      </c>
      <c r="G144" s="65">
        <v>7.3</v>
      </c>
      <c r="H144" s="66">
        <v>0</v>
      </c>
      <c r="J144" s="59">
        <v>2004</v>
      </c>
      <c r="K144" s="60">
        <v>12</v>
      </c>
      <c r="L144" s="61">
        <f t="shared" si="7"/>
        <v>2005</v>
      </c>
      <c r="M144" s="154">
        <v>105.90423076923135</v>
      </c>
      <c r="N144" s="154">
        <v>88.746265853659423</v>
      </c>
      <c r="O144" s="155">
        <v>73.843690909090753</v>
      </c>
    </row>
    <row r="145" spans="3:15" s="53" customFormat="1" ht="12.75" customHeight="1">
      <c r="C145" s="59">
        <v>2007</v>
      </c>
      <c r="D145" s="60">
        <v>1</v>
      </c>
      <c r="E145" s="61">
        <f t="shared" si="5"/>
        <v>2007.0833333333333</v>
      </c>
      <c r="F145" s="65">
        <v>15.4</v>
      </c>
      <c r="G145" s="65">
        <v>6.8</v>
      </c>
      <c r="H145" s="66">
        <v>0</v>
      </c>
      <c r="J145" s="59">
        <v>2005</v>
      </c>
      <c r="K145" s="60">
        <v>1</v>
      </c>
      <c r="L145" s="61">
        <f t="shared" si="7"/>
        <v>2005.0833333333333</v>
      </c>
      <c r="M145" s="154">
        <v>104.49846153846336</v>
      </c>
      <c r="N145" s="154">
        <v>87.409070731708951</v>
      </c>
      <c r="O145" s="155">
        <v>72.969444444445045</v>
      </c>
    </row>
    <row r="146" spans="3:15" s="53" customFormat="1" ht="12.75" customHeight="1">
      <c r="C146" s="59">
        <v>2007</v>
      </c>
      <c r="D146" s="60">
        <v>2</v>
      </c>
      <c r="E146" s="61">
        <f t="shared" si="5"/>
        <v>2007.1666666666667</v>
      </c>
      <c r="F146" s="65">
        <v>14.6</v>
      </c>
      <c r="G146" s="65">
        <v>6.3</v>
      </c>
      <c r="H146" s="66">
        <v>0</v>
      </c>
      <c r="J146" s="59">
        <v>2005</v>
      </c>
      <c r="K146" s="60">
        <v>2</v>
      </c>
      <c r="L146" s="61">
        <f t="shared" si="7"/>
        <v>2005.1666666666667</v>
      </c>
      <c r="M146" s="154">
        <v>103.09269230769152</v>
      </c>
      <c r="N146" s="154">
        <v>86.071875609754827</v>
      </c>
      <c r="O146" s="155">
        <v>72.157222222221293</v>
      </c>
    </row>
    <row r="147" spans="3:15" s="53" customFormat="1" ht="12.75" customHeight="1">
      <c r="C147" s="59">
        <v>2007</v>
      </c>
      <c r="D147" s="60">
        <v>3</v>
      </c>
      <c r="E147" s="61">
        <f t="shared" si="5"/>
        <v>2007.25</v>
      </c>
      <c r="F147" s="65">
        <v>13.8</v>
      </c>
      <c r="G147" s="65">
        <v>5.9</v>
      </c>
      <c r="H147" s="66">
        <v>0</v>
      </c>
      <c r="J147" s="59">
        <v>2005</v>
      </c>
      <c r="K147" s="60">
        <v>3</v>
      </c>
      <c r="L147" s="61">
        <f t="shared" si="7"/>
        <v>2005.25</v>
      </c>
      <c r="M147" s="154">
        <v>101.44928695652247</v>
      </c>
      <c r="N147" s="154">
        <v>84.73468048780434</v>
      </c>
      <c r="O147" s="155">
        <v>71.344999999999757</v>
      </c>
    </row>
    <row r="148" spans="3:15" s="53" customFormat="1" ht="12.75" customHeight="1">
      <c r="C148" s="59">
        <v>2007</v>
      </c>
      <c r="D148" s="60">
        <v>4</v>
      </c>
      <c r="E148" s="61">
        <f t="shared" si="5"/>
        <v>2007.3333333333333</v>
      </c>
      <c r="F148" s="65">
        <v>13.1</v>
      </c>
      <c r="G148" s="65">
        <v>5.4</v>
      </c>
      <c r="H148" s="66">
        <v>0</v>
      </c>
      <c r="J148" s="59">
        <v>2005</v>
      </c>
      <c r="K148" s="60">
        <v>4</v>
      </c>
      <c r="L148" s="61">
        <f t="shared" si="7"/>
        <v>2005.3333333333333</v>
      </c>
      <c r="M148" s="154">
        <v>99.383417391307134</v>
      </c>
      <c r="N148" s="154">
        <v>83.521740740740995</v>
      </c>
      <c r="O148" s="155">
        <v>70.62730707070736</v>
      </c>
    </row>
    <row r="149" spans="3:15" s="53" customFormat="1" ht="12.75" customHeight="1">
      <c r="C149" s="59">
        <v>2007</v>
      </c>
      <c r="D149" s="60">
        <v>5</v>
      </c>
      <c r="E149" s="61">
        <f t="shared" si="5"/>
        <v>2007.4166666666667</v>
      </c>
      <c r="F149" s="65">
        <v>12.4</v>
      </c>
      <c r="G149" s="65">
        <v>5</v>
      </c>
      <c r="H149" s="66">
        <v>0</v>
      </c>
      <c r="J149" s="59">
        <v>2005</v>
      </c>
      <c r="K149" s="60">
        <v>5</v>
      </c>
      <c r="L149" s="61">
        <f t="shared" si="7"/>
        <v>2005.4166666666667</v>
      </c>
      <c r="M149" s="154">
        <v>97.317547826086141</v>
      </c>
      <c r="N149" s="154">
        <v>82.628314814813535</v>
      </c>
      <c r="O149" s="155">
        <v>69.962786868685811</v>
      </c>
    </row>
    <row r="150" spans="3:15" s="53" customFormat="1" ht="12.75" customHeight="1">
      <c r="C150" s="59">
        <v>2007</v>
      </c>
      <c r="D150" s="60">
        <v>6</v>
      </c>
      <c r="E150" s="61">
        <f t="shared" si="5"/>
        <v>2007.5</v>
      </c>
      <c r="F150" s="65">
        <v>11.8</v>
      </c>
      <c r="G150" s="65">
        <v>4.7</v>
      </c>
      <c r="H150" s="66">
        <v>0</v>
      </c>
      <c r="J150" s="59">
        <v>2005</v>
      </c>
      <c r="K150" s="60">
        <v>6</v>
      </c>
      <c r="L150" s="61">
        <f t="shared" si="7"/>
        <v>2005.5</v>
      </c>
      <c r="M150" s="154">
        <v>95.494404545455581</v>
      </c>
      <c r="N150" s="154">
        <v>81.734888888888506</v>
      </c>
      <c r="O150" s="155">
        <v>69.298266666666052</v>
      </c>
    </row>
    <row r="151" spans="3:15" s="53" customFormat="1" ht="12.75" customHeight="1">
      <c r="C151" s="59">
        <v>2007</v>
      </c>
      <c r="D151" s="60">
        <v>7</v>
      </c>
      <c r="E151" s="61">
        <f t="shared" si="5"/>
        <v>2007.5833333333333</v>
      </c>
      <c r="F151" s="65">
        <v>11.2</v>
      </c>
      <c r="G151" s="65">
        <v>4.3</v>
      </c>
      <c r="H151" s="66">
        <v>0</v>
      </c>
      <c r="J151" s="59">
        <v>2005</v>
      </c>
      <c r="K151" s="60">
        <v>7</v>
      </c>
      <c r="L151" s="61">
        <f t="shared" si="7"/>
        <v>2005.5833333333333</v>
      </c>
      <c r="M151" s="154">
        <v>93.833078787881533</v>
      </c>
      <c r="N151" s="154">
        <v>80.84146296296349</v>
      </c>
      <c r="O151" s="155">
        <v>68.633746464646308</v>
      </c>
    </row>
    <row r="152" spans="3:15" s="53" customFormat="1" ht="12.75" customHeight="1">
      <c r="C152" s="59">
        <v>2007</v>
      </c>
      <c r="D152" s="60">
        <v>8</v>
      </c>
      <c r="E152" s="61">
        <f t="shared" si="5"/>
        <v>2007.6666666666667</v>
      </c>
      <c r="F152" s="65">
        <v>10.6</v>
      </c>
      <c r="G152" s="65">
        <v>4</v>
      </c>
      <c r="H152" s="66">
        <v>0</v>
      </c>
      <c r="J152" s="59">
        <v>2005</v>
      </c>
      <c r="K152" s="60">
        <v>8</v>
      </c>
      <c r="L152" s="61">
        <f t="shared" si="7"/>
        <v>2005.6666666666667</v>
      </c>
      <c r="M152" s="154">
        <v>92.171753030302966</v>
      </c>
      <c r="N152" s="154">
        <v>79.94803703703603</v>
      </c>
      <c r="O152" s="155">
        <v>67.988856521737816</v>
      </c>
    </row>
    <row r="153" spans="3:15" s="53" customFormat="1" ht="12.75" customHeight="1">
      <c r="C153" s="59">
        <v>2007</v>
      </c>
      <c r="D153" s="60">
        <v>9</v>
      </c>
      <c r="E153" s="61">
        <f t="shared" ref="E153:E216" si="8">C153+D153/12</f>
        <v>2007.75</v>
      </c>
      <c r="F153" s="65">
        <v>10</v>
      </c>
      <c r="G153" s="65">
        <v>3.7</v>
      </c>
      <c r="H153" s="66">
        <v>0</v>
      </c>
      <c r="J153" s="59">
        <v>2005</v>
      </c>
      <c r="K153" s="60">
        <v>9</v>
      </c>
      <c r="L153" s="61">
        <f t="shared" si="7"/>
        <v>2005.75</v>
      </c>
      <c r="M153" s="154">
        <v>91.169620000000705</v>
      </c>
      <c r="N153" s="154">
        <v>79.054611111111001</v>
      </c>
      <c r="O153" s="155">
        <v>67.353204347825411</v>
      </c>
    </row>
    <row r="154" spans="3:15" s="53" customFormat="1" ht="12.75" customHeight="1">
      <c r="C154" s="59">
        <v>2007</v>
      </c>
      <c r="D154" s="60">
        <v>10</v>
      </c>
      <c r="E154" s="61">
        <f t="shared" si="8"/>
        <v>2007.8333333333333</v>
      </c>
      <c r="F154" s="65">
        <v>9.5</v>
      </c>
      <c r="G154" s="65">
        <v>3.4</v>
      </c>
      <c r="H154" s="66">
        <v>0</v>
      </c>
      <c r="J154" s="59">
        <v>2005</v>
      </c>
      <c r="K154" s="60">
        <v>10</v>
      </c>
      <c r="L154" s="61">
        <f t="shared" si="7"/>
        <v>2005.8333333333333</v>
      </c>
      <c r="M154" s="154">
        <v>90.19495333333478</v>
      </c>
      <c r="N154" s="154">
        <v>78.304120000000495</v>
      </c>
      <c r="O154" s="155">
        <v>66.717552173912992</v>
      </c>
    </row>
    <row r="155" spans="3:15" s="53" customFormat="1" ht="12.75" customHeight="1">
      <c r="C155" s="59">
        <v>2007</v>
      </c>
      <c r="D155" s="60">
        <v>11</v>
      </c>
      <c r="E155" s="61">
        <f t="shared" si="8"/>
        <v>2007.9166666666667</v>
      </c>
      <c r="F155" s="65">
        <v>8.9</v>
      </c>
      <c r="G155" s="65">
        <v>3.1</v>
      </c>
      <c r="H155" s="66">
        <v>0</v>
      </c>
      <c r="J155" s="59">
        <v>2005</v>
      </c>
      <c r="K155" s="60">
        <v>11</v>
      </c>
      <c r="L155" s="61">
        <f t="shared" si="7"/>
        <v>2005.9166666666667</v>
      </c>
      <c r="M155" s="154">
        <v>89.220286666666198</v>
      </c>
      <c r="N155" s="154">
        <v>77.573119999999051</v>
      </c>
      <c r="O155" s="155">
        <v>66.666700000000006</v>
      </c>
    </row>
    <row r="156" spans="3:15" s="53" customFormat="1" ht="12.75" customHeight="1">
      <c r="C156" s="59">
        <v>2007</v>
      </c>
      <c r="D156" s="60">
        <v>12</v>
      </c>
      <c r="E156" s="61">
        <f t="shared" si="8"/>
        <v>2008</v>
      </c>
      <c r="F156" s="65">
        <v>8.5</v>
      </c>
      <c r="G156" s="65">
        <v>2.9</v>
      </c>
      <c r="H156" s="66">
        <v>0</v>
      </c>
      <c r="J156" s="59">
        <v>2005</v>
      </c>
      <c r="K156" s="60">
        <v>12</v>
      </c>
      <c r="L156" s="61">
        <f t="shared" si="7"/>
        <v>2006</v>
      </c>
      <c r="M156" s="154">
        <v>88.1778363636368</v>
      </c>
      <c r="N156" s="154">
        <v>76.842119999999611</v>
      </c>
      <c r="O156" s="155">
        <v>66.666700000000006</v>
      </c>
    </row>
    <row r="157" spans="3:15" s="53" customFormat="1" ht="12.75" customHeight="1">
      <c r="C157" s="59">
        <v>2008</v>
      </c>
      <c r="D157" s="60">
        <v>1</v>
      </c>
      <c r="E157" s="61">
        <f t="shared" si="8"/>
        <v>2008.0833333333333</v>
      </c>
      <c r="F157" s="65"/>
      <c r="G157" s="65"/>
      <c r="H157" s="66"/>
      <c r="J157" s="59">
        <v>2006</v>
      </c>
      <c r="K157" s="60">
        <v>1</v>
      </c>
      <c r="L157" s="61">
        <f t="shared" si="7"/>
        <v>2006.0833333333333</v>
      </c>
      <c r="M157" s="154">
        <v>87.014881818183454</v>
      </c>
      <c r="N157" s="154">
        <v>76.111120000000156</v>
      </c>
      <c r="O157" s="155">
        <v>66.666700000000006</v>
      </c>
    </row>
    <row r="158" spans="3:15" s="53" customFormat="1" ht="12.75" customHeight="1">
      <c r="C158" s="59">
        <v>2008</v>
      </c>
      <c r="D158" s="60">
        <v>2</v>
      </c>
      <c r="E158" s="61">
        <f t="shared" si="8"/>
        <v>2008.1666666666667</v>
      </c>
      <c r="F158" s="65"/>
      <c r="G158" s="65"/>
      <c r="H158" s="66"/>
      <c r="J158" s="59">
        <v>2006</v>
      </c>
      <c r="K158" s="60">
        <v>2</v>
      </c>
      <c r="L158" s="61">
        <f t="shared" si="7"/>
        <v>2006.1666666666667</v>
      </c>
      <c r="M158" s="154">
        <v>85.85192727272694</v>
      </c>
      <c r="N158" s="154">
        <v>75.380119999998712</v>
      </c>
      <c r="O158" s="155">
        <v>66.666700000000006</v>
      </c>
    </row>
    <row r="159" spans="3:15" s="53" customFormat="1" ht="12.75" customHeight="1">
      <c r="C159" s="59">
        <v>2008</v>
      </c>
      <c r="D159" s="60">
        <v>3</v>
      </c>
      <c r="E159" s="61">
        <f t="shared" si="8"/>
        <v>2008.25</v>
      </c>
      <c r="F159" s="65"/>
      <c r="G159" s="65"/>
      <c r="H159" s="66"/>
      <c r="J159" s="59">
        <v>2006</v>
      </c>
      <c r="K159" s="60">
        <v>3</v>
      </c>
      <c r="L159" s="61">
        <f t="shared" si="7"/>
        <v>2006.25</v>
      </c>
      <c r="M159" s="154">
        <v>84.746566666667334</v>
      </c>
      <c r="N159" s="154">
        <v>74.649119999999272</v>
      </c>
      <c r="O159" s="155">
        <v>66.666700000000006</v>
      </c>
    </row>
    <row r="160" spans="3:15" s="53" customFormat="1" ht="12.75" customHeight="1">
      <c r="C160" s="59">
        <v>2008</v>
      </c>
      <c r="D160" s="60">
        <v>4</v>
      </c>
      <c r="E160" s="61">
        <f t="shared" si="8"/>
        <v>2008.3333333333333</v>
      </c>
      <c r="F160" s="65"/>
      <c r="G160" s="65"/>
      <c r="H160" s="66"/>
      <c r="J160" s="59">
        <v>2006</v>
      </c>
      <c r="K160" s="60">
        <v>4</v>
      </c>
      <c r="L160" s="61">
        <f t="shared" si="7"/>
        <v>2006.3333333333333</v>
      </c>
      <c r="M160" s="154">
        <v>83.663603703705277</v>
      </c>
      <c r="N160" s="154">
        <v>73.918119999999831</v>
      </c>
      <c r="O160" s="155">
        <v>66.666700000000006</v>
      </c>
    </row>
    <row r="161" spans="3:15" s="53" customFormat="1" ht="12.75" customHeight="1">
      <c r="C161" s="59">
        <v>2008</v>
      </c>
      <c r="D161" s="60">
        <v>5</v>
      </c>
      <c r="E161" s="61">
        <f t="shared" si="8"/>
        <v>2008.4166666666667</v>
      </c>
      <c r="F161" s="65"/>
      <c r="G161" s="65"/>
      <c r="H161" s="66"/>
      <c r="J161" s="59">
        <v>2006</v>
      </c>
      <c r="K161" s="60">
        <v>5</v>
      </c>
      <c r="L161" s="61">
        <f t="shared" si="7"/>
        <v>2006.4166666666667</v>
      </c>
      <c r="M161" s="154">
        <v>82.580640740740265</v>
      </c>
      <c r="N161" s="154">
        <v>73.387435820894638</v>
      </c>
      <c r="O161" s="155">
        <v>66.666700000000006</v>
      </c>
    </row>
    <row r="162" spans="3:15" s="53" customFormat="1" ht="12.75" customHeight="1">
      <c r="C162" s="59">
        <v>2008</v>
      </c>
      <c r="D162" s="60">
        <v>6</v>
      </c>
      <c r="E162" s="61">
        <f t="shared" si="8"/>
        <v>2008.5</v>
      </c>
      <c r="F162" s="65"/>
      <c r="G162" s="65"/>
      <c r="H162" s="66"/>
      <c r="J162" s="59">
        <v>2006</v>
      </c>
      <c r="K162" s="60">
        <v>6</v>
      </c>
      <c r="L162" s="61">
        <f t="shared" si="7"/>
        <v>2006.5</v>
      </c>
      <c r="M162" s="154">
        <v>81.698530303030523</v>
      </c>
      <c r="N162" s="154">
        <v>72.95101791044732</v>
      </c>
      <c r="O162" s="155">
        <v>66.666700000000006</v>
      </c>
    </row>
    <row r="163" spans="3:15" s="53" customFormat="1" ht="12.75" customHeight="1">
      <c r="C163" s="59">
        <v>2008</v>
      </c>
      <c r="D163" s="60">
        <v>7</v>
      </c>
      <c r="E163" s="61">
        <f t="shared" si="8"/>
        <v>2008.5833333333333</v>
      </c>
      <c r="F163" s="65"/>
      <c r="G163" s="65"/>
      <c r="H163" s="66"/>
      <c r="J163" s="59">
        <v>2006</v>
      </c>
      <c r="K163" s="60">
        <v>7</v>
      </c>
      <c r="L163" s="61">
        <f t="shared" si="7"/>
        <v>2006.5833333333333</v>
      </c>
      <c r="M163" s="154">
        <v>81.034010101010779</v>
      </c>
      <c r="N163" s="154">
        <v>72.514600000000002</v>
      </c>
      <c r="O163" s="155">
        <v>66.666700000000006</v>
      </c>
    </row>
    <row r="164" spans="3:15" s="53" customFormat="1" ht="12.75" customHeight="1">
      <c r="C164" s="59">
        <v>2008</v>
      </c>
      <c r="D164" s="60">
        <v>8</v>
      </c>
      <c r="E164" s="61">
        <f t="shared" si="8"/>
        <v>2008.6666666666667</v>
      </c>
      <c r="F164" s="65"/>
      <c r="G164" s="65"/>
      <c r="H164" s="66"/>
      <c r="J164" s="59">
        <v>2006</v>
      </c>
      <c r="K164" s="60">
        <v>8</v>
      </c>
      <c r="L164" s="61">
        <f t="shared" si="7"/>
        <v>2006.6666666666667</v>
      </c>
      <c r="M164" s="154">
        <v>80.369489898989215</v>
      </c>
      <c r="N164" s="154">
        <v>72.07818208955149</v>
      </c>
      <c r="O164" s="155">
        <v>66.666700000000006</v>
      </c>
    </row>
    <row r="165" spans="3:15" s="53" customFormat="1" ht="12.75" customHeight="1">
      <c r="C165" s="59">
        <v>2008</v>
      </c>
      <c r="D165" s="60">
        <v>9</v>
      </c>
      <c r="E165" s="61">
        <f t="shared" si="8"/>
        <v>2008.75</v>
      </c>
      <c r="F165" s="65"/>
      <c r="G165" s="65"/>
      <c r="H165" s="66"/>
      <c r="J165" s="59">
        <v>2006</v>
      </c>
      <c r="K165" s="60">
        <v>9</v>
      </c>
      <c r="L165" s="61">
        <f t="shared" si="7"/>
        <v>2006.75</v>
      </c>
      <c r="M165" s="154">
        <v>79.704969696969471</v>
      </c>
      <c r="N165" s="154">
        <v>71.641764179104172</v>
      </c>
      <c r="O165" s="155">
        <v>66.666700000000006</v>
      </c>
    </row>
    <row r="166" spans="3:15" s="53" customFormat="1" ht="12.75" customHeight="1">
      <c r="C166" s="59">
        <v>2008</v>
      </c>
      <c r="D166" s="60">
        <v>10</v>
      </c>
      <c r="E166" s="61">
        <f t="shared" si="8"/>
        <v>2008.8333333333333</v>
      </c>
      <c r="F166" s="65"/>
      <c r="G166" s="65"/>
      <c r="H166" s="66"/>
      <c r="J166" s="59">
        <v>2006</v>
      </c>
      <c r="K166" s="60">
        <v>10</v>
      </c>
      <c r="L166" s="61">
        <f t="shared" si="7"/>
        <v>2006.8333333333333</v>
      </c>
      <c r="M166" s="154">
        <v>79.005880000000289</v>
      </c>
      <c r="N166" s="154">
        <v>71.205346268656854</v>
      </c>
      <c r="O166" s="155">
        <v>66.666700000000006</v>
      </c>
    </row>
    <row r="167" spans="3:15" s="53" customFormat="1" ht="12.75" customHeight="1">
      <c r="C167" s="59">
        <v>2008</v>
      </c>
      <c r="D167" s="60">
        <v>11</v>
      </c>
      <c r="E167" s="61">
        <f t="shared" si="8"/>
        <v>2008.9166666666667</v>
      </c>
      <c r="F167" s="65"/>
      <c r="G167" s="65"/>
      <c r="H167" s="66"/>
      <c r="J167" s="59">
        <v>2006</v>
      </c>
      <c r="K167" s="60">
        <v>11</v>
      </c>
      <c r="L167" s="61">
        <f t="shared" si="7"/>
        <v>2006.9166666666667</v>
      </c>
      <c r="M167" s="154">
        <v>78.274879999998845</v>
      </c>
      <c r="N167" s="154">
        <v>70.768928358208342</v>
      </c>
      <c r="O167" s="155">
        <v>66.666700000000006</v>
      </c>
    </row>
    <row r="168" spans="3:15" s="53" customFormat="1" ht="12.75" customHeight="1">
      <c r="C168" s="59">
        <v>2008</v>
      </c>
      <c r="D168" s="60">
        <v>12</v>
      </c>
      <c r="E168" s="61">
        <f t="shared" si="8"/>
        <v>2009</v>
      </c>
      <c r="F168" s="65"/>
      <c r="G168" s="65"/>
      <c r="H168" s="66"/>
      <c r="J168" s="59">
        <v>2006</v>
      </c>
      <c r="K168" s="60">
        <v>12</v>
      </c>
      <c r="L168" s="61">
        <f t="shared" si="7"/>
        <v>2007</v>
      </c>
      <c r="M168" s="154">
        <v>77.543879999999405</v>
      </c>
      <c r="N168" s="154">
        <v>70.332510447761024</v>
      </c>
      <c r="O168" s="155">
        <v>66.666700000000006</v>
      </c>
    </row>
    <row r="169" spans="3:15" s="53" customFormat="1" ht="12.75" customHeight="1">
      <c r="C169" s="59">
        <v>2009</v>
      </c>
      <c r="D169" s="60">
        <v>1</v>
      </c>
      <c r="E169" s="61">
        <f t="shared" si="8"/>
        <v>2009.0833333333333</v>
      </c>
      <c r="F169" s="65"/>
      <c r="G169" s="65"/>
      <c r="H169" s="66"/>
      <c r="J169" s="59">
        <v>2007</v>
      </c>
      <c r="K169" s="60">
        <v>1</v>
      </c>
      <c r="L169" s="61">
        <f t="shared" si="7"/>
        <v>2007.0833333333333</v>
      </c>
      <c r="M169" s="154">
        <v>76.812879999999964</v>
      </c>
      <c r="N169" s="154">
        <v>69.965927363184292</v>
      </c>
      <c r="O169" s="155">
        <v>66.666700000000006</v>
      </c>
    </row>
    <row r="170" spans="3:15" s="53" customFormat="1" ht="12.75" customHeight="1">
      <c r="C170" s="59">
        <v>2009</v>
      </c>
      <c r="D170" s="60">
        <v>2</v>
      </c>
      <c r="E170" s="61">
        <f t="shared" si="8"/>
        <v>2009.1666666666667</v>
      </c>
      <c r="F170" s="65"/>
      <c r="G170" s="65"/>
      <c r="H170" s="66"/>
      <c r="J170" s="59">
        <v>2007</v>
      </c>
      <c r="K170" s="60">
        <v>2</v>
      </c>
      <c r="L170" s="61">
        <f t="shared" si="7"/>
        <v>2007.1666666666667</v>
      </c>
      <c r="M170" s="154">
        <v>76.259899999999206</v>
      </c>
      <c r="N170" s="154">
        <v>69.638626368158853</v>
      </c>
      <c r="O170" s="155">
        <v>66.666700000000006</v>
      </c>
    </row>
    <row r="171" spans="3:15" s="53" customFormat="1" ht="12.75" customHeight="1">
      <c r="C171" s="59">
        <v>2009</v>
      </c>
      <c r="D171" s="60">
        <v>3</v>
      </c>
      <c r="E171" s="61">
        <f t="shared" si="8"/>
        <v>2009.25</v>
      </c>
      <c r="F171" s="65"/>
      <c r="G171" s="65"/>
      <c r="H171" s="66"/>
      <c r="J171" s="59">
        <v>2007</v>
      </c>
      <c r="K171" s="60">
        <v>3</v>
      </c>
      <c r="L171" s="61">
        <f t="shared" si="7"/>
        <v>2007.25</v>
      </c>
      <c r="M171" s="154">
        <v>75.722399999999922</v>
      </c>
      <c r="N171" s="154">
        <v>69.311325373134309</v>
      </c>
      <c r="O171" s="155">
        <v>66.666700000000006</v>
      </c>
    </row>
    <row r="172" spans="3:15" s="53" customFormat="1" ht="12.75" customHeight="1">
      <c r="C172" s="59">
        <v>2009</v>
      </c>
      <c r="D172" s="60">
        <v>4</v>
      </c>
      <c r="E172" s="61">
        <f t="shared" si="8"/>
        <v>2009.3333333333333</v>
      </c>
      <c r="F172" s="65"/>
      <c r="G172" s="65"/>
      <c r="H172" s="66"/>
      <c r="J172" s="59">
        <v>2007</v>
      </c>
      <c r="K172" s="60">
        <v>4</v>
      </c>
      <c r="L172" s="61">
        <f t="shared" si="7"/>
        <v>2007.3333333333333</v>
      </c>
      <c r="M172" s="154">
        <v>75.184900000000638</v>
      </c>
      <c r="N172" s="154">
        <v>68.984024378109766</v>
      </c>
      <c r="O172" s="155">
        <v>66.666700000000006</v>
      </c>
    </row>
    <row r="173" spans="3:15" s="53" customFormat="1" ht="12.75" customHeight="1">
      <c r="C173" s="59">
        <v>2009</v>
      </c>
      <c r="D173" s="60">
        <v>5</v>
      </c>
      <c r="E173" s="61">
        <f t="shared" si="8"/>
        <v>2009.4166666666667</v>
      </c>
      <c r="F173" s="65"/>
      <c r="G173" s="65"/>
      <c r="H173" s="66"/>
      <c r="J173" s="59">
        <v>2007</v>
      </c>
      <c r="K173" s="60">
        <v>5</v>
      </c>
      <c r="L173" s="61">
        <f t="shared" si="7"/>
        <v>2007.4166666666667</v>
      </c>
      <c r="M173" s="154">
        <v>74.647399999999891</v>
      </c>
      <c r="N173" s="154">
        <v>68.656723383084326</v>
      </c>
      <c r="O173" s="155">
        <v>66.666700000000006</v>
      </c>
    </row>
    <row r="174" spans="3:15" s="53" customFormat="1" ht="12.75" customHeight="1">
      <c r="C174" s="59">
        <v>2009</v>
      </c>
      <c r="D174" s="60">
        <v>6</v>
      </c>
      <c r="E174" s="61">
        <f t="shared" si="8"/>
        <v>2009.5</v>
      </c>
      <c r="F174" s="65"/>
      <c r="G174" s="65"/>
      <c r="H174" s="66"/>
      <c r="J174" s="59">
        <v>2007</v>
      </c>
      <c r="K174" s="60">
        <v>6</v>
      </c>
      <c r="L174" s="61">
        <f t="shared" si="7"/>
        <v>2007.5</v>
      </c>
      <c r="M174" s="154">
        <v>74.186985365853872</v>
      </c>
      <c r="N174" s="154">
        <v>68.329422388059783</v>
      </c>
      <c r="O174" s="155">
        <v>66.666700000000006</v>
      </c>
    </row>
    <row r="175" spans="3:15" s="53" customFormat="1" ht="12.75" customHeight="1">
      <c r="C175" s="59">
        <v>2009</v>
      </c>
      <c r="D175" s="60">
        <v>7</v>
      </c>
      <c r="E175" s="61">
        <f t="shared" si="8"/>
        <v>2009.5833333333333</v>
      </c>
      <c r="F175" s="65"/>
      <c r="G175" s="65"/>
      <c r="H175" s="66"/>
      <c r="J175" s="59">
        <v>2007</v>
      </c>
      <c r="K175" s="60">
        <v>7</v>
      </c>
      <c r="L175" s="61">
        <f t="shared" si="7"/>
        <v>2007.5833333333333</v>
      </c>
      <c r="M175" s="154">
        <v>73.741253658537047</v>
      </c>
      <c r="N175" s="154">
        <v>68.002121393035253</v>
      </c>
      <c r="O175" s="155">
        <v>66.666700000000006</v>
      </c>
    </row>
    <row r="176" spans="3:15" s="53" customFormat="1" ht="12.75" customHeight="1">
      <c r="C176" s="59">
        <v>2009</v>
      </c>
      <c r="D176" s="60">
        <v>8</v>
      </c>
      <c r="E176" s="61">
        <f t="shared" si="8"/>
        <v>2009.6666666666667</v>
      </c>
      <c r="F176" s="65"/>
      <c r="G176" s="65"/>
      <c r="H176" s="66"/>
      <c r="J176" s="59">
        <v>2007</v>
      </c>
      <c r="K176" s="60">
        <v>8</v>
      </c>
      <c r="L176" s="61">
        <f t="shared" si="7"/>
        <v>2007.6666666666667</v>
      </c>
      <c r="M176" s="154">
        <v>73.295521951219001</v>
      </c>
      <c r="N176" s="154">
        <v>67.674820398009814</v>
      </c>
      <c r="O176" s="155">
        <v>66.666700000000006</v>
      </c>
    </row>
    <row r="177" spans="3:15" s="53" customFormat="1" ht="12.75" customHeight="1">
      <c r="C177" s="59">
        <v>2009</v>
      </c>
      <c r="D177" s="60">
        <v>9</v>
      </c>
      <c r="E177" s="61">
        <f t="shared" si="8"/>
        <v>2009.75</v>
      </c>
      <c r="F177" s="65"/>
      <c r="G177" s="65"/>
      <c r="H177" s="66"/>
      <c r="J177" s="59">
        <v>2007</v>
      </c>
      <c r="K177" s="60">
        <v>9</v>
      </c>
      <c r="L177" s="61">
        <f t="shared" si="7"/>
        <v>2007.75</v>
      </c>
      <c r="M177" s="154">
        <v>72.849790243902163</v>
      </c>
      <c r="N177" s="154">
        <v>67.490412195121991</v>
      </c>
      <c r="O177" s="155">
        <v>66.666700000000006</v>
      </c>
    </row>
    <row r="178" spans="3:15" s="53" customFormat="1" ht="12.75" customHeight="1">
      <c r="C178" s="59">
        <v>2009</v>
      </c>
      <c r="D178" s="60">
        <v>10</v>
      </c>
      <c r="E178" s="61">
        <f t="shared" si="8"/>
        <v>2009.8333333333333</v>
      </c>
      <c r="F178" s="65"/>
      <c r="G178" s="65"/>
      <c r="H178" s="66"/>
      <c r="J178" s="59">
        <v>2007</v>
      </c>
      <c r="K178" s="60">
        <v>10</v>
      </c>
      <c r="L178" s="61">
        <f t="shared" ref="L178:L241" si="9">J178+K178/12</f>
        <v>2007.8333333333333</v>
      </c>
      <c r="M178" s="154">
        <v>72.404058536585339</v>
      </c>
      <c r="N178" s="154">
        <v>67.401265853658657</v>
      </c>
      <c r="O178" s="155">
        <v>66.666700000000006</v>
      </c>
    </row>
    <row r="179" spans="3:15" s="53" customFormat="1" ht="12.75" customHeight="1">
      <c r="C179" s="59">
        <v>2009</v>
      </c>
      <c r="D179" s="60">
        <v>11</v>
      </c>
      <c r="E179" s="61">
        <f t="shared" si="8"/>
        <v>2009.9166666666667</v>
      </c>
      <c r="F179" s="65"/>
      <c r="G179" s="65"/>
      <c r="H179" s="66"/>
      <c r="J179" s="59">
        <v>2007</v>
      </c>
      <c r="K179" s="60">
        <v>11</v>
      </c>
      <c r="L179" s="61">
        <f t="shared" si="9"/>
        <v>2007.9166666666667</v>
      </c>
      <c r="M179" s="154">
        <v>72.040341463414023</v>
      </c>
      <c r="N179" s="154">
        <v>67.312119512195068</v>
      </c>
      <c r="O179" s="155">
        <v>66.666700000000006</v>
      </c>
    </row>
    <row r="180" spans="3:15" s="53" customFormat="1" ht="12.75" customHeight="1">
      <c r="C180" s="59">
        <v>2009</v>
      </c>
      <c r="D180" s="60">
        <v>12</v>
      </c>
      <c r="E180" s="61">
        <f t="shared" si="8"/>
        <v>2010</v>
      </c>
      <c r="F180" s="65"/>
      <c r="G180" s="65"/>
      <c r="H180" s="66"/>
      <c r="J180" s="59">
        <v>2007</v>
      </c>
      <c r="K180" s="60">
        <v>12</v>
      </c>
      <c r="L180" s="61">
        <f t="shared" si="9"/>
        <v>2008</v>
      </c>
      <c r="M180" s="154">
        <v>71.68375609756076</v>
      </c>
      <c r="N180" s="154">
        <v>67.222973170731734</v>
      </c>
      <c r="O180" s="155">
        <v>66.666700000000006</v>
      </c>
    </row>
    <row r="181" spans="3:15" s="53" customFormat="1" ht="12.75" customHeight="1">
      <c r="C181" s="59">
        <v>2010</v>
      </c>
      <c r="D181" s="60">
        <v>1</v>
      </c>
      <c r="E181" s="61">
        <f t="shared" si="8"/>
        <v>2010.0833333333333</v>
      </c>
      <c r="F181" s="65"/>
      <c r="G181" s="65"/>
      <c r="H181" s="66"/>
      <c r="J181" s="59">
        <v>2008</v>
      </c>
      <c r="K181" s="60">
        <v>1</v>
      </c>
      <c r="L181" s="61">
        <f t="shared" si="9"/>
        <v>2008.0833333333333</v>
      </c>
      <c r="M181" s="154"/>
      <c r="N181" s="154"/>
      <c r="O181" s="155"/>
    </row>
    <row r="182" spans="3:15" s="53" customFormat="1" ht="12.75" customHeight="1">
      <c r="C182" s="59">
        <v>2010</v>
      </c>
      <c r="D182" s="60">
        <v>2</v>
      </c>
      <c r="E182" s="61">
        <f t="shared" si="8"/>
        <v>2010.1666666666667</v>
      </c>
      <c r="F182" s="65"/>
      <c r="G182" s="65"/>
      <c r="H182" s="66"/>
      <c r="J182" s="59">
        <v>2008</v>
      </c>
      <c r="K182" s="60">
        <v>2</v>
      </c>
      <c r="L182" s="61">
        <f t="shared" si="9"/>
        <v>2008.1666666666667</v>
      </c>
      <c r="M182" s="154"/>
      <c r="N182" s="154"/>
      <c r="O182" s="155"/>
    </row>
    <row r="183" spans="3:15" s="53" customFormat="1" ht="12.75" customHeight="1">
      <c r="C183" s="59">
        <v>2010</v>
      </c>
      <c r="D183" s="60">
        <v>3</v>
      </c>
      <c r="E183" s="61">
        <f t="shared" si="8"/>
        <v>2010.25</v>
      </c>
      <c r="F183" s="65"/>
      <c r="G183" s="65"/>
      <c r="H183" s="66"/>
      <c r="J183" s="59">
        <v>2008</v>
      </c>
      <c r="K183" s="60">
        <v>3</v>
      </c>
      <c r="L183" s="61">
        <f t="shared" si="9"/>
        <v>2008.25</v>
      </c>
      <c r="M183" s="154"/>
      <c r="N183" s="154"/>
      <c r="O183" s="155"/>
    </row>
    <row r="184" spans="3:15" s="53" customFormat="1" ht="12.75" customHeight="1">
      <c r="C184" s="59">
        <v>2010</v>
      </c>
      <c r="D184" s="60">
        <v>4</v>
      </c>
      <c r="E184" s="61">
        <f t="shared" si="8"/>
        <v>2010.3333333333333</v>
      </c>
      <c r="F184" s="65"/>
      <c r="G184" s="65"/>
      <c r="H184" s="66"/>
      <c r="J184" s="59">
        <v>2008</v>
      </c>
      <c r="K184" s="60">
        <v>4</v>
      </c>
      <c r="L184" s="61">
        <f t="shared" si="9"/>
        <v>2008.3333333333333</v>
      </c>
      <c r="M184" s="154"/>
      <c r="N184" s="154"/>
      <c r="O184" s="155"/>
    </row>
    <row r="185" spans="3:15" s="53" customFormat="1" ht="12.75" customHeight="1">
      <c r="C185" s="59">
        <v>2010</v>
      </c>
      <c r="D185" s="60">
        <v>5</v>
      </c>
      <c r="E185" s="61">
        <f t="shared" si="8"/>
        <v>2010.4166666666667</v>
      </c>
      <c r="F185" s="65"/>
      <c r="G185" s="65"/>
      <c r="H185" s="66"/>
      <c r="J185" s="59">
        <v>2008</v>
      </c>
      <c r="K185" s="60">
        <v>5</v>
      </c>
      <c r="L185" s="61">
        <f t="shared" si="9"/>
        <v>2008.4166666666667</v>
      </c>
      <c r="M185" s="154"/>
      <c r="N185" s="154"/>
      <c r="O185" s="155"/>
    </row>
    <row r="186" spans="3:15" s="53" customFormat="1" ht="12.75" customHeight="1">
      <c r="C186" s="59">
        <v>2010</v>
      </c>
      <c r="D186" s="60">
        <v>6</v>
      </c>
      <c r="E186" s="61">
        <f t="shared" si="8"/>
        <v>2010.5</v>
      </c>
      <c r="F186" s="65"/>
      <c r="G186" s="65"/>
      <c r="H186" s="66"/>
      <c r="J186" s="59">
        <v>2008</v>
      </c>
      <c r="K186" s="60">
        <v>6</v>
      </c>
      <c r="L186" s="61">
        <f t="shared" si="9"/>
        <v>2008.5</v>
      </c>
      <c r="M186" s="154"/>
      <c r="N186" s="154"/>
      <c r="O186" s="155"/>
    </row>
    <row r="187" spans="3:15" s="53" customFormat="1" ht="12.75" customHeight="1">
      <c r="C187" s="59">
        <v>2010</v>
      </c>
      <c r="D187" s="60">
        <v>7</v>
      </c>
      <c r="E187" s="61">
        <f t="shared" si="8"/>
        <v>2010.5833333333333</v>
      </c>
      <c r="F187" s="65"/>
      <c r="G187" s="65"/>
      <c r="H187" s="66"/>
      <c r="J187" s="59">
        <v>2008</v>
      </c>
      <c r="K187" s="60">
        <v>7</v>
      </c>
      <c r="L187" s="61">
        <f t="shared" si="9"/>
        <v>2008.5833333333333</v>
      </c>
      <c r="M187" s="154"/>
      <c r="N187" s="154"/>
      <c r="O187" s="155"/>
    </row>
    <row r="188" spans="3:15" s="53" customFormat="1" ht="12.75" customHeight="1">
      <c r="C188" s="59">
        <v>2010</v>
      </c>
      <c r="D188" s="60">
        <v>8</v>
      </c>
      <c r="E188" s="61">
        <f t="shared" si="8"/>
        <v>2010.6666666666667</v>
      </c>
      <c r="F188" s="65"/>
      <c r="G188" s="65"/>
      <c r="H188" s="66"/>
      <c r="J188" s="59">
        <v>2008</v>
      </c>
      <c r="K188" s="60">
        <v>8</v>
      </c>
      <c r="L188" s="61">
        <f t="shared" si="9"/>
        <v>2008.6666666666667</v>
      </c>
      <c r="M188" s="154"/>
      <c r="N188" s="154"/>
      <c r="O188" s="155"/>
    </row>
    <row r="189" spans="3:15" s="53" customFormat="1" ht="12.75" customHeight="1">
      <c r="C189" s="59">
        <v>2010</v>
      </c>
      <c r="D189" s="60">
        <v>9</v>
      </c>
      <c r="E189" s="61">
        <f t="shared" si="8"/>
        <v>2010.75</v>
      </c>
      <c r="F189" s="65"/>
      <c r="G189" s="65"/>
      <c r="H189" s="66"/>
      <c r="J189" s="59">
        <v>2008</v>
      </c>
      <c r="K189" s="60">
        <v>9</v>
      </c>
      <c r="L189" s="61">
        <f t="shared" si="9"/>
        <v>2008.75</v>
      </c>
      <c r="M189" s="154"/>
      <c r="N189" s="154"/>
      <c r="O189" s="155"/>
    </row>
    <row r="190" spans="3:15" s="53" customFormat="1" ht="12.75" customHeight="1">
      <c r="C190" s="59">
        <v>2010</v>
      </c>
      <c r="D190" s="60">
        <v>10</v>
      </c>
      <c r="E190" s="61">
        <f t="shared" si="8"/>
        <v>2010.8333333333333</v>
      </c>
      <c r="F190" s="65"/>
      <c r="G190" s="65"/>
      <c r="H190" s="66"/>
      <c r="J190" s="59">
        <v>2008</v>
      </c>
      <c r="K190" s="60">
        <v>10</v>
      </c>
      <c r="L190" s="61">
        <f t="shared" si="9"/>
        <v>2008.8333333333333</v>
      </c>
      <c r="M190" s="154"/>
      <c r="N190" s="154"/>
      <c r="O190" s="155"/>
    </row>
    <row r="191" spans="3:15" s="53" customFormat="1" ht="12.75" customHeight="1">
      <c r="C191" s="59">
        <v>2010</v>
      </c>
      <c r="D191" s="60">
        <v>11</v>
      </c>
      <c r="E191" s="61">
        <f t="shared" si="8"/>
        <v>2010.9166666666667</v>
      </c>
      <c r="F191" s="65"/>
      <c r="G191" s="65"/>
      <c r="H191" s="66"/>
      <c r="J191" s="59">
        <v>2008</v>
      </c>
      <c r="K191" s="60">
        <v>11</v>
      </c>
      <c r="L191" s="61">
        <f t="shared" si="9"/>
        <v>2008.9166666666667</v>
      </c>
      <c r="M191" s="154"/>
      <c r="N191" s="154"/>
      <c r="O191" s="155"/>
    </row>
    <row r="192" spans="3:15" s="53" customFormat="1" ht="12.75" customHeight="1">
      <c r="C192" s="59">
        <v>2010</v>
      </c>
      <c r="D192" s="60">
        <v>12</v>
      </c>
      <c r="E192" s="61">
        <f t="shared" si="8"/>
        <v>2011</v>
      </c>
      <c r="F192" s="65"/>
      <c r="G192" s="65"/>
      <c r="H192" s="66"/>
      <c r="J192" s="59">
        <v>2008</v>
      </c>
      <c r="K192" s="60">
        <v>12</v>
      </c>
      <c r="L192" s="61">
        <f t="shared" si="9"/>
        <v>2009</v>
      </c>
      <c r="M192" s="154"/>
      <c r="N192" s="154"/>
      <c r="O192" s="155"/>
    </row>
    <row r="193" spans="3:15" s="53" customFormat="1" ht="12.75" customHeight="1">
      <c r="C193" s="59">
        <v>2011</v>
      </c>
      <c r="D193" s="60">
        <v>1</v>
      </c>
      <c r="E193" s="61">
        <f t="shared" si="8"/>
        <v>2011.0833333333333</v>
      </c>
      <c r="F193" s="65"/>
      <c r="G193" s="65"/>
      <c r="H193" s="66"/>
      <c r="J193" s="59">
        <v>2009</v>
      </c>
      <c r="K193" s="60">
        <v>1</v>
      </c>
      <c r="L193" s="61">
        <f t="shared" si="9"/>
        <v>2009.0833333333333</v>
      </c>
      <c r="M193" s="154"/>
      <c r="N193" s="154"/>
      <c r="O193" s="155"/>
    </row>
    <row r="194" spans="3:15" s="53" customFormat="1" ht="12.75" customHeight="1">
      <c r="C194" s="59">
        <v>2011</v>
      </c>
      <c r="D194" s="60">
        <v>2</v>
      </c>
      <c r="E194" s="61">
        <f t="shared" si="8"/>
        <v>2011.1666666666667</v>
      </c>
      <c r="F194" s="65"/>
      <c r="G194" s="65"/>
      <c r="H194" s="66"/>
      <c r="J194" s="59">
        <v>2009</v>
      </c>
      <c r="K194" s="60">
        <v>2</v>
      </c>
      <c r="L194" s="61">
        <f t="shared" si="9"/>
        <v>2009.1666666666667</v>
      </c>
      <c r="M194" s="154"/>
      <c r="N194" s="154"/>
      <c r="O194" s="155"/>
    </row>
    <row r="195" spans="3:15" s="53" customFormat="1" ht="12.75" customHeight="1">
      <c r="C195" s="59">
        <v>2011</v>
      </c>
      <c r="D195" s="60">
        <v>3</v>
      </c>
      <c r="E195" s="61">
        <f t="shared" si="8"/>
        <v>2011.25</v>
      </c>
      <c r="F195" s="65"/>
      <c r="G195" s="65"/>
      <c r="H195" s="66"/>
      <c r="J195" s="59">
        <v>2009</v>
      </c>
      <c r="K195" s="60">
        <v>3</v>
      </c>
      <c r="L195" s="61">
        <f t="shared" si="9"/>
        <v>2009.25</v>
      </c>
      <c r="M195" s="154"/>
      <c r="N195" s="154"/>
      <c r="O195" s="155"/>
    </row>
    <row r="196" spans="3:15" s="53" customFormat="1" ht="12.75" customHeight="1">
      <c r="C196" s="59">
        <v>2011</v>
      </c>
      <c r="D196" s="60">
        <v>4</v>
      </c>
      <c r="E196" s="61">
        <f t="shared" si="8"/>
        <v>2011.3333333333333</v>
      </c>
      <c r="F196" s="65"/>
      <c r="G196" s="65"/>
      <c r="H196" s="66"/>
      <c r="J196" s="59">
        <v>2009</v>
      </c>
      <c r="K196" s="60">
        <v>4</v>
      </c>
      <c r="L196" s="61">
        <f t="shared" si="9"/>
        <v>2009.3333333333333</v>
      </c>
      <c r="M196" s="154"/>
      <c r="N196" s="154"/>
      <c r="O196" s="155"/>
    </row>
    <row r="197" spans="3:15" s="53" customFormat="1" ht="12.75" customHeight="1">
      <c r="C197" s="59">
        <v>2011</v>
      </c>
      <c r="D197" s="60">
        <v>5</v>
      </c>
      <c r="E197" s="61">
        <f t="shared" si="8"/>
        <v>2011.4166666666667</v>
      </c>
      <c r="F197" s="65"/>
      <c r="G197" s="65"/>
      <c r="H197" s="66"/>
      <c r="J197" s="59">
        <v>2009</v>
      </c>
      <c r="K197" s="60">
        <v>5</v>
      </c>
      <c r="L197" s="61">
        <f t="shared" si="9"/>
        <v>2009.4166666666667</v>
      </c>
      <c r="M197" s="154"/>
      <c r="N197" s="154"/>
      <c r="O197" s="155"/>
    </row>
    <row r="198" spans="3:15" s="53" customFormat="1" ht="12.75" customHeight="1">
      <c r="C198" s="59">
        <v>2011</v>
      </c>
      <c r="D198" s="60">
        <v>6</v>
      </c>
      <c r="E198" s="61">
        <f t="shared" si="8"/>
        <v>2011.5</v>
      </c>
      <c r="F198" s="65"/>
      <c r="G198" s="65"/>
      <c r="H198" s="66"/>
      <c r="J198" s="59">
        <v>2009</v>
      </c>
      <c r="K198" s="60">
        <v>6</v>
      </c>
      <c r="L198" s="61">
        <f t="shared" si="9"/>
        <v>2009.5</v>
      </c>
      <c r="M198" s="154"/>
      <c r="N198" s="154"/>
      <c r="O198" s="155"/>
    </row>
    <row r="199" spans="3:15" s="53" customFormat="1" ht="12.75" customHeight="1">
      <c r="C199" s="59">
        <v>2011</v>
      </c>
      <c r="D199" s="60">
        <v>7</v>
      </c>
      <c r="E199" s="61">
        <f t="shared" si="8"/>
        <v>2011.5833333333333</v>
      </c>
      <c r="F199" s="65"/>
      <c r="G199" s="65"/>
      <c r="H199" s="66"/>
      <c r="J199" s="59">
        <v>2009</v>
      </c>
      <c r="K199" s="60">
        <v>7</v>
      </c>
      <c r="L199" s="61">
        <f t="shared" si="9"/>
        <v>2009.5833333333333</v>
      </c>
      <c r="M199" s="154"/>
      <c r="N199" s="154"/>
      <c r="O199" s="155"/>
    </row>
    <row r="200" spans="3:15" s="53" customFormat="1" ht="12.75" customHeight="1">
      <c r="C200" s="59">
        <v>2011</v>
      </c>
      <c r="D200" s="60">
        <v>8</v>
      </c>
      <c r="E200" s="61">
        <f t="shared" si="8"/>
        <v>2011.6666666666667</v>
      </c>
      <c r="F200" s="65"/>
      <c r="G200" s="65"/>
      <c r="H200" s="66"/>
      <c r="J200" s="59">
        <v>2009</v>
      </c>
      <c r="K200" s="60">
        <v>8</v>
      </c>
      <c r="L200" s="61">
        <f t="shared" si="9"/>
        <v>2009.6666666666667</v>
      </c>
      <c r="M200" s="154"/>
      <c r="N200" s="154"/>
      <c r="O200" s="155"/>
    </row>
    <row r="201" spans="3:15" s="53" customFormat="1" ht="12.75" customHeight="1">
      <c r="C201" s="59">
        <v>2011</v>
      </c>
      <c r="D201" s="60">
        <v>9</v>
      </c>
      <c r="E201" s="61">
        <f t="shared" si="8"/>
        <v>2011.75</v>
      </c>
      <c r="F201" s="65"/>
      <c r="G201" s="65"/>
      <c r="H201" s="66"/>
      <c r="J201" s="59">
        <v>2009</v>
      </c>
      <c r="K201" s="60">
        <v>9</v>
      </c>
      <c r="L201" s="61">
        <f t="shared" si="9"/>
        <v>2009.75</v>
      </c>
      <c r="M201" s="154"/>
      <c r="N201" s="154"/>
      <c r="O201" s="155"/>
    </row>
    <row r="202" spans="3:15" s="53" customFormat="1" ht="12.75" customHeight="1">
      <c r="C202" s="59">
        <v>2011</v>
      </c>
      <c r="D202" s="60">
        <v>10</v>
      </c>
      <c r="E202" s="61">
        <f t="shared" si="8"/>
        <v>2011.8333333333333</v>
      </c>
      <c r="F202" s="65"/>
      <c r="G202" s="65"/>
      <c r="H202" s="66"/>
      <c r="J202" s="59">
        <v>2009</v>
      </c>
      <c r="K202" s="60">
        <v>10</v>
      </c>
      <c r="L202" s="61">
        <f t="shared" si="9"/>
        <v>2009.8333333333333</v>
      </c>
      <c r="M202" s="154"/>
      <c r="N202" s="154"/>
      <c r="O202" s="155"/>
    </row>
    <row r="203" spans="3:15" s="53" customFormat="1" ht="12.75" customHeight="1">
      <c r="C203" s="59">
        <v>2011</v>
      </c>
      <c r="D203" s="60">
        <v>11</v>
      </c>
      <c r="E203" s="61">
        <f t="shared" si="8"/>
        <v>2011.9166666666667</v>
      </c>
      <c r="F203" s="65"/>
      <c r="G203" s="65"/>
      <c r="H203" s="66"/>
      <c r="J203" s="59">
        <v>2009</v>
      </c>
      <c r="K203" s="60">
        <v>11</v>
      </c>
      <c r="L203" s="61">
        <f t="shared" si="9"/>
        <v>2009.9166666666667</v>
      </c>
      <c r="M203" s="154"/>
      <c r="N203" s="154"/>
      <c r="O203" s="155"/>
    </row>
    <row r="204" spans="3:15" s="53" customFormat="1" ht="12.75" customHeight="1">
      <c r="C204" s="59">
        <v>2011</v>
      </c>
      <c r="D204" s="60">
        <v>12</v>
      </c>
      <c r="E204" s="61">
        <f t="shared" si="8"/>
        <v>2012</v>
      </c>
      <c r="F204" s="65"/>
      <c r="G204" s="65"/>
      <c r="H204" s="66"/>
      <c r="J204" s="59">
        <v>2009</v>
      </c>
      <c r="K204" s="60">
        <v>12</v>
      </c>
      <c r="L204" s="61">
        <f t="shared" si="9"/>
        <v>2010</v>
      </c>
      <c r="M204" s="154"/>
      <c r="N204" s="154"/>
      <c r="O204" s="155"/>
    </row>
    <row r="205" spans="3:15" s="53" customFormat="1" ht="12.75" customHeight="1">
      <c r="C205" s="59">
        <v>2012</v>
      </c>
      <c r="D205" s="60">
        <v>1</v>
      </c>
      <c r="E205" s="61">
        <f t="shared" si="8"/>
        <v>2012.0833333333333</v>
      </c>
      <c r="F205" s="65"/>
      <c r="G205" s="65"/>
      <c r="H205" s="66"/>
      <c r="J205" s="59">
        <v>2010</v>
      </c>
      <c r="K205" s="60">
        <v>1</v>
      </c>
      <c r="L205" s="61">
        <f t="shared" si="9"/>
        <v>2010.0833333333333</v>
      </c>
      <c r="M205" s="154"/>
      <c r="N205" s="154"/>
      <c r="O205" s="155"/>
    </row>
    <row r="206" spans="3:15" s="53" customFormat="1" ht="12.75" customHeight="1">
      <c r="C206" s="59">
        <v>2012</v>
      </c>
      <c r="D206" s="60">
        <v>2</v>
      </c>
      <c r="E206" s="61">
        <f t="shared" si="8"/>
        <v>2012.1666666666667</v>
      </c>
      <c r="F206" s="65"/>
      <c r="G206" s="65"/>
      <c r="H206" s="66"/>
      <c r="J206" s="59">
        <v>2010</v>
      </c>
      <c r="K206" s="60">
        <v>2</v>
      </c>
      <c r="L206" s="61">
        <f t="shared" si="9"/>
        <v>2010.1666666666667</v>
      </c>
      <c r="M206" s="154"/>
      <c r="N206" s="154"/>
      <c r="O206" s="155"/>
    </row>
    <row r="207" spans="3:15" s="53" customFormat="1" ht="12.75" customHeight="1">
      <c r="C207" s="59">
        <v>2012</v>
      </c>
      <c r="D207" s="60">
        <v>3</v>
      </c>
      <c r="E207" s="61">
        <f t="shared" si="8"/>
        <v>2012.25</v>
      </c>
      <c r="F207" s="65"/>
      <c r="G207" s="65"/>
      <c r="H207" s="66"/>
      <c r="J207" s="59">
        <v>2010</v>
      </c>
      <c r="K207" s="60">
        <v>3</v>
      </c>
      <c r="L207" s="61">
        <f t="shared" si="9"/>
        <v>2010.25</v>
      </c>
      <c r="M207" s="154"/>
      <c r="N207" s="154"/>
      <c r="O207" s="155"/>
    </row>
    <row r="208" spans="3:15" s="53" customFormat="1" ht="12.75" customHeight="1">
      <c r="C208" s="59">
        <v>2012</v>
      </c>
      <c r="D208" s="60">
        <v>4</v>
      </c>
      <c r="E208" s="61">
        <f t="shared" si="8"/>
        <v>2012.3333333333333</v>
      </c>
      <c r="F208" s="65"/>
      <c r="G208" s="65"/>
      <c r="H208" s="66"/>
      <c r="J208" s="59">
        <v>2010</v>
      </c>
      <c r="K208" s="60">
        <v>4</v>
      </c>
      <c r="L208" s="61">
        <f t="shared" si="9"/>
        <v>2010.3333333333333</v>
      </c>
      <c r="M208" s="154"/>
      <c r="N208" s="154"/>
      <c r="O208" s="155"/>
    </row>
    <row r="209" spans="3:15" s="53" customFormat="1" ht="12.75" customHeight="1">
      <c r="C209" s="59">
        <v>2012</v>
      </c>
      <c r="D209" s="60">
        <v>5</v>
      </c>
      <c r="E209" s="61">
        <f t="shared" si="8"/>
        <v>2012.4166666666667</v>
      </c>
      <c r="F209" s="65"/>
      <c r="G209" s="65"/>
      <c r="H209" s="66"/>
      <c r="J209" s="59">
        <v>2010</v>
      </c>
      <c r="K209" s="60">
        <v>5</v>
      </c>
      <c r="L209" s="61">
        <f t="shared" si="9"/>
        <v>2010.4166666666667</v>
      </c>
      <c r="M209" s="154"/>
      <c r="N209" s="154"/>
      <c r="O209" s="155"/>
    </row>
    <row r="210" spans="3:15" s="53" customFormat="1" ht="12.75" customHeight="1">
      <c r="C210" s="59">
        <v>2012</v>
      </c>
      <c r="D210" s="60">
        <v>6</v>
      </c>
      <c r="E210" s="61">
        <f t="shared" si="8"/>
        <v>2012.5</v>
      </c>
      <c r="F210" s="65"/>
      <c r="G210" s="65"/>
      <c r="H210" s="66"/>
      <c r="J210" s="59">
        <v>2010</v>
      </c>
      <c r="K210" s="60">
        <v>6</v>
      </c>
      <c r="L210" s="61">
        <f t="shared" si="9"/>
        <v>2010.5</v>
      </c>
      <c r="M210" s="154"/>
      <c r="N210" s="154"/>
      <c r="O210" s="155"/>
    </row>
    <row r="211" spans="3:15" s="53" customFormat="1" ht="12.75" customHeight="1">
      <c r="C211" s="59">
        <v>2012</v>
      </c>
      <c r="D211" s="60">
        <v>7</v>
      </c>
      <c r="E211" s="61">
        <f t="shared" si="8"/>
        <v>2012.5833333333333</v>
      </c>
      <c r="F211" s="65"/>
      <c r="G211" s="65"/>
      <c r="H211" s="66"/>
      <c r="J211" s="59">
        <v>2010</v>
      </c>
      <c r="K211" s="60">
        <v>7</v>
      </c>
      <c r="L211" s="61">
        <f t="shared" si="9"/>
        <v>2010.5833333333333</v>
      </c>
      <c r="M211" s="154"/>
      <c r="N211" s="154"/>
      <c r="O211" s="155"/>
    </row>
    <row r="212" spans="3:15" s="53" customFormat="1" ht="12.75" customHeight="1">
      <c r="C212" s="59">
        <v>2012</v>
      </c>
      <c r="D212" s="60">
        <v>8</v>
      </c>
      <c r="E212" s="61">
        <f t="shared" si="8"/>
        <v>2012.6666666666667</v>
      </c>
      <c r="F212" s="65"/>
      <c r="G212" s="65"/>
      <c r="H212" s="66"/>
      <c r="J212" s="59">
        <v>2010</v>
      </c>
      <c r="K212" s="60">
        <v>8</v>
      </c>
      <c r="L212" s="61">
        <f t="shared" si="9"/>
        <v>2010.6666666666667</v>
      </c>
      <c r="M212" s="154"/>
      <c r="N212" s="154"/>
      <c r="O212" s="155"/>
    </row>
    <row r="213" spans="3:15" s="53" customFormat="1" ht="12.75" customHeight="1">
      <c r="C213" s="59">
        <v>2012</v>
      </c>
      <c r="D213" s="60">
        <v>9</v>
      </c>
      <c r="E213" s="61">
        <f t="shared" si="8"/>
        <v>2012.75</v>
      </c>
      <c r="F213" s="65"/>
      <c r="G213" s="65"/>
      <c r="H213" s="66"/>
      <c r="J213" s="59">
        <v>2010</v>
      </c>
      <c r="K213" s="60">
        <v>9</v>
      </c>
      <c r="L213" s="61">
        <f t="shared" si="9"/>
        <v>2010.75</v>
      </c>
      <c r="M213" s="154"/>
      <c r="N213" s="154"/>
      <c r="O213" s="155"/>
    </row>
    <row r="214" spans="3:15" s="53" customFormat="1" ht="12.75" customHeight="1">
      <c r="C214" s="59">
        <v>2012</v>
      </c>
      <c r="D214" s="60">
        <v>10</v>
      </c>
      <c r="E214" s="61">
        <f t="shared" si="8"/>
        <v>2012.8333333333333</v>
      </c>
      <c r="F214" s="65"/>
      <c r="G214" s="65"/>
      <c r="H214" s="66"/>
      <c r="J214" s="59">
        <v>2010</v>
      </c>
      <c r="K214" s="60">
        <v>10</v>
      </c>
      <c r="L214" s="61">
        <f t="shared" si="9"/>
        <v>2010.8333333333333</v>
      </c>
      <c r="M214" s="154"/>
      <c r="N214" s="154"/>
      <c r="O214" s="155"/>
    </row>
    <row r="215" spans="3:15" s="53" customFormat="1" ht="12.75" customHeight="1">
      <c r="C215" s="59">
        <v>2012</v>
      </c>
      <c r="D215" s="60">
        <v>11</v>
      </c>
      <c r="E215" s="61">
        <f t="shared" si="8"/>
        <v>2012.9166666666667</v>
      </c>
      <c r="F215" s="65"/>
      <c r="G215" s="65"/>
      <c r="H215" s="66"/>
      <c r="J215" s="59">
        <v>2010</v>
      </c>
      <c r="K215" s="60">
        <v>11</v>
      </c>
      <c r="L215" s="61">
        <f t="shared" si="9"/>
        <v>2010.9166666666667</v>
      </c>
      <c r="M215" s="154"/>
      <c r="N215" s="154"/>
      <c r="O215" s="155"/>
    </row>
    <row r="216" spans="3:15" s="53" customFormat="1" ht="12.75" customHeight="1">
      <c r="C216" s="59">
        <v>2012</v>
      </c>
      <c r="D216" s="60">
        <v>12</v>
      </c>
      <c r="E216" s="61">
        <f t="shared" si="8"/>
        <v>2013</v>
      </c>
      <c r="F216" s="65"/>
      <c r="G216" s="65"/>
      <c r="H216" s="66"/>
      <c r="J216" s="59">
        <v>2010</v>
      </c>
      <c r="K216" s="60">
        <v>12</v>
      </c>
      <c r="L216" s="61">
        <f t="shared" si="9"/>
        <v>2011</v>
      </c>
      <c r="M216" s="154"/>
      <c r="N216" s="154"/>
      <c r="O216" s="155"/>
    </row>
    <row r="217" spans="3:15" s="53" customFormat="1" ht="12.75" customHeight="1">
      <c r="C217" s="59">
        <v>2013</v>
      </c>
      <c r="D217" s="60">
        <v>1</v>
      </c>
      <c r="E217" s="61">
        <f t="shared" ref="E217:E280" si="10">C217+D217/12</f>
        <v>2013.0833333333333</v>
      </c>
      <c r="F217" s="65"/>
      <c r="G217" s="65"/>
      <c r="H217" s="66"/>
      <c r="J217" s="59">
        <v>2011</v>
      </c>
      <c r="K217" s="60">
        <v>1</v>
      </c>
      <c r="L217" s="61">
        <f t="shared" si="9"/>
        <v>2011.0833333333333</v>
      </c>
      <c r="M217" s="154"/>
      <c r="N217" s="154"/>
      <c r="O217" s="155"/>
    </row>
    <row r="218" spans="3:15" s="53" customFormat="1" ht="12.75" customHeight="1">
      <c r="C218" s="59">
        <v>2013</v>
      </c>
      <c r="D218" s="60">
        <v>2</v>
      </c>
      <c r="E218" s="61">
        <f t="shared" si="10"/>
        <v>2013.1666666666667</v>
      </c>
      <c r="F218" s="65"/>
      <c r="G218" s="65"/>
      <c r="H218" s="66"/>
      <c r="J218" s="59">
        <v>2011</v>
      </c>
      <c r="K218" s="60">
        <v>2</v>
      </c>
      <c r="L218" s="61">
        <f t="shared" si="9"/>
        <v>2011.1666666666667</v>
      </c>
      <c r="M218" s="154"/>
      <c r="N218" s="154"/>
      <c r="O218" s="155"/>
    </row>
    <row r="219" spans="3:15" s="53" customFormat="1" ht="12.75" customHeight="1">
      <c r="C219" s="59">
        <v>2013</v>
      </c>
      <c r="D219" s="60">
        <v>3</v>
      </c>
      <c r="E219" s="61">
        <f t="shared" si="10"/>
        <v>2013.25</v>
      </c>
      <c r="F219" s="65"/>
      <c r="G219" s="65"/>
      <c r="H219" s="66"/>
      <c r="J219" s="59">
        <v>2011</v>
      </c>
      <c r="K219" s="60">
        <v>3</v>
      </c>
      <c r="L219" s="61">
        <f t="shared" si="9"/>
        <v>2011.25</v>
      </c>
      <c r="M219" s="154"/>
      <c r="N219" s="154"/>
      <c r="O219" s="155"/>
    </row>
    <row r="220" spans="3:15" s="53" customFormat="1" ht="12.75" customHeight="1">
      <c r="C220" s="59">
        <v>2013</v>
      </c>
      <c r="D220" s="60">
        <v>4</v>
      </c>
      <c r="E220" s="61">
        <f t="shared" si="10"/>
        <v>2013.3333333333333</v>
      </c>
      <c r="F220" s="65"/>
      <c r="G220" s="65"/>
      <c r="H220" s="66"/>
      <c r="J220" s="59">
        <v>2011</v>
      </c>
      <c r="K220" s="60">
        <v>4</v>
      </c>
      <c r="L220" s="61">
        <f t="shared" si="9"/>
        <v>2011.3333333333333</v>
      </c>
      <c r="M220" s="154"/>
      <c r="N220" s="154"/>
      <c r="O220" s="155"/>
    </row>
    <row r="221" spans="3:15" s="53" customFormat="1" ht="12.75" customHeight="1">
      <c r="C221" s="59">
        <v>2013</v>
      </c>
      <c r="D221" s="60">
        <v>5</v>
      </c>
      <c r="E221" s="61">
        <f t="shared" si="10"/>
        <v>2013.4166666666667</v>
      </c>
      <c r="F221" s="65"/>
      <c r="G221" s="65"/>
      <c r="H221" s="66"/>
      <c r="J221" s="59">
        <v>2011</v>
      </c>
      <c r="K221" s="60">
        <v>5</v>
      </c>
      <c r="L221" s="61">
        <f t="shared" si="9"/>
        <v>2011.4166666666667</v>
      </c>
      <c r="M221" s="154"/>
      <c r="N221" s="154"/>
      <c r="O221" s="155"/>
    </row>
    <row r="222" spans="3:15" s="53" customFormat="1" ht="12.75" customHeight="1">
      <c r="C222" s="59">
        <v>2013</v>
      </c>
      <c r="D222" s="60">
        <v>6</v>
      </c>
      <c r="E222" s="61">
        <f t="shared" si="10"/>
        <v>2013.5</v>
      </c>
      <c r="F222" s="65"/>
      <c r="G222" s="65"/>
      <c r="H222" s="66"/>
      <c r="J222" s="59">
        <v>2011</v>
      </c>
      <c r="K222" s="60">
        <v>6</v>
      </c>
      <c r="L222" s="61">
        <f t="shared" si="9"/>
        <v>2011.5</v>
      </c>
      <c r="M222" s="154"/>
      <c r="N222" s="154"/>
      <c r="O222" s="155"/>
    </row>
    <row r="223" spans="3:15" s="53" customFormat="1" ht="12.75" customHeight="1">
      <c r="C223" s="59">
        <v>2013</v>
      </c>
      <c r="D223" s="60">
        <v>7</v>
      </c>
      <c r="E223" s="61">
        <f t="shared" si="10"/>
        <v>2013.5833333333333</v>
      </c>
      <c r="F223" s="65"/>
      <c r="G223" s="65"/>
      <c r="H223" s="66"/>
      <c r="J223" s="59">
        <v>2011</v>
      </c>
      <c r="K223" s="60">
        <v>7</v>
      </c>
      <c r="L223" s="61">
        <f t="shared" si="9"/>
        <v>2011.5833333333333</v>
      </c>
      <c r="M223" s="154"/>
      <c r="N223" s="154"/>
      <c r="O223" s="155"/>
    </row>
    <row r="224" spans="3:15" s="53" customFormat="1" ht="12.75" customHeight="1">
      <c r="C224" s="59">
        <v>2013</v>
      </c>
      <c r="D224" s="60">
        <v>8</v>
      </c>
      <c r="E224" s="61">
        <f t="shared" si="10"/>
        <v>2013.6666666666667</v>
      </c>
      <c r="F224" s="65"/>
      <c r="G224" s="65"/>
      <c r="H224" s="66"/>
      <c r="J224" s="59">
        <v>2011</v>
      </c>
      <c r="K224" s="60">
        <v>8</v>
      </c>
      <c r="L224" s="61">
        <f t="shared" si="9"/>
        <v>2011.6666666666667</v>
      </c>
      <c r="M224" s="154"/>
      <c r="N224" s="154"/>
      <c r="O224" s="155"/>
    </row>
    <row r="225" spans="3:15" s="53" customFormat="1" ht="12.75" customHeight="1">
      <c r="C225" s="59">
        <v>2013</v>
      </c>
      <c r="D225" s="60">
        <v>9</v>
      </c>
      <c r="E225" s="61">
        <f t="shared" si="10"/>
        <v>2013.75</v>
      </c>
      <c r="F225" s="65"/>
      <c r="G225" s="65"/>
      <c r="H225" s="66"/>
      <c r="J225" s="59">
        <v>2011</v>
      </c>
      <c r="K225" s="60">
        <v>9</v>
      </c>
      <c r="L225" s="61">
        <f t="shared" si="9"/>
        <v>2011.75</v>
      </c>
      <c r="M225" s="154"/>
      <c r="N225" s="154"/>
      <c r="O225" s="155"/>
    </row>
    <row r="226" spans="3:15" s="53" customFormat="1" ht="12.75" customHeight="1">
      <c r="C226" s="59">
        <v>2013</v>
      </c>
      <c r="D226" s="60">
        <v>10</v>
      </c>
      <c r="E226" s="61">
        <f t="shared" si="10"/>
        <v>2013.8333333333333</v>
      </c>
      <c r="F226" s="65"/>
      <c r="G226" s="65"/>
      <c r="H226" s="66"/>
      <c r="J226" s="59">
        <v>2011</v>
      </c>
      <c r="K226" s="60">
        <v>10</v>
      </c>
      <c r="L226" s="61">
        <f t="shared" si="9"/>
        <v>2011.8333333333333</v>
      </c>
      <c r="M226" s="154"/>
      <c r="N226" s="154"/>
      <c r="O226" s="155"/>
    </row>
    <row r="227" spans="3:15" s="53" customFormat="1" ht="12.75" customHeight="1">
      <c r="C227" s="59">
        <v>2013</v>
      </c>
      <c r="D227" s="60">
        <v>11</v>
      </c>
      <c r="E227" s="61">
        <f t="shared" si="10"/>
        <v>2013.9166666666667</v>
      </c>
      <c r="F227" s="65"/>
      <c r="G227" s="65"/>
      <c r="H227" s="66"/>
      <c r="J227" s="59">
        <v>2011</v>
      </c>
      <c r="K227" s="60">
        <v>11</v>
      </c>
      <c r="L227" s="61">
        <f t="shared" si="9"/>
        <v>2011.9166666666667</v>
      </c>
      <c r="M227" s="154"/>
      <c r="N227" s="154"/>
      <c r="O227" s="155"/>
    </row>
    <row r="228" spans="3:15" s="53" customFormat="1" ht="12.75" customHeight="1">
      <c r="C228" s="59">
        <v>2013</v>
      </c>
      <c r="D228" s="60">
        <v>12</v>
      </c>
      <c r="E228" s="61">
        <f t="shared" si="10"/>
        <v>2014</v>
      </c>
      <c r="F228" s="65"/>
      <c r="G228" s="65"/>
      <c r="H228" s="66"/>
      <c r="J228" s="59">
        <v>2011</v>
      </c>
      <c r="K228" s="60">
        <v>12</v>
      </c>
      <c r="L228" s="61">
        <f t="shared" si="9"/>
        <v>2012</v>
      </c>
      <c r="M228" s="154"/>
      <c r="N228" s="154"/>
      <c r="O228" s="155"/>
    </row>
    <row r="229" spans="3:15" s="53" customFormat="1" ht="12.75" customHeight="1">
      <c r="C229" s="59">
        <v>2014</v>
      </c>
      <c r="D229" s="60">
        <v>1</v>
      </c>
      <c r="E229" s="61">
        <f t="shared" si="10"/>
        <v>2014.0833333333333</v>
      </c>
      <c r="F229" s="65"/>
      <c r="G229" s="65"/>
      <c r="H229" s="66"/>
      <c r="J229" s="59">
        <v>2012</v>
      </c>
      <c r="K229" s="60">
        <v>1</v>
      </c>
      <c r="L229" s="61">
        <f t="shared" si="9"/>
        <v>2012.0833333333333</v>
      </c>
      <c r="M229" s="154"/>
      <c r="N229" s="154"/>
      <c r="O229" s="155"/>
    </row>
    <row r="230" spans="3:15" s="53" customFormat="1" ht="12.75" customHeight="1">
      <c r="C230" s="59">
        <v>2014</v>
      </c>
      <c r="D230" s="60">
        <v>2</v>
      </c>
      <c r="E230" s="61">
        <f t="shared" si="10"/>
        <v>2014.1666666666667</v>
      </c>
      <c r="F230" s="65"/>
      <c r="G230" s="65"/>
      <c r="H230" s="66"/>
      <c r="J230" s="59">
        <v>2012</v>
      </c>
      <c r="K230" s="60">
        <v>2</v>
      </c>
      <c r="L230" s="61">
        <f t="shared" si="9"/>
        <v>2012.1666666666667</v>
      </c>
      <c r="M230" s="154"/>
      <c r="N230" s="154"/>
      <c r="O230" s="155"/>
    </row>
    <row r="231" spans="3:15" s="53" customFormat="1" ht="12.75" customHeight="1">
      <c r="C231" s="59">
        <v>2014</v>
      </c>
      <c r="D231" s="60">
        <v>3</v>
      </c>
      <c r="E231" s="61">
        <f t="shared" si="10"/>
        <v>2014.25</v>
      </c>
      <c r="F231" s="65"/>
      <c r="G231" s="65"/>
      <c r="H231" s="66"/>
      <c r="J231" s="59">
        <v>2012</v>
      </c>
      <c r="K231" s="60">
        <v>3</v>
      </c>
      <c r="L231" s="61">
        <f t="shared" si="9"/>
        <v>2012.25</v>
      </c>
      <c r="M231" s="154"/>
      <c r="N231" s="154"/>
      <c r="O231" s="155"/>
    </row>
    <row r="232" spans="3:15" s="53" customFormat="1" ht="12.75" customHeight="1">
      <c r="C232" s="59">
        <v>2014</v>
      </c>
      <c r="D232" s="60">
        <v>4</v>
      </c>
      <c r="E232" s="61">
        <f t="shared" si="10"/>
        <v>2014.3333333333333</v>
      </c>
      <c r="F232" s="65"/>
      <c r="G232" s="65"/>
      <c r="H232" s="66"/>
      <c r="J232" s="59">
        <v>2012</v>
      </c>
      <c r="K232" s="60">
        <v>4</v>
      </c>
      <c r="L232" s="61">
        <f t="shared" si="9"/>
        <v>2012.3333333333333</v>
      </c>
      <c r="M232" s="154"/>
      <c r="N232" s="154"/>
      <c r="O232" s="155"/>
    </row>
    <row r="233" spans="3:15" s="53" customFormat="1" ht="12.75" customHeight="1">
      <c r="C233" s="59">
        <v>2014</v>
      </c>
      <c r="D233" s="60">
        <v>5</v>
      </c>
      <c r="E233" s="61">
        <f t="shared" si="10"/>
        <v>2014.4166666666667</v>
      </c>
      <c r="F233" s="65"/>
      <c r="G233" s="65"/>
      <c r="H233" s="66"/>
      <c r="J233" s="59">
        <v>2012</v>
      </c>
      <c r="K233" s="60">
        <v>5</v>
      </c>
      <c r="L233" s="61">
        <f t="shared" si="9"/>
        <v>2012.4166666666667</v>
      </c>
      <c r="M233" s="154"/>
      <c r="N233" s="154"/>
      <c r="O233" s="155"/>
    </row>
    <row r="234" spans="3:15" s="53" customFormat="1" ht="12.75" customHeight="1">
      <c r="C234" s="59">
        <v>2014</v>
      </c>
      <c r="D234" s="60">
        <v>6</v>
      </c>
      <c r="E234" s="61">
        <f t="shared" si="10"/>
        <v>2014.5</v>
      </c>
      <c r="F234" s="65"/>
      <c r="G234" s="65"/>
      <c r="H234" s="66"/>
      <c r="J234" s="59">
        <v>2012</v>
      </c>
      <c r="K234" s="60">
        <v>6</v>
      </c>
      <c r="L234" s="61">
        <f t="shared" si="9"/>
        <v>2012.5</v>
      </c>
      <c r="M234" s="154"/>
      <c r="N234" s="154"/>
      <c r="O234" s="155"/>
    </row>
    <row r="235" spans="3:15" s="53" customFormat="1" ht="12.75" customHeight="1">
      <c r="C235" s="59">
        <v>2014</v>
      </c>
      <c r="D235" s="60">
        <v>7</v>
      </c>
      <c r="E235" s="61">
        <f t="shared" si="10"/>
        <v>2014.5833333333333</v>
      </c>
      <c r="F235" s="65"/>
      <c r="G235" s="65"/>
      <c r="H235" s="66"/>
      <c r="J235" s="59">
        <v>2012</v>
      </c>
      <c r="K235" s="60">
        <v>7</v>
      </c>
      <c r="L235" s="61">
        <f t="shared" si="9"/>
        <v>2012.5833333333333</v>
      </c>
      <c r="M235" s="154"/>
      <c r="N235" s="154"/>
      <c r="O235" s="155"/>
    </row>
    <row r="236" spans="3:15" s="53" customFormat="1" ht="12.75" customHeight="1">
      <c r="C236" s="59">
        <v>2014</v>
      </c>
      <c r="D236" s="60">
        <v>8</v>
      </c>
      <c r="E236" s="61">
        <f t="shared" si="10"/>
        <v>2014.6666666666667</v>
      </c>
      <c r="F236" s="65"/>
      <c r="G236" s="65"/>
      <c r="H236" s="66"/>
      <c r="J236" s="59">
        <v>2012</v>
      </c>
      <c r="K236" s="60">
        <v>8</v>
      </c>
      <c r="L236" s="61">
        <f t="shared" si="9"/>
        <v>2012.6666666666667</v>
      </c>
      <c r="M236" s="154"/>
      <c r="N236" s="154"/>
      <c r="O236" s="155"/>
    </row>
    <row r="237" spans="3:15" s="53" customFormat="1" ht="12.75" customHeight="1">
      <c r="C237" s="59">
        <v>2014</v>
      </c>
      <c r="D237" s="60">
        <v>9</v>
      </c>
      <c r="E237" s="61">
        <f t="shared" si="10"/>
        <v>2014.75</v>
      </c>
      <c r="F237" s="65"/>
      <c r="G237" s="65"/>
      <c r="H237" s="66"/>
      <c r="J237" s="59">
        <v>2012</v>
      </c>
      <c r="K237" s="60">
        <v>9</v>
      </c>
      <c r="L237" s="61">
        <f t="shared" si="9"/>
        <v>2012.75</v>
      </c>
      <c r="M237" s="154"/>
      <c r="N237" s="154"/>
      <c r="O237" s="155"/>
    </row>
    <row r="238" spans="3:15" s="53" customFormat="1" ht="12.75" customHeight="1">
      <c r="C238" s="59">
        <v>2014</v>
      </c>
      <c r="D238" s="60">
        <v>10</v>
      </c>
      <c r="E238" s="61">
        <f t="shared" si="10"/>
        <v>2014.8333333333333</v>
      </c>
      <c r="F238" s="65"/>
      <c r="G238" s="65"/>
      <c r="H238" s="66"/>
      <c r="J238" s="59">
        <v>2012</v>
      </c>
      <c r="K238" s="60">
        <v>10</v>
      </c>
      <c r="L238" s="61">
        <f t="shared" si="9"/>
        <v>2012.8333333333333</v>
      </c>
      <c r="M238" s="154"/>
      <c r="N238" s="154"/>
      <c r="O238" s="155"/>
    </row>
    <row r="239" spans="3:15" s="53" customFormat="1" ht="12.75" customHeight="1">
      <c r="C239" s="59">
        <v>2014</v>
      </c>
      <c r="D239" s="60">
        <v>11</v>
      </c>
      <c r="E239" s="61">
        <f t="shared" si="10"/>
        <v>2014.9166666666667</v>
      </c>
      <c r="F239" s="65"/>
      <c r="G239" s="65"/>
      <c r="H239" s="66"/>
      <c r="J239" s="59">
        <v>2012</v>
      </c>
      <c r="K239" s="60">
        <v>11</v>
      </c>
      <c r="L239" s="61">
        <f t="shared" si="9"/>
        <v>2012.9166666666667</v>
      </c>
      <c r="M239" s="154"/>
      <c r="N239" s="154"/>
      <c r="O239" s="155"/>
    </row>
    <row r="240" spans="3:15" s="53" customFormat="1" ht="12.75" customHeight="1">
      <c r="C240" s="59">
        <v>2014</v>
      </c>
      <c r="D240" s="60">
        <v>12</v>
      </c>
      <c r="E240" s="61">
        <f t="shared" si="10"/>
        <v>2015</v>
      </c>
      <c r="F240" s="65"/>
      <c r="G240" s="65"/>
      <c r="H240" s="66"/>
      <c r="J240" s="59">
        <v>2012</v>
      </c>
      <c r="K240" s="60">
        <v>12</v>
      </c>
      <c r="L240" s="61">
        <f t="shared" si="9"/>
        <v>2013</v>
      </c>
      <c r="M240" s="154"/>
      <c r="N240" s="154"/>
      <c r="O240" s="155"/>
    </row>
    <row r="241" spans="3:15" s="53" customFormat="1" ht="12.75" customHeight="1">
      <c r="C241" s="59">
        <v>2015</v>
      </c>
      <c r="D241" s="60">
        <v>1</v>
      </c>
      <c r="E241" s="61">
        <f t="shared" si="10"/>
        <v>2015.0833333333333</v>
      </c>
      <c r="F241" s="65"/>
      <c r="G241" s="65"/>
      <c r="H241" s="66"/>
      <c r="J241" s="59">
        <v>2013</v>
      </c>
      <c r="K241" s="60">
        <v>1</v>
      </c>
      <c r="L241" s="61">
        <f t="shared" si="9"/>
        <v>2013.0833333333333</v>
      </c>
      <c r="M241" s="154"/>
      <c r="N241" s="154"/>
      <c r="O241" s="155"/>
    </row>
    <row r="242" spans="3:15" s="53" customFormat="1" ht="12.75" customHeight="1">
      <c r="C242" s="59">
        <v>2015</v>
      </c>
      <c r="D242" s="60">
        <v>2</v>
      </c>
      <c r="E242" s="61">
        <f t="shared" si="10"/>
        <v>2015.1666666666667</v>
      </c>
      <c r="F242" s="65"/>
      <c r="G242" s="65"/>
      <c r="H242" s="66"/>
      <c r="J242" s="59">
        <v>2013</v>
      </c>
      <c r="K242" s="60">
        <v>2</v>
      </c>
      <c r="L242" s="61">
        <f t="shared" ref="L242:L305" si="11">J242+K242/12</f>
        <v>2013.1666666666667</v>
      </c>
      <c r="M242" s="154"/>
      <c r="N242" s="154"/>
      <c r="O242" s="155"/>
    </row>
    <row r="243" spans="3:15" s="53" customFormat="1" ht="12.75" customHeight="1">
      <c r="C243" s="59">
        <v>2015</v>
      </c>
      <c r="D243" s="60">
        <v>3</v>
      </c>
      <c r="E243" s="61">
        <f t="shared" si="10"/>
        <v>2015.25</v>
      </c>
      <c r="F243" s="65"/>
      <c r="G243" s="65"/>
      <c r="H243" s="66"/>
      <c r="J243" s="59">
        <v>2013</v>
      </c>
      <c r="K243" s="60">
        <v>3</v>
      </c>
      <c r="L243" s="61">
        <f t="shared" si="11"/>
        <v>2013.25</v>
      </c>
      <c r="M243" s="154"/>
      <c r="N243" s="154"/>
      <c r="O243" s="155"/>
    </row>
    <row r="244" spans="3:15" s="53" customFormat="1" ht="12.75" customHeight="1">
      <c r="C244" s="59">
        <v>2015</v>
      </c>
      <c r="D244" s="60">
        <v>4</v>
      </c>
      <c r="E244" s="61">
        <f t="shared" si="10"/>
        <v>2015.3333333333333</v>
      </c>
      <c r="F244" s="65"/>
      <c r="G244" s="65"/>
      <c r="H244" s="66"/>
      <c r="J244" s="59">
        <v>2013</v>
      </c>
      <c r="K244" s="60">
        <v>4</v>
      </c>
      <c r="L244" s="61">
        <f t="shared" si="11"/>
        <v>2013.3333333333333</v>
      </c>
      <c r="M244" s="154"/>
      <c r="N244" s="154"/>
      <c r="O244" s="155"/>
    </row>
    <row r="245" spans="3:15" s="53" customFormat="1" ht="12.75" customHeight="1">
      <c r="C245" s="59">
        <v>2015</v>
      </c>
      <c r="D245" s="60">
        <v>5</v>
      </c>
      <c r="E245" s="61">
        <f t="shared" si="10"/>
        <v>2015.4166666666667</v>
      </c>
      <c r="F245" s="65"/>
      <c r="G245" s="65"/>
      <c r="H245" s="66"/>
      <c r="J245" s="59">
        <v>2013</v>
      </c>
      <c r="K245" s="60">
        <v>5</v>
      </c>
      <c r="L245" s="61">
        <f t="shared" si="11"/>
        <v>2013.4166666666667</v>
      </c>
      <c r="M245" s="154"/>
      <c r="N245" s="154"/>
      <c r="O245" s="155"/>
    </row>
    <row r="246" spans="3:15" s="53" customFormat="1" ht="12.75" customHeight="1">
      <c r="C246" s="59">
        <v>2015</v>
      </c>
      <c r="D246" s="60">
        <v>6</v>
      </c>
      <c r="E246" s="61">
        <f t="shared" si="10"/>
        <v>2015.5</v>
      </c>
      <c r="F246" s="65"/>
      <c r="G246" s="65"/>
      <c r="H246" s="66"/>
      <c r="J246" s="59">
        <v>2013</v>
      </c>
      <c r="K246" s="60">
        <v>6</v>
      </c>
      <c r="L246" s="61">
        <f t="shared" si="11"/>
        <v>2013.5</v>
      </c>
      <c r="M246" s="154"/>
      <c r="N246" s="154"/>
      <c r="O246" s="155"/>
    </row>
    <row r="247" spans="3:15" s="53" customFormat="1" ht="12.75" customHeight="1">
      <c r="C247" s="59">
        <v>2015</v>
      </c>
      <c r="D247" s="60">
        <v>7</v>
      </c>
      <c r="E247" s="61">
        <f t="shared" si="10"/>
        <v>2015.5833333333333</v>
      </c>
      <c r="F247" s="65"/>
      <c r="G247" s="65"/>
      <c r="H247" s="66"/>
      <c r="J247" s="59">
        <v>2013</v>
      </c>
      <c r="K247" s="60">
        <v>7</v>
      </c>
      <c r="L247" s="61">
        <f t="shared" si="11"/>
        <v>2013.5833333333333</v>
      </c>
      <c r="M247" s="154"/>
      <c r="N247" s="154"/>
      <c r="O247" s="155"/>
    </row>
    <row r="248" spans="3:15" s="53" customFormat="1" ht="12.75" customHeight="1">
      <c r="C248" s="59">
        <v>2015</v>
      </c>
      <c r="D248" s="60">
        <v>8</v>
      </c>
      <c r="E248" s="61">
        <f t="shared" si="10"/>
        <v>2015.6666666666667</v>
      </c>
      <c r="F248" s="65"/>
      <c r="G248" s="65"/>
      <c r="H248" s="66"/>
      <c r="J248" s="59">
        <v>2013</v>
      </c>
      <c r="K248" s="60">
        <v>8</v>
      </c>
      <c r="L248" s="61">
        <f t="shared" si="11"/>
        <v>2013.6666666666667</v>
      </c>
      <c r="M248" s="154"/>
      <c r="N248" s="154"/>
      <c r="O248" s="155"/>
    </row>
    <row r="249" spans="3:15" s="53" customFormat="1" ht="12.75" customHeight="1">
      <c r="C249" s="59">
        <v>2015</v>
      </c>
      <c r="D249" s="60">
        <v>9</v>
      </c>
      <c r="E249" s="61">
        <f t="shared" si="10"/>
        <v>2015.75</v>
      </c>
      <c r="F249" s="65"/>
      <c r="G249" s="65"/>
      <c r="H249" s="66"/>
      <c r="J249" s="59">
        <v>2013</v>
      </c>
      <c r="K249" s="60">
        <v>9</v>
      </c>
      <c r="L249" s="61">
        <f t="shared" si="11"/>
        <v>2013.75</v>
      </c>
      <c r="M249" s="154"/>
      <c r="N249" s="154"/>
      <c r="O249" s="155"/>
    </row>
    <row r="250" spans="3:15" s="53" customFormat="1" ht="12.75" customHeight="1">
      <c r="C250" s="59">
        <v>2015</v>
      </c>
      <c r="D250" s="60">
        <v>10</v>
      </c>
      <c r="E250" s="61">
        <f t="shared" si="10"/>
        <v>2015.8333333333333</v>
      </c>
      <c r="F250" s="65"/>
      <c r="G250" s="65"/>
      <c r="H250" s="66"/>
      <c r="J250" s="59">
        <v>2013</v>
      </c>
      <c r="K250" s="60">
        <v>10</v>
      </c>
      <c r="L250" s="61">
        <f t="shared" si="11"/>
        <v>2013.8333333333333</v>
      </c>
      <c r="M250" s="154"/>
      <c r="N250" s="154"/>
      <c r="O250" s="155"/>
    </row>
    <row r="251" spans="3:15" s="53" customFormat="1" ht="12.75" customHeight="1">
      <c r="C251" s="59">
        <v>2015</v>
      </c>
      <c r="D251" s="60">
        <v>11</v>
      </c>
      <c r="E251" s="61">
        <f t="shared" si="10"/>
        <v>2015.9166666666667</v>
      </c>
      <c r="F251" s="65"/>
      <c r="G251" s="65"/>
      <c r="H251" s="66"/>
      <c r="J251" s="59">
        <v>2013</v>
      </c>
      <c r="K251" s="60">
        <v>11</v>
      </c>
      <c r="L251" s="61">
        <f t="shared" si="11"/>
        <v>2013.9166666666667</v>
      </c>
      <c r="M251" s="154"/>
      <c r="N251" s="154"/>
      <c r="O251" s="155"/>
    </row>
    <row r="252" spans="3:15" s="53" customFormat="1" ht="12.75" customHeight="1">
      <c r="C252" s="59">
        <v>2015</v>
      </c>
      <c r="D252" s="60">
        <v>12</v>
      </c>
      <c r="E252" s="61">
        <f t="shared" si="10"/>
        <v>2016</v>
      </c>
      <c r="F252" s="65"/>
      <c r="G252" s="65"/>
      <c r="H252" s="66"/>
      <c r="J252" s="59">
        <v>2013</v>
      </c>
      <c r="K252" s="60">
        <v>12</v>
      </c>
      <c r="L252" s="61">
        <f t="shared" si="11"/>
        <v>2014</v>
      </c>
      <c r="M252" s="154"/>
      <c r="N252" s="154"/>
      <c r="O252" s="155"/>
    </row>
    <row r="253" spans="3:15" s="53" customFormat="1" ht="12.75" customHeight="1">
      <c r="C253" s="59">
        <v>2016</v>
      </c>
      <c r="D253" s="60">
        <v>1</v>
      </c>
      <c r="E253" s="61">
        <f t="shared" si="10"/>
        <v>2016.0833333333333</v>
      </c>
      <c r="F253" s="65"/>
      <c r="G253" s="65"/>
      <c r="H253" s="66"/>
      <c r="J253" s="59">
        <v>2014</v>
      </c>
      <c r="K253" s="60">
        <v>1</v>
      </c>
      <c r="L253" s="61">
        <f t="shared" si="11"/>
        <v>2014.0833333333333</v>
      </c>
      <c r="M253" s="154"/>
      <c r="N253" s="154"/>
      <c r="O253" s="155"/>
    </row>
    <row r="254" spans="3:15" s="53" customFormat="1" ht="12.75" customHeight="1">
      <c r="C254" s="59">
        <v>2016</v>
      </c>
      <c r="D254" s="60">
        <v>2</v>
      </c>
      <c r="E254" s="61">
        <f t="shared" si="10"/>
        <v>2016.1666666666667</v>
      </c>
      <c r="F254" s="65"/>
      <c r="G254" s="65"/>
      <c r="H254" s="66"/>
      <c r="J254" s="59">
        <v>2014</v>
      </c>
      <c r="K254" s="60">
        <v>2</v>
      </c>
      <c r="L254" s="61">
        <f t="shared" si="11"/>
        <v>2014.1666666666667</v>
      </c>
      <c r="M254" s="154"/>
      <c r="N254" s="154"/>
      <c r="O254" s="155"/>
    </row>
    <row r="255" spans="3:15" s="53" customFormat="1" ht="12.75" customHeight="1">
      <c r="C255" s="59">
        <v>2016</v>
      </c>
      <c r="D255" s="60">
        <v>3</v>
      </c>
      <c r="E255" s="61">
        <f t="shared" si="10"/>
        <v>2016.25</v>
      </c>
      <c r="F255" s="65"/>
      <c r="G255" s="65"/>
      <c r="H255" s="66"/>
      <c r="J255" s="59">
        <v>2014</v>
      </c>
      <c r="K255" s="60">
        <v>3</v>
      </c>
      <c r="L255" s="61">
        <f t="shared" si="11"/>
        <v>2014.25</v>
      </c>
      <c r="M255" s="154"/>
      <c r="N255" s="154"/>
      <c r="O255" s="155"/>
    </row>
    <row r="256" spans="3:15" s="53" customFormat="1" ht="12.75" customHeight="1">
      <c r="C256" s="59">
        <v>2016</v>
      </c>
      <c r="D256" s="60">
        <v>4</v>
      </c>
      <c r="E256" s="61">
        <f t="shared" si="10"/>
        <v>2016.3333333333333</v>
      </c>
      <c r="F256" s="65"/>
      <c r="G256" s="65"/>
      <c r="H256" s="66"/>
      <c r="J256" s="59">
        <v>2014</v>
      </c>
      <c r="K256" s="60">
        <v>4</v>
      </c>
      <c r="L256" s="61">
        <f t="shared" si="11"/>
        <v>2014.3333333333333</v>
      </c>
      <c r="M256" s="154"/>
      <c r="N256" s="154"/>
      <c r="O256" s="155"/>
    </row>
    <row r="257" spans="3:15" s="53" customFormat="1" ht="12.75" customHeight="1">
      <c r="C257" s="59">
        <v>2016</v>
      </c>
      <c r="D257" s="60">
        <v>5</v>
      </c>
      <c r="E257" s="61">
        <f t="shared" si="10"/>
        <v>2016.4166666666667</v>
      </c>
      <c r="F257" s="65"/>
      <c r="G257" s="65"/>
      <c r="H257" s="66"/>
      <c r="J257" s="59">
        <v>2014</v>
      </c>
      <c r="K257" s="60">
        <v>5</v>
      </c>
      <c r="L257" s="61">
        <f t="shared" si="11"/>
        <v>2014.4166666666667</v>
      </c>
      <c r="M257" s="154"/>
      <c r="N257" s="154"/>
      <c r="O257" s="155"/>
    </row>
    <row r="258" spans="3:15" s="53" customFormat="1" ht="12.75" customHeight="1">
      <c r="C258" s="59">
        <v>2016</v>
      </c>
      <c r="D258" s="60">
        <v>6</v>
      </c>
      <c r="E258" s="61">
        <f t="shared" si="10"/>
        <v>2016.5</v>
      </c>
      <c r="F258" s="65"/>
      <c r="G258" s="65"/>
      <c r="H258" s="66"/>
      <c r="J258" s="59">
        <v>2014</v>
      </c>
      <c r="K258" s="60">
        <v>6</v>
      </c>
      <c r="L258" s="61">
        <f t="shared" si="11"/>
        <v>2014.5</v>
      </c>
      <c r="M258" s="154"/>
      <c r="N258" s="154"/>
      <c r="O258" s="155"/>
    </row>
    <row r="259" spans="3:15" s="53" customFormat="1" ht="12.75" customHeight="1">
      <c r="C259" s="59">
        <v>2016</v>
      </c>
      <c r="D259" s="60">
        <v>7</v>
      </c>
      <c r="E259" s="61">
        <f t="shared" si="10"/>
        <v>2016.5833333333333</v>
      </c>
      <c r="F259" s="65"/>
      <c r="G259" s="65"/>
      <c r="H259" s="66"/>
      <c r="J259" s="59">
        <v>2014</v>
      </c>
      <c r="K259" s="60">
        <v>7</v>
      </c>
      <c r="L259" s="61">
        <f t="shared" si="11"/>
        <v>2014.5833333333333</v>
      </c>
      <c r="M259" s="154"/>
      <c r="N259" s="154"/>
      <c r="O259" s="155"/>
    </row>
    <row r="260" spans="3:15" s="53" customFormat="1" ht="12.75" customHeight="1">
      <c r="C260" s="59">
        <v>2016</v>
      </c>
      <c r="D260" s="60">
        <v>8</v>
      </c>
      <c r="E260" s="61">
        <f t="shared" si="10"/>
        <v>2016.6666666666667</v>
      </c>
      <c r="F260" s="65"/>
      <c r="G260" s="65"/>
      <c r="H260" s="66"/>
      <c r="J260" s="59">
        <v>2014</v>
      </c>
      <c r="K260" s="60">
        <v>8</v>
      </c>
      <c r="L260" s="61">
        <f t="shared" si="11"/>
        <v>2014.6666666666667</v>
      </c>
      <c r="M260" s="154"/>
      <c r="N260" s="154"/>
      <c r="O260" s="155"/>
    </row>
    <row r="261" spans="3:15" s="53" customFormat="1" ht="12.75" customHeight="1">
      <c r="C261" s="59">
        <v>2016</v>
      </c>
      <c r="D261" s="60">
        <v>9</v>
      </c>
      <c r="E261" s="61">
        <f t="shared" si="10"/>
        <v>2016.75</v>
      </c>
      <c r="F261" s="65"/>
      <c r="G261" s="65"/>
      <c r="H261" s="66"/>
      <c r="J261" s="59">
        <v>2014</v>
      </c>
      <c r="K261" s="60">
        <v>9</v>
      </c>
      <c r="L261" s="61">
        <f t="shared" si="11"/>
        <v>2014.75</v>
      </c>
      <c r="M261" s="154"/>
      <c r="N261" s="154"/>
      <c r="O261" s="155"/>
    </row>
    <row r="262" spans="3:15" s="53" customFormat="1" ht="12.75" customHeight="1">
      <c r="C262" s="59">
        <v>2016</v>
      </c>
      <c r="D262" s="60">
        <v>10</v>
      </c>
      <c r="E262" s="61">
        <f t="shared" si="10"/>
        <v>2016.8333333333333</v>
      </c>
      <c r="F262" s="65"/>
      <c r="G262" s="65"/>
      <c r="H262" s="66"/>
      <c r="J262" s="59">
        <v>2014</v>
      </c>
      <c r="K262" s="60">
        <v>10</v>
      </c>
      <c r="L262" s="61">
        <f t="shared" si="11"/>
        <v>2014.8333333333333</v>
      </c>
      <c r="M262" s="154"/>
      <c r="N262" s="154"/>
      <c r="O262" s="155"/>
    </row>
    <row r="263" spans="3:15" s="53" customFormat="1" ht="12.75" customHeight="1">
      <c r="C263" s="59">
        <v>2016</v>
      </c>
      <c r="D263" s="60">
        <v>11</v>
      </c>
      <c r="E263" s="61">
        <f t="shared" si="10"/>
        <v>2016.9166666666667</v>
      </c>
      <c r="F263" s="65"/>
      <c r="G263" s="65"/>
      <c r="H263" s="66"/>
      <c r="J263" s="59">
        <v>2014</v>
      </c>
      <c r="K263" s="60">
        <v>11</v>
      </c>
      <c r="L263" s="61">
        <f t="shared" si="11"/>
        <v>2014.9166666666667</v>
      </c>
      <c r="M263" s="154"/>
      <c r="N263" s="154"/>
      <c r="O263" s="155"/>
    </row>
    <row r="264" spans="3:15" s="53" customFormat="1" ht="12.75" customHeight="1">
      <c r="C264" s="59">
        <v>2016</v>
      </c>
      <c r="D264" s="60">
        <v>12</v>
      </c>
      <c r="E264" s="61">
        <f t="shared" si="10"/>
        <v>2017</v>
      </c>
      <c r="F264" s="65"/>
      <c r="G264" s="65"/>
      <c r="H264" s="66"/>
      <c r="J264" s="59">
        <v>2014</v>
      </c>
      <c r="K264" s="60">
        <v>12</v>
      </c>
      <c r="L264" s="61">
        <f t="shared" si="11"/>
        <v>2015</v>
      </c>
      <c r="M264" s="154"/>
      <c r="N264" s="154"/>
      <c r="O264" s="155"/>
    </row>
    <row r="265" spans="3:15" s="53" customFormat="1" ht="12.75" customHeight="1">
      <c r="C265" s="59">
        <v>2017</v>
      </c>
      <c r="D265" s="60">
        <v>1</v>
      </c>
      <c r="E265" s="61">
        <f t="shared" si="10"/>
        <v>2017.0833333333333</v>
      </c>
      <c r="F265" s="65"/>
      <c r="G265" s="65"/>
      <c r="H265" s="66"/>
      <c r="J265" s="59">
        <v>2015</v>
      </c>
      <c r="K265" s="60">
        <v>1</v>
      </c>
      <c r="L265" s="61">
        <f t="shared" si="11"/>
        <v>2015.0833333333333</v>
      </c>
      <c r="M265" s="154"/>
      <c r="N265" s="154"/>
      <c r="O265" s="155"/>
    </row>
    <row r="266" spans="3:15" s="53" customFormat="1" ht="12.75" customHeight="1">
      <c r="C266" s="59">
        <v>2017</v>
      </c>
      <c r="D266" s="60">
        <v>2</v>
      </c>
      <c r="E266" s="61">
        <f t="shared" si="10"/>
        <v>2017.1666666666667</v>
      </c>
      <c r="F266" s="65"/>
      <c r="G266" s="65"/>
      <c r="H266" s="66"/>
      <c r="J266" s="59">
        <v>2015</v>
      </c>
      <c r="K266" s="60">
        <v>2</v>
      </c>
      <c r="L266" s="61">
        <f t="shared" si="11"/>
        <v>2015.1666666666667</v>
      </c>
      <c r="M266" s="154"/>
      <c r="N266" s="154"/>
      <c r="O266" s="155"/>
    </row>
    <row r="267" spans="3:15" s="53" customFormat="1" ht="12.75" customHeight="1">
      <c r="C267" s="59">
        <v>2017</v>
      </c>
      <c r="D267" s="60">
        <v>3</v>
      </c>
      <c r="E267" s="61">
        <f t="shared" si="10"/>
        <v>2017.25</v>
      </c>
      <c r="F267" s="65"/>
      <c r="G267" s="65"/>
      <c r="H267" s="66"/>
      <c r="J267" s="59">
        <v>2015</v>
      </c>
      <c r="K267" s="60">
        <v>3</v>
      </c>
      <c r="L267" s="61">
        <f t="shared" si="11"/>
        <v>2015.25</v>
      </c>
      <c r="M267" s="154"/>
      <c r="N267" s="154"/>
      <c r="O267" s="155"/>
    </row>
    <row r="268" spans="3:15" s="53" customFormat="1" ht="12.75" customHeight="1">
      <c r="C268" s="59">
        <v>2017</v>
      </c>
      <c r="D268" s="60">
        <v>4</v>
      </c>
      <c r="E268" s="61">
        <f t="shared" si="10"/>
        <v>2017.3333333333333</v>
      </c>
      <c r="F268" s="65"/>
      <c r="G268" s="65"/>
      <c r="H268" s="66"/>
      <c r="J268" s="59">
        <v>2015</v>
      </c>
      <c r="K268" s="60">
        <v>4</v>
      </c>
      <c r="L268" s="61">
        <f t="shared" si="11"/>
        <v>2015.3333333333333</v>
      </c>
      <c r="M268" s="154"/>
      <c r="N268" s="154"/>
      <c r="O268" s="155"/>
    </row>
    <row r="269" spans="3:15" s="53" customFormat="1" ht="12.75" customHeight="1">
      <c r="C269" s="59">
        <v>2017</v>
      </c>
      <c r="D269" s="60">
        <v>5</v>
      </c>
      <c r="E269" s="61">
        <f t="shared" si="10"/>
        <v>2017.4166666666667</v>
      </c>
      <c r="F269" s="65"/>
      <c r="G269" s="65"/>
      <c r="H269" s="66"/>
      <c r="J269" s="59">
        <v>2015</v>
      </c>
      <c r="K269" s="60">
        <v>5</v>
      </c>
      <c r="L269" s="61">
        <f t="shared" si="11"/>
        <v>2015.4166666666667</v>
      </c>
      <c r="M269" s="154"/>
      <c r="N269" s="154"/>
      <c r="O269" s="155"/>
    </row>
    <row r="270" spans="3:15" s="53" customFormat="1" ht="12.75" customHeight="1">
      <c r="C270" s="59">
        <v>2017</v>
      </c>
      <c r="D270" s="60">
        <v>6</v>
      </c>
      <c r="E270" s="61">
        <f t="shared" si="10"/>
        <v>2017.5</v>
      </c>
      <c r="F270" s="65"/>
      <c r="G270" s="65"/>
      <c r="H270" s="66"/>
      <c r="J270" s="59">
        <v>2015</v>
      </c>
      <c r="K270" s="60">
        <v>6</v>
      </c>
      <c r="L270" s="61">
        <f t="shared" si="11"/>
        <v>2015.5</v>
      </c>
      <c r="M270" s="154"/>
      <c r="N270" s="154"/>
      <c r="O270" s="155"/>
    </row>
    <row r="271" spans="3:15" s="53" customFormat="1" ht="12.75" customHeight="1">
      <c r="C271" s="59">
        <v>2017</v>
      </c>
      <c r="D271" s="60">
        <v>7</v>
      </c>
      <c r="E271" s="61">
        <f t="shared" si="10"/>
        <v>2017.5833333333333</v>
      </c>
      <c r="F271" s="65"/>
      <c r="G271" s="65"/>
      <c r="H271" s="66"/>
      <c r="J271" s="59">
        <v>2015</v>
      </c>
      <c r="K271" s="60">
        <v>7</v>
      </c>
      <c r="L271" s="61">
        <f t="shared" si="11"/>
        <v>2015.5833333333333</v>
      </c>
      <c r="M271" s="154"/>
      <c r="N271" s="154"/>
      <c r="O271" s="155"/>
    </row>
    <row r="272" spans="3:15" s="53" customFormat="1" ht="12.75" customHeight="1">
      <c r="C272" s="59">
        <v>2017</v>
      </c>
      <c r="D272" s="60">
        <v>8</v>
      </c>
      <c r="E272" s="61">
        <f t="shared" si="10"/>
        <v>2017.6666666666667</v>
      </c>
      <c r="F272" s="65"/>
      <c r="G272" s="65"/>
      <c r="H272" s="66"/>
      <c r="J272" s="59">
        <v>2015</v>
      </c>
      <c r="K272" s="60">
        <v>8</v>
      </c>
      <c r="L272" s="61">
        <f t="shared" si="11"/>
        <v>2015.6666666666667</v>
      </c>
      <c r="M272" s="154"/>
      <c r="N272" s="154"/>
      <c r="O272" s="155"/>
    </row>
    <row r="273" spans="3:15" s="53" customFormat="1" ht="12.75" customHeight="1">
      <c r="C273" s="59">
        <v>2017</v>
      </c>
      <c r="D273" s="60">
        <v>9</v>
      </c>
      <c r="E273" s="61">
        <f t="shared" si="10"/>
        <v>2017.75</v>
      </c>
      <c r="F273" s="65"/>
      <c r="G273" s="65"/>
      <c r="H273" s="66"/>
      <c r="J273" s="59">
        <v>2015</v>
      </c>
      <c r="K273" s="60">
        <v>9</v>
      </c>
      <c r="L273" s="61">
        <f t="shared" si="11"/>
        <v>2015.75</v>
      </c>
      <c r="M273" s="154"/>
      <c r="N273" s="154"/>
      <c r="O273" s="155"/>
    </row>
    <row r="274" spans="3:15" s="53" customFormat="1" ht="12.75" customHeight="1">
      <c r="C274" s="59">
        <v>2017</v>
      </c>
      <c r="D274" s="60">
        <v>10</v>
      </c>
      <c r="E274" s="61">
        <f t="shared" si="10"/>
        <v>2017.8333333333333</v>
      </c>
      <c r="F274" s="65"/>
      <c r="G274" s="65"/>
      <c r="H274" s="66"/>
      <c r="J274" s="59">
        <v>2015</v>
      </c>
      <c r="K274" s="60">
        <v>10</v>
      </c>
      <c r="L274" s="61">
        <f t="shared" si="11"/>
        <v>2015.8333333333333</v>
      </c>
      <c r="M274" s="154"/>
      <c r="N274" s="154"/>
      <c r="O274" s="155"/>
    </row>
    <row r="275" spans="3:15" s="53" customFormat="1" ht="12.75" customHeight="1">
      <c r="C275" s="59">
        <v>2017</v>
      </c>
      <c r="D275" s="60">
        <v>11</v>
      </c>
      <c r="E275" s="61">
        <f t="shared" si="10"/>
        <v>2017.9166666666667</v>
      </c>
      <c r="F275" s="65"/>
      <c r="G275" s="65"/>
      <c r="H275" s="66"/>
      <c r="J275" s="59">
        <v>2015</v>
      </c>
      <c r="K275" s="60">
        <v>11</v>
      </c>
      <c r="L275" s="61">
        <f t="shared" si="11"/>
        <v>2015.9166666666667</v>
      </c>
      <c r="M275" s="154"/>
      <c r="N275" s="154"/>
      <c r="O275" s="155"/>
    </row>
    <row r="276" spans="3:15" s="53" customFormat="1" ht="12.75" customHeight="1">
      <c r="C276" s="59">
        <v>2017</v>
      </c>
      <c r="D276" s="60">
        <v>12</v>
      </c>
      <c r="E276" s="61">
        <f t="shared" si="10"/>
        <v>2018</v>
      </c>
      <c r="F276" s="65"/>
      <c r="G276" s="65"/>
      <c r="H276" s="66"/>
      <c r="J276" s="59">
        <v>2015</v>
      </c>
      <c r="K276" s="60">
        <v>12</v>
      </c>
      <c r="L276" s="61">
        <f t="shared" si="11"/>
        <v>2016</v>
      </c>
      <c r="M276" s="154"/>
      <c r="N276" s="154"/>
      <c r="O276" s="155"/>
    </row>
    <row r="277" spans="3:15" s="53" customFormat="1" ht="12.75" customHeight="1">
      <c r="C277" s="59">
        <v>2018</v>
      </c>
      <c r="D277" s="60">
        <v>1</v>
      </c>
      <c r="E277" s="61">
        <f t="shared" si="10"/>
        <v>2018.0833333333333</v>
      </c>
      <c r="F277" s="65"/>
      <c r="G277" s="65"/>
      <c r="H277" s="66"/>
      <c r="J277" s="59">
        <v>2016</v>
      </c>
      <c r="K277" s="60">
        <v>1</v>
      </c>
      <c r="L277" s="61">
        <f t="shared" si="11"/>
        <v>2016.0833333333333</v>
      </c>
      <c r="M277" s="154"/>
      <c r="N277" s="154"/>
      <c r="O277" s="155"/>
    </row>
    <row r="278" spans="3:15" s="53" customFormat="1" ht="12.75" customHeight="1">
      <c r="C278" s="59">
        <v>2018</v>
      </c>
      <c r="D278" s="60">
        <v>2</v>
      </c>
      <c r="E278" s="61">
        <f t="shared" si="10"/>
        <v>2018.1666666666667</v>
      </c>
      <c r="F278" s="65"/>
      <c r="G278" s="65"/>
      <c r="H278" s="66"/>
      <c r="J278" s="59">
        <v>2016</v>
      </c>
      <c r="K278" s="60">
        <v>2</v>
      </c>
      <c r="L278" s="61">
        <f t="shared" si="11"/>
        <v>2016.1666666666667</v>
      </c>
      <c r="M278" s="154"/>
      <c r="N278" s="154"/>
      <c r="O278" s="155"/>
    </row>
    <row r="279" spans="3:15" s="53" customFormat="1" ht="12.75" customHeight="1">
      <c r="C279" s="59">
        <v>2018</v>
      </c>
      <c r="D279" s="60">
        <v>3</v>
      </c>
      <c r="E279" s="61">
        <f t="shared" si="10"/>
        <v>2018.25</v>
      </c>
      <c r="F279" s="65"/>
      <c r="G279" s="65"/>
      <c r="H279" s="66"/>
      <c r="J279" s="59">
        <v>2016</v>
      </c>
      <c r="K279" s="60">
        <v>3</v>
      </c>
      <c r="L279" s="61">
        <f t="shared" si="11"/>
        <v>2016.25</v>
      </c>
      <c r="M279" s="154"/>
      <c r="N279" s="154"/>
      <c r="O279" s="155"/>
    </row>
    <row r="280" spans="3:15" s="53" customFormat="1" ht="12.75" customHeight="1">
      <c r="C280" s="59">
        <v>2018</v>
      </c>
      <c r="D280" s="60">
        <v>4</v>
      </c>
      <c r="E280" s="61">
        <f t="shared" si="10"/>
        <v>2018.3333333333333</v>
      </c>
      <c r="F280" s="65"/>
      <c r="G280" s="65"/>
      <c r="H280" s="66"/>
      <c r="J280" s="59">
        <v>2016</v>
      </c>
      <c r="K280" s="60">
        <v>4</v>
      </c>
      <c r="L280" s="61">
        <f t="shared" si="11"/>
        <v>2016.3333333333333</v>
      </c>
      <c r="M280" s="154"/>
      <c r="N280" s="154"/>
      <c r="O280" s="155"/>
    </row>
    <row r="281" spans="3:15" s="53" customFormat="1" ht="12.75" customHeight="1">
      <c r="C281" s="59">
        <v>2018</v>
      </c>
      <c r="D281" s="60">
        <v>5</v>
      </c>
      <c r="E281" s="61">
        <f t="shared" ref="E281:E300" si="12">C281+D281/12</f>
        <v>2018.4166666666667</v>
      </c>
      <c r="F281" s="65"/>
      <c r="G281" s="65"/>
      <c r="H281" s="66"/>
      <c r="J281" s="59">
        <v>2016</v>
      </c>
      <c r="K281" s="60">
        <v>5</v>
      </c>
      <c r="L281" s="61">
        <f t="shared" si="11"/>
        <v>2016.4166666666667</v>
      </c>
      <c r="M281" s="154"/>
      <c r="N281" s="154"/>
      <c r="O281" s="155"/>
    </row>
    <row r="282" spans="3:15" s="53" customFormat="1" ht="12.75" customHeight="1">
      <c r="C282" s="59">
        <v>2018</v>
      </c>
      <c r="D282" s="60">
        <v>6</v>
      </c>
      <c r="E282" s="61">
        <f t="shared" si="12"/>
        <v>2018.5</v>
      </c>
      <c r="F282" s="65"/>
      <c r="G282" s="65"/>
      <c r="H282" s="66"/>
      <c r="J282" s="59">
        <v>2016</v>
      </c>
      <c r="K282" s="60">
        <v>6</v>
      </c>
      <c r="L282" s="61">
        <f t="shared" si="11"/>
        <v>2016.5</v>
      </c>
      <c r="M282" s="154"/>
      <c r="N282" s="154"/>
      <c r="O282" s="155"/>
    </row>
    <row r="283" spans="3:15" s="53" customFormat="1" ht="12.75" customHeight="1">
      <c r="C283" s="59">
        <v>2018</v>
      </c>
      <c r="D283" s="60">
        <v>7</v>
      </c>
      <c r="E283" s="61">
        <f t="shared" si="12"/>
        <v>2018.5833333333333</v>
      </c>
      <c r="F283" s="65"/>
      <c r="G283" s="65"/>
      <c r="H283" s="66"/>
      <c r="J283" s="59">
        <v>2016</v>
      </c>
      <c r="K283" s="60">
        <v>7</v>
      </c>
      <c r="L283" s="61">
        <f t="shared" si="11"/>
        <v>2016.5833333333333</v>
      </c>
      <c r="M283" s="154"/>
      <c r="N283" s="154"/>
      <c r="O283" s="155"/>
    </row>
    <row r="284" spans="3:15" s="53" customFormat="1" ht="12.75" customHeight="1">
      <c r="C284" s="59">
        <v>2018</v>
      </c>
      <c r="D284" s="60">
        <v>8</v>
      </c>
      <c r="E284" s="61">
        <f t="shared" si="12"/>
        <v>2018.6666666666667</v>
      </c>
      <c r="F284" s="65"/>
      <c r="G284" s="65"/>
      <c r="H284" s="66"/>
      <c r="J284" s="59">
        <v>2016</v>
      </c>
      <c r="K284" s="60">
        <v>8</v>
      </c>
      <c r="L284" s="61">
        <f t="shared" si="11"/>
        <v>2016.6666666666667</v>
      </c>
      <c r="M284" s="154"/>
      <c r="N284" s="154"/>
      <c r="O284" s="155"/>
    </row>
    <row r="285" spans="3:15" s="53" customFormat="1" ht="12.75" customHeight="1">
      <c r="C285" s="59">
        <v>2018</v>
      </c>
      <c r="D285" s="60">
        <v>9</v>
      </c>
      <c r="E285" s="61">
        <f t="shared" si="12"/>
        <v>2018.75</v>
      </c>
      <c r="F285" s="65"/>
      <c r="G285" s="65"/>
      <c r="H285" s="66"/>
      <c r="J285" s="59">
        <v>2016</v>
      </c>
      <c r="K285" s="60">
        <v>9</v>
      </c>
      <c r="L285" s="61">
        <f t="shared" si="11"/>
        <v>2016.75</v>
      </c>
      <c r="M285" s="154"/>
      <c r="N285" s="154"/>
      <c r="O285" s="155"/>
    </row>
    <row r="286" spans="3:15" s="53" customFormat="1" ht="12.75" customHeight="1">
      <c r="C286" s="59">
        <v>2018</v>
      </c>
      <c r="D286" s="60">
        <v>10</v>
      </c>
      <c r="E286" s="61">
        <f t="shared" si="12"/>
        <v>2018.8333333333333</v>
      </c>
      <c r="F286" s="65"/>
      <c r="G286" s="65"/>
      <c r="H286" s="66"/>
      <c r="J286" s="59">
        <v>2016</v>
      </c>
      <c r="K286" s="60">
        <v>10</v>
      </c>
      <c r="L286" s="61">
        <f t="shared" si="11"/>
        <v>2016.8333333333333</v>
      </c>
      <c r="M286" s="154"/>
      <c r="N286" s="154"/>
      <c r="O286" s="155"/>
    </row>
    <row r="287" spans="3:15" s="53" customFormat="1" ht="12.75" customHeight="1">
      <c r="C287" s="59">
        <v>2018</v>
      </c>
      <c r="D287" s="60">
        <v>11</v>
      </c>
      <c r="E287" s="61">
        <f t="shared" si="12"/>
        <v>2018.9166666666667</v>
      </c>
      <c r="F287" s="65"/>
      <c r="G287" s="65"/>
      <c r="H287" s="66"/>
      <c r="J287" s="59">
        <v>2016</v>
      </c>
      <c r="K287" s="60">
        <v>11</v>
      </c>
      <c r="L287" s="61">
        <f t="shared" si="11"/>
        <v>2016.9166666666667</v>
      </c>
      <c r="M287" s="154"/>
      <c r="N287" s="154"/>
      <c r="O287" s="155"/>
    </row>
    <row r="288" spans="3:15" s="53" customFormat="1" ht="12.75" customHeight="1">
      <c r="C288" s="59">
        <v>2018</v>
      </c>
      <c r="D288" s="60">
        <v>12</v>
      </c>
      <c r="E288" s="61">
        <f t="shared" si="12"/>
        <v>2019</v>
      </c>
      <c r="F288" s="65"/>
      <c r="G288" s="65"/>
      <c r="H288" s="66"/>
      <c r="J288" s="59">
        <v>2016</v>
      </c>
      <c r="K288" s="60">
        <v>12</v>
      </c>
      <c r="L288" s="61">
        <f t="shared" si="11"/>
        <v>2017</v>
      </c>
      <c r="M288" s="154"/>
      <c r="N288" s="154"/>
      <c r="O288" s="155"/>
    </row>
    <row r="289" spans="3:37" s="53" customFormat="1" ht="12.75" customHeight="1">
      <c r="C289" s="59">
        <v>2019</v>
      </c>
      <c r="D289" s="60">
        <v>1</v>
      </c>
      <c r="E289" s="61">
        <f t="shared" si="12"/>
        <v>2019.0833333333333</v>
      </c>
      <c r="F289" s="65"/>
      <c r="G289" s="65"/>
      <c r="H289" s="66"/>
      <c r="J289" s="59">
        <v>2017</v>
      </c>
      <c r="K289" s="60">
        <v>1</v>
      </c>
      <c r="L289" s="61">
        <f t="shared" si="11"/>
        <v>2017.0833333333333</v>
      </c>
      <c r="M289" s="154"/>
      <c r="N289" s="154"/>
      <c r="O289" s="155"/>
    </row>
    <row r="290" spans="3:37" s="53" customFormat="1" ht="12.75" customHeight="1">
      <c r="C290" s="59">
        <v>2019</v>
      </c>
      <c r="D290" s="60">
        <v>2</v>
      </c>
      <c r="E290" s="61">
        <f t="shared" si="12"/>
        <v>2019.1666666666667</v>
      </c>
      <c r="F290" s="65"/>
      <c r="G290" s="65"/>
      <c r="H290" s="66"/>
      <c r="J290" s="59">
        <v>2017</v>
      </c>
      <c r="K290" s="60">
        <v>2</v>
      </c>
      <c r="L290" s="61">
        <f t="shared" si="11"/>
        <v>2017.1666666666667</v>
      </c>
      <c r="M290" s="154"/>
      <c r="N290" s="154"/>
      <c r="O290" s="155"/>
    </row>
    <row r="291" spans="3:37" s="53" customFormat="1" ht="12.75" customHeight="1">
      <c r="C291" s="59">
        <v>2019</v>
      </c>
      <c r="D291" s="60">
        <v>3</v>
      </c>
      <c r="E291" s="61">
        <f t="shared" si="12"/>
        <v>2019.25</v>
      </c>
      <c r="F291" s="65"/>
      <c r="G291" s="65"/>
      <c r="H291" s="66"/>
      <c r="J291" s="59">
        <v>2017</v>
      </c>
      <c r="K291" s="60">
        <v>3</v>
      </c>
      <c r="L291" s="61">
        <f t="shared" si="11"/>
        <v>2017.25</v>
      </c>
      <c r="M291" s="154"/>
      <c r="N291" s="154"/>
      <c r="O291" s="155"/>
    </row>
    <row r="292" spans="3:37" s="53" customFormat="1" ht="12.75" customHeight="1">
      <c r="C292" s="59">
        <v>2019</v>
      </c>
      <c r="D292" s="60">
        <v>4</v>
      </c>
      <c r="E292" s="61">
        <f t="shared" si="12"/>
        <v>2019.3333333333333</v>
      </c>
      <c r="F292" s="65"/>
      <c r="G292" s="65"/>
      <c r="H292" s="66"/>
      <c r="J292" s="59">
        <v>2017</v>
      </c>
      <c r="K292" s="60">
        <v>4</v>
      </c>
      <c r="L292" s="61">
        <f t="shared" si="11"/>
        <v>2017.3333333333333</v>
      </c>
      <c r="M292" s="154"/>
      <c r="N292" s="154"/>
      <c r="O292" s="155"/>
    </row>
    <row r="293" spans="3:37" s="53" customFormat="1" ht="12.75" customHeight="1">
      <c r="C293" s="59">
        <v>2019</v>
      </c>
      <c r="D293" s="60">
        <v>5</v>
      </c>
      <c r="E293" s="61">
        <f t="shared" si="12"/>
        <v>2019.4166666666667</v>
      </c>
      <c r="F293" s="65"/>
      <c r="G293" s="65"/>
      <c r="H293" s="66"/>
      <c r="J293" s="59">
        <v>2017</v>
      </c>
      <c r="K293" s="60">
        <v>5</v>
      </c>
      <c r="L293" s="61">
        <f t="shared" si="11"/>
        <v>2017.4166666666667</v>
      </c>
      <c r="M293" s="154"/>
      <c r="N293" s="154"/>
      <c r="O293" s="155"/>
    </row>
    <row r="294" spans="3:37" s="53" customFormat="1" ht="12.75" customHeight="1">
      <c r="C294" s="59">
        <v>2019</v>
      </c>
      <c r="D294" s="60">
        <v>6</v>
      </c>
      <c r="E294" s="61">
        <f t="shared" si="12"/>
        <v>2019.5</v>
      </c>
      <c r="F294" s="65"/>
      <c r="G294" s="65"/>
      <c r="H294" s="66"/>
      <c r="J294" s="59">
        <v>2017</v>
      </c>
      <c r="K294" s="60">
        <v>6</v>
      </c>
      <c r="L294" s="61">
        <f t="shared" si="11"/>
        <v>2017.5</v>
      </c>
      <c r="M294" s="154"/>
      <c r="N294" s="154"/>
      <c r="O294" s="155"/>
    </row>
    <row r="295" spans="3:37" s="53" customFormat="1" ht="12.75" customHeight="1">
      <c r="C295" s="59">
        <v>2019</v>
      </c>
      <c r="D295" s="60">
        <v>7</v>
      </c>
      <c r="E295" s="61">
        <f t="shared" si="12"/>
        <v>2019.5833333333333</v>
      </c>
      <c r="F295" s="65"/>
      <c r="G295" s="65"/>
      <c r="H295" s="66"/>
      <c r="J295" s="59">
        <v>2017</v>
      </c>
      <c r="K295" s="60">
        <v>7</v>
      </c>
      <c r="L295" s="61">
        <f t="shared" si="11"/>
        <v>2017.5833333333333</v>
      </c>
      <c r="M295" s="154"/>
      <c r="N295" s="154"/>
      <c r="O295" s="155"/>
    </row>
    <row r="296" spans="3:37" s="53" customFormat="1" ht="12.75" customHeight="1">
      <c r="C296" s="59">
        <v>2019</v>
      </c>
      <c r="D296" s="60">
        <v>8</v>
      </c>
      <c r="E296" s="61">
        <f t="shared" si="12"/>
        <v>2019.6666666666667</v>
      </c>
      <c r="F296" s="65"/>
      <c r="G296" s="65"/>
      <c r="H296" s="66"/>
      <c r="J296" s="59">
        <v>2017</v>
      </c>
      <c r="K296" s="60">
        <v>8</v>
      </c>
      <c r="L296" s="61">
        <f t="shared" si="11"/>
        <v>2017.6666666666667</v>
      </c>
      <c r="M296" s="154"/>
      <c r="N296" s="154"/>
      <c r="O296" s="155"/>
    </row>
    <row r="297" spans="3:37" s="53" customFormat="1" ht="12.75" customHeight="1">
      <c r="C297" s="59">
        <v>2019</v>
      </c>
      <c r="D297" s="60">
        <v>9</v>
      </c>
      <c r="E297" s="61">
        <f t="shared" si="12"/>
        <v>2019.75</v>
      </c>
      <c r="F297" s="65"/>
      <c r="G297" s="65"/>
      <c r="H297" s="66"/>
      <c r="J297" s="59">
        <v>2017</v>
      </c>
      <c r="K297" s="60">
        <v>9</v>
      </c>
      <c r="L297" s="61">
        <f t="shared" si="11"/>
        <v>2017.75</v>
      </c>
      <c r="M297" s="154"/>
      <c r="N297" s="154"/>
      <c r="O297" s="155"/>
    </row>
    <row r="298" spans="3:37" s="53" customFormat="1" ht="12.75" customHeight="1">
      <c r="C298" s="59">
        <v>2019</v>
      </c>
      <c r="D298" s="60">
        <v>10</v>
      </c>
      <c r="E298" s="61">
        <f t="shared" si="12"/>
        <v>2019.8333333333333</v>
      </c>
      <c r="F298" s="65"/>
      <c r="G298" s="65"/>
      <c r="H298" s="66"/>
      <c r="J298" s="59">
        <v>2017</v>
      </c>
      <c r="K298" s="60">
        <v>10</v>
      </c>
      <c r="L298" s="61">
        <f t="shared" si="11"/>
        <v>2017.8333333333333</v>
      </c>
      <c r="M298" s="154"/>
      <c r="N298" s="154"/>
      <c r="O298" s="155"/>
    </row>
    <row r="299" spans="3:37" s="53" customFormat="1" ht="12.75" customHeight="1">
      <c r="C299" s="59">
        <v>2019</v>
      </c>
      <c r="D299" s="60">
        <v>11</v>
      </c>
      <c r="E299" s="61">
        <f t="shared" si="12"/>
        <v>2019.9166666666667</v>
      </c>
      <c r="F299" s="65"/>
      <c r="G299" s="65"/>
      <c r="H299" s="66"/>
      <c r="J299" s="59">
        <v>2017</v>
      </c>
      <c r="K299" s="60">
        <v>11</v>
      </c>
      <c r="L299" s="61">
        <f t="shared" si="11"/>
        <v>2017.9166666666667</v>
      </c>
      <c r="M299" s="154"/>
      <c r="N299" s="154"/>
      <c r="O299" s="155"/>
    </row>
    <row r="300" spans="3:37" s="53" customFormat="1" ht="12.75" customHeight="1" thickBot="1">
      <c r="C300" s="62">
        <v>2019</v>
      </c>
      <c r="D300" s="63">
        <v>12</v>
      </c>
      <c r="E300" s="64">
        <f t="shared" si="12"/>
        <v>2020</v>
      </c>
      <c r="F300" s="67"/>
      <c r="G300" s="67"/>
      <c r="H300" s="68"/>
      <c r="J300" s="59">
        <v>2017</v>
      </c>
      <c r="K300" s="60">
        <v>12</v>
      </c>
      <c r="L300" s="61">
        <f t="shared" si="11"/>
        <v>2018</v>
      </c>
      <c r="M300" s="154"/>
      <c r="N300" s="154"/>
      <c r="O300" s="155"/>
    </row>
    <row r="301" spans="3:37">
      <c r="J301" s="59">
        <v>2018</v>
      </c>
      <c r="K301" s="60">
        <v>1</v>
      </c>
      <c r="L301" s="61">
        <f t="shared" si="11"/>
        <v>2018.0833333333333</v>
      </c>
      <c r="M301" s="154"/>
      <c r="N301" s="154"/>
      <c r="O301" s="155"/>
      <c r="AI301" s="53"/>
      <c r="AJ301" s="53"/>
      <c r="AK301" s="53"/>
    </row>
    <row r="302" spans="3:37">
      <c r="J302" s="59">
        <v>2018</v>
      </c>
      <c r="K302" s="60">
        <v>2</v>
      </c>
      <c r="L302" s="61">
        <f t="shared" si="11"/>
        <v>2018.1666666666667</v>
      </c>
      <c r="M302" s="154"/>
      <c r="N302" s="154"/>
      <c r="O302" s="155"/>
      <c r="AI302" s="53"/>
    </row>
    <row r="303" spans="3:37">
      <c r="J303" s="59">
        <v>2018</v>
      </c>
      <c r="K303" s="60">
        <v>3</v>
      </c>
      <c r="L303" s="61">
        <f t="shared" si="11"/>
        <v>2018.25</v>
      </c>
      <c r="M303" s="154"/>
      <c r="N303" s="154"/>
      <c r="O303" s="155"/>
    </row>
    <row r="304" spans="3:37">
      <c r="J304" s="59">
        <v>2018</v>
      </c>
      <c r="K304" s="60">
        <v>4</v>
      </c>
      <c r="L304" s="61">
        <f t="shared" si="11"/>
        <v>2018.3333333333333</v>
      </c>
      <c r="M304" s="154"/>
      <c r="N304" s="154"/>
      <c r="O304" s="155"/>
    </row>
    <row r="305" spans="10:15">
      <c r="J305" s="59">
        <v>2018</v>
      </c>
      <c r="K305" s="60">
        <v>5</v>
      </c>
      <c r="L305" s="61">
        <f t="shared" si="11"/>
        <v>2018.4166666666667</v>
      </c>
      <c r="M305" s="154"/>
      <c r="N305" s="154"/>
      <c r="O305" s="155"/>
    </row>
    <row r="306" spans="10:15">
      <c r="J306" s="59">
        <v>2018</v>
      </c>
      <c r="K306" s="60">
        <v>6</v>
      </c>
      <c r="L306" s="61">
        <f t="shared" ref="L306:L324" si="13">J306+K306/12</f>
        <v>2018.5</v>
      </c>
      <c r="M306" s="154"/>
      <c r="N306" s="154"/>
      <c r="O306" s="155"/>
    </row>
    <row r="307" spans="10:15">
      <c r="J307" s="59">
        <v>2018</v>
      </c>
      <c r="K307" s="60">
        <v>7</v>
      </c>
      <c r="L307" s="61">
        <f t="shared" si="13"/>
        <v>2018.5833333333333</v>
      </c>
      <c r="M307" s="154"/>
      <c r="N307" s="154"/>
      <c r="O307" s="155"/>
    </row>
    <row r="308" spans="10:15">
      <c r="J308" s="59">
        <v>2018</v>
      </c>
      <c r="K308" s="60">
        <v>8</v>
      </c>
      <c r="L308" s="61">
        <f t="shared" si="13"/>
        <v>2018.6666666666667</v>
      </c>
      <c r="M308" s="154"/>
      <c r="N308" s="154"/>
      <c r="O308" s="155"/>
    </row>
    <row r="309" spans="10:15">
      <c r="J309" s="59">
        <v>2018</v>
      </c>
      <c r="K309" s="60">
        <v>9</v>
      </c>
      <c r="L309" s="61">
        <f t="shared" si="13"/>
        <v>2018.75</v>
      </c>
      <c r="M309" s="154"/>
      <c r="N309" s="154"/>
      <c r="O309" s="155"/>
    </row>
    <row r="310" spans="10:15">
      <c r="J310" s="59">
        <v>2018</v>
      </c>
      <c r="K310" s="60">
        <v>10</v>
      </c>
      <c r="L310" s="61">
        <f t="shared" si="13"/>
        <v>2018.8333333333333</v>
      </c>
      <c r="M310" s="154"/>
      <c r="N310" s="154"/>
      <c r="O310" s="155"/>
    </row>
    <row r="311" spans="10:15">
      <c r="J311" s="59">
        <v>2018</v>
      </c>
      <c r="K311" s="60">
        <v>11</v>
      </c>
      <c r="L311" s="61">
        <f t="shared" si="13"/>
        <v>2018.9166666666667</v>
      </c>
      <c r="M311" s="154"/>
      <c r="N311" s="154"/>
      <c r="O311" s="155"/>
    </row>
    <row r="312" spans="10:15">
      <c r="J312" s="59">
        <v>2018</v>
      </c>
      <c r="K312" s="60">
        <v>12</v>
      </c>
      <c r="L312" s="61">
        <f t="shared" si="13"/>
        <v>2019</v>
      </c>
      <c r="M312" s="154"/>
      <c r="N312" s="154"/>
      <c r="O312" s="155"/>
    </row>
    <row r="313" spans="10:15">
      <c r="J313" s="59">
        <v>2019</v>
      </c>
      <c r="K313" s="60">
        <v>1</v>
      </c>
      <c r="L313" s="61">
        <f t="shared" si="13"/>
        <v>2019.0833333333333</v>
      </c>
      <c r="M313" s="154"/>
      <c r="N313" s="154"/>
      <c r="O313" s="155"/>
    </row>
    <row r="314" spans="10:15">
      <c r="J314" s="59">
        <v>2019</v>
      </c>
      <c r="K314" s="60">
        <v>2</v>
      </c>
      <c r="L314" s="61">
        <f t="shared" si="13"/>
        <v>2019.1666666666667</v>
      </c>
      <c r="M314" s="154"/>
      <c r="N314" s="154"/>
      <c r="O314" s="155"/>
    </row>
    <row r="315" spans="10:15">
      <c r="J315" s="59">
        <v>2019</v>
      </c>
      <c r="K315" s="60">
        <v>3</v>
      </c>
      <c r="L315" s="61">
        <f t="shared" si="13"/>
        <v>2019.25</v>
      </c>
      <c r="M315" s="154"/>
      <c r="N315" s="154"/>
      <c r="O315" s="155"/>
    </row>
    <row r="316" spans="10:15">
      <c r="J316" s="59">
        <v>2019</v>
      </c>
      <c r="K316" s="60">
        <v>4</v>
      </c>
      <c r="L316" s="61">
        <f t="shared" si="13"/>
        <v>2019.3333333333333</v>
      </c>
      <c r="M316" s="154"/>
      <c r="N316" s="154"/>
      <c r="O316" s="155"/>
    </row>
    <row r="317" spans="10:15">
      <c r="J317" s="59">
        <v>2019</v>
      </c>
      <c r="K317" s="60">
        <v>5</v>
      </c>
      <c r="L317" s="61">
        <f t="shared" si="13"/>
        <v>2019.4166666666667</v>
      </c>
      <c r="M317" s="154"/>
      <c r="N317" s="154"/>
      <c r="O317" s="155"/>
    </row>
    <row r="318" spans="10:15">
      <c r="J318" s="59">
        <v>2019</v>
      </c>
      <c r="K318" s="60">
        <v>6</v>
      </c>
      <c r="L318" s="61">
        <f t="shared" si="13"/>
        <v>2019.5</v>
      </c>
      <c r="M318" s="154"/>
      <c r="N318" s="154"/>
      <c r="O318" s="155"/>
    </row>
    <row r="319" spans="10:15">
      <c r="J319" s="59">
        <v>2019</v>
      </c>
      <c r="K319" s="60">
        <v>7</v>
      </c>
      <c r="L319" s="61">
        <f t="shared" si="13"/>
        <v>2019.5833333333333</v>
      </c>
      <c r="M319" s="154"/>
      <c r="N319" s="154"/>
      <c r="O319" s="155"/>
    </row>
    <row r="320" spans="10:15">
      <c r="J320" s="59">
        <v>2019</v>
      </c>
      <c r="K320" s="60">
        <v>8</v>
      </c>
      <c r="L320" s="61">
        <f t="shared" si="13"/>
        <v>2019.6666666666667</v>
      </c>
      <c r="M320" s="154"/>
      <c r="N320" s="154"/>
      <c r="O320" s="155"/>
    </row>
    <row r="321" spans="10:15">
      <c r="J321" s="59">
        <v>2019</v>
      </c>
      <c r="K321" s="60">
        <v>9</v>
      </c>
      <c r="L321" s="61">
        <f t="shared" si="13"/>
        <v>2019.75</v>
      </c>
      <c r="M321" s="154"/>
      <c r="N321" s="154"/>
      <c r="O321" s="155"/>
    </row>
    <row r="322" spans="10:15">
      <c r="J322" s="59">
        <v>2019</v>
      </c>
      <c r="K322" s="60">
        <v>10</v>
      </c>
      <c r="L322" s="61">
        <f t="shared" si="13"/>
        <v>2019.8333333333333</v>
      </c>
      <c r="M322" s="154"/>
      <c r="N322" s="154"/>
      <c r="O322" s="155"/>
    </row>
    <row r="323" spans="10:15">
      <c r="J323" s="59">
        <v>2019</v>
      </c>
      <c r="K323" s="60">
        <v>11</v>
      </c>
      <c r="L323" s="61">
        <f t="shared" si="13"/>
        <v>2019.9166666666667</v>
      </c>
      <c r="M323" s="154"/>
      <c r="N323" s="154"/>
      <c r="O323" s="155"/>
    </row>
    <row r="324" spans="10:15" ht="13.5" thickBot="1">
      <c r="J324" s="62">
        <v>2019</v>
      </c>
      <c r="K324" s="63">
        <v>12</v>
      </c>
      <c r="L324" s="64">
        <f t="shared" si="13"/>
        <v>2020</v>
      </c>
      <c r="M324" s="156"/>
      <c r="N324" s="156"/>
      <c r="O324" s="157"/>
    </row>
    <row r="325" spans="10:15">
      <c r="J325" s="53"/>
      <c r="K325" s="53"/>
      <c r="L325" s="53"/>
      <c r="M325" s="53"/>
      <c r="N325" s="53"/>
      <c r="O325" s="53"/>
    </row>
    <row r="326" spans="10:15">
      <c r="J326" s="53"/>
      <c r="K326" s="53"/>
      <c r="L326" s="53"/>
      <c r="M326" s="53"/>
      <c r="N326" s="53"/>
      <c r="O326" s="53"/>
    </row>
    <row r="327" spans="10:15">
      <c r="J327" s="53"/>
      <c r="K327" s="53"/>
      <c r="L327" s="53"/>
      <c r="M327" s="53"/>
      <c r="N327" s="53"/>
      <c r="O327" s="53"/>
    </row>
    <row r="328" spans="10:15">
      <c r="J328" s="53"/>
      <c r="K328" s="53"/>
      <c r="L328" s="53"/>
      <c r="M328" s="53"/>
      <c r="N328" s="53"/>
      <c r="O328" s="53"/>
    </row>
    <row r="329" spans="10:15">
      <c r="J329" s="53"/>
      <c r="K329" s="53"/>
      <c r="L329" s="53"/>
      <c r="M329" s="53"/>
      <c r="N329" s="53"/>
      <c r="O329" s="53"/>
    </row>
    <row r="330" spans="10:15">
      <c r="J330" s="53"/>
      <c r="K330" s="53"/>
      <c r="L330" s="53"/>
      <c r="M330" s="53"/>
      <c r="N330" s="53"/>
      <c r="O330" s="53"/>
    </row>
    <row r="331" spans="10:15">
      <c r="J331" s="53"/>
      <c r="K331" s="53"/>
      <c r="L331" s="53"/>
      <c r="M331" s="53"/>
      <c r="N331" s="53"/>
      <c r="O331" s="53"/>
    </row>
    <row r="332" spans="10:15">
      <c r="J332" s="53"/>
      <c r="K332" s="53"/>
      <c r="L332" s="53"/>
      <c r="M332" s="53"/>
      <c r="N332" s="53"/>
      <c r="O332" s="53"/>
    </row>
    <row r="333" spans="10:15">
      <c r="J333" s="53"/>
      <c r="K333" s="53"/>
      <c r="L333" s="53"/>
      <c r="M333" s="53"/>
      <c r="N333" s="53"/>
      <c r="O333" s="53"/>
    </row>
    <row r="334" spans="10:15">
      <c r="J334" s="53"/>
      <c r="K334" s="53"/>
      <c r="L334" s="53"/>
      <c r="M334" s="53"/>
      <c r="N334" s="53"/>
      <c r="O334" s="53"/>
    </row>
    <row r="335" spans="10:15">
      <c r="J335" s="53"/>
      <c r="K335" s="53"/>
      <c r="L335" s="53"/>
      <c r="M335" s="53"/>
      <c r="N335" s="53"/>
      <c r="O335" s="53"/>
    </row>
    <row r="336" spans="10:15">
      <c r="J336" s="53"/>
      <c r="K336" s="53"/>
      <c r="L336" s="53"/>
      <c r="M336" s="53"/>
      <c r="N336" s="53"/>
      <c r="O336" s="53"/>
    </row>
    <row r="337" spans="10:15">
      <c r="J337" s="53"/>
      <c r="K337" s="53"/>
      <c r="L337" s="53"/>
      <c r="M337" s="53"/>
      <c r="N337" s="53"/>
      <c r="O337" s="53"/>
    </row>
    <row r="338" spans="10:15">
      <c r="J338" s="53"/>
      <c r="K338" s="53"/>
      <c r="L338" s="53"/>
      <c r="M338" s="53"/>
      <c r="N338" s="53"/>
      <c r="O338" s="53"/>
    </row>
    <row r="339" spans="10:15">
      <c r="J339" s="53"/>
      <c r="K339" s="53"/>
      <c r="L339" s="53"/>
      <c r="M339" s="53"/>
      <c r="N339" s="53"/>
      <c r="O339" s="53"/>
    </row>
    <row r="340" spans="10:15">
      <c r="J340" s="53"/>
      <c r="K340" s="53"/>
      <c r="L340" s="53"/>
      <c r="M340" s="53"/>
      <c r="N340" s="53"/>
      <c r="O340" s="53"/>
    </row>
    <row r="341" spans="10:15">
      <c r="J341" s="53"/>
      <c r="K341" s="53"/>
      <c r="L341" s="53"/>
      <c r="M341" s="53"/>
      <c r="N341" s="53"/>
      <c r="O341" s="53"/>
    </row>
    <row r="342" spans="10:15">
      <c r="J342" s="53"/>
      <c r="K342" s="53"/>
      <c r="L342" s="53"/>
      <c r="M342" s="53"/>
      <c r="N342" s="53"/>
      <c r="O342" s="53"/>
    </row>
    <row r="343" spans="10:15">
      <c r="J343" s="53"/>
      <c r="K343" s="53"/>
      <c r="L343" s="53"/>
      <c r="M343" s="53"/>
      <c r="N343" s="53"/>
      <c r="O343" s="53"/>
    </row>
    <row r="344" spans="10:15">
      <c r="J344" s="53"/>
      <c r="K344" s="53"/>
      <c r="L344" s="53"/>
      <c r="M344" s="53"/>
      <c r="N344" s="53"/>
      <c r="O344" s="53"/>
    </row>
    <row r="345" spans="10:15">
      <c r="J345" s="53"/>
      <c r="K345" s="53"/>
      <c r="L345" s="53"/>
      <c r="M345" s="53"/>
      <c r="N345" s="53"/>
      <c r="O345" s="53"/>
    </row>
    <row r="346" spans="10:15">
      <c r="J346" s="53"/>
      <c r="K346" s="53"/>
      <c r="L346" s="53"/>
      <c r="M346" s="53"/>
      <c r="N346" s="53"/>
      <c r="O346" s="53"/>
    </row>
    <row r="347" spans="10:15">
      <c r="J347" s="53"/>
      <c r="K347" s="53"/>
      <c r="L347" s="53"/>
      <c r="M347" s="53"/>
      <c r="N347" s="53"/>
      <c r="O347" s="53"/>
    </row>
    <row r="348" spans="10:15">
      <c r="J348" s="53"/>
      <c r="K348" s="53"/>
      <c r="L348" s="53"/>
      <c r="M348" s="53"/>
      <c r="N348" s="53"/>
      <c r="O348" s="53"/>
    </row>
    <row r="349" spans="10:15">
      <c r="J349" s="53"/>
      <c r="K349" s="53"/>
      <c r="L349" s="53"/>
      <c r="M349" s="53"/>
      <c r="N349" s="53"/>
      <c r="O349" s="53"/>
    </row>
    <row r="350" spans="10:15">
      <c r="J350" s="53"/>
      <c r="K350" s="53"/>
      <c r="L350" s="53"/>
      <c r="M350" s="53"/>
      <c r="N350" s="53"/>
      <c r="O350" s="53"/>
    </row>
    <row r="351" spans="10:15">
      <c r="J351" s="53"/>
      <c r="K351" s="53"/>
      <c r="L351" s="53"/>
      <c r="M351" s="53"/>
      <c r="N351" s="53"/>
      <c r="O351" s="53"/>
    </row>
    <row r="352" spans="10:15">
      <c r="J352" s="53"/>
      <c r="K352" s="53"/>
      <c r="L352" s="53"/>
      <c r="M352" s="53"/>
      <c r="N352" s="53"/>
      <c r="O352" s="53"/>
    </row>
    <row r="353" spans="10:15">
      <c r="J353" s="53"/>
      <c r="K353" s="53"/>
      <c r="L353" s="53"/>
      <c r="M353" s="53"/>
      <c r="N353" s="53"/>
      <c r="O353" s="53"/>
    </row>
    <row r="354" spans="10:15">
      <c r="J354" s="53"/>
      <c r="K354" s="53"/>
      <c r="L354" s="53"/>
      <c r="M354" s="53"/>
      <c r="N354" s="53"/>
      <c r="O354" s="53"/>
    </row>
    <row r="355" spans="10:15">
      <c r="J355" s="53"/>
      <c r="K355" s="53"/>
      <c r="L355" s="53"/>
      <c r="M355" s="53"/>
      <c r="N355" s="53"/>
      <c r="O355" s="53"/>
    </row>
    <row r="356" spans="10:15">
      <c r="J356" s="53"/>
      <c r="K356" s="53"/>
      <c r="L356" s="53"/>
      <c r="M356" s="53"/>
      <c r="N356" s="53"/>
      <c r="O356" s="53"/>
    </row>
    <row r="357" spans="10:15">
      <c r="J357" s="53"/>
      <c r="K357" s="53"/>
      <c r="L357" s="53"/>
      <c r="M357" s="53"/>
      <c r="N357" s="53"/>
      <c r="O357" s="53"/>
    </row>
    <row r="358" spans="10:15">
      <c r="J358" s="53"/>
      <c r="K358" s="53"/>
      <c r="L358" s="53"/>
      <c r="M358" s="53"/>
      <c r="N358" s="53"/>
      <c r="O358" s="53"/>
    </row>
    <row r="359" spans="10:15">
      <c r="J359" s="53"/>
      <c r="K359" s="53"/>
      <c r="L359" s="53"/>
      <c r="M359" s="53"/>
      <c r="N359" s="53"/>
      <c r="O359" s="53"/>
    </row>
    <row r="360" spans="10:15">
      <c r="J360" s="53"/>
      <c r="K360" s="53"/>
      <c r="L360" s="53"/>
      <c r="M360" s="53"/>
      <c r="N360" s="53"/>
      <c r="O360" s="53"/>
    </row>
    <row r="361" spans="10:15">
      <c r="J361" s="53"/>
      <c r="K361" s="53"/>
      <c r="L361" s="53"/>
      <c r="M361" s="53"/>
      <c r="N361" s="53"/>
      <c r="O361" s="53"/>
    </row>
    <row r="362" spans="10:15">
      <c r="J362" s="53"/>
      <c r="K362" s="53"/>
      <c r="L362" s="53"/>
      <c r="M362" s="53"/>
      <c r="N362" s="53"/>
      <c r="O362" s="53"/>
    </row>
    <row r="363" spans="10:15">
      <c r="J363" s="53"/>
      <c r="K363" s="53"/>
      <c r="L363" s="53"/>
      <c r="M363" s="53"/>
      <c r="N363" s="53"/>
      <c r="O363" s="53"/>
    </row>
    <row r="364" spans="10:15">
      <c r="J364" s="53"/>
      <c r="K364" s="53"/>
      <c r="L364" s="53"/>
      <c r="M364" s="53"/>
      <c r="N364" s="53"/>
      <c r="O364" s="53"/>
    </row>
    <row r="365" spans="10:15">
      <c r="J365" s="53"/>
      <c r="K365" s="53"/>
      <c r="L365" s="53"/>
      <c r="M365" s="53"/>
      <c r="N365" s="53"/>
      <c r="O365" s="53"/>
    </row>
    <row r="366" spans="10:15">
      <c r="J366" s="53"/>
      <c r="K366" s="53"/>
      <c r="L366" s="53"/>
      <c r="M366" s="53"/>
      <c r="N366" s="53"/>
      <c r="O366" s="53"/>
    </row>
    <row r="367" spans="10:15">
      <c r="J367" s="53"/>
      <c r="K367" s="53"/>
      <c r="L367" s="53"/>
      <c r="M367" s="53"/>
      <c r="N367" s="53"/>
      <c r="O367" s="53"/>
    </row>
    <row r="368" spans="10:15">
      <c r="J368" s="53"/>
      <c r="K368" s="53"/>
      <c r="L368" s="53"/>
      <c r="M368" s="53"/>
      <c r="N368" s="53"/>
      <c r="O368" s="53"/>
    </row>
    <row r="369" spans="10:15">
      <c r="J369" s="53"/>
      <c r="K369" s="53"/>
      <c r="L369" s="53"/>
      <c r="M369" s="53"/>
      <c r="N369" s="53"/>
      <c r="O369" s="53"/>
    </row>
    <row r="370" spans="10:15">
      <c r="J370" s="53"/>
      <c r="K370" s="53"/>
      <c r="L370" s="53"/>
      <c r="M370" s="53"/>
      <c r="N370" s="53"/>
      <c r="O370" s="53"/>
    </row>
    <row r="371" spans="10:15">
      <c r="J371" s="53"/>
      <c r="K371" s="53"/>
      <c r="L371" s="53"/>
      <c r="M371" s="53"/>
      <c r="N371" s="53"/>
      <c r="O371" s="53"/>
    </row>
    <row r="372" spans="10:15">
      <c r="J372" s="53"/>
      <c r="K372" s="53"/>
      <c r="L372" s="53"/>
      <c r="M372" s="53"/>
      <c r="N372" s="53"/>
      <c r="O372" s="53"/>
    </row>
    <row r="373" spans="10:15">
      <c r="J373" s="53"/>
      <c r="K373" s="53"/>
      <c r="L373" s="53"/>
      <c r="M373" s="53"/>
      <c r="N373" s="53"/>
      <c r="O373" s="53"/>
    </row>
    <row r="374" spans="10:15">
      <c r="J374" s="53"/>
      <c r="K374" s="53"/>
      <c r="L374" s="53"/>
      <c r="M374" s="53"/>
      <c r="N374" s="53"/>
      <c r="O374" s="53"/>
    </row>
    <row r="375" spans="10:15">
      <c r="J375" s="53"/>
      <c r="K375" s="53"/>
      <c r="L375" s="53"/>
      <c r="M375" s="53"/>
      <c r="N375" s="53"/>
      <c r="O375" s="53"/>
    </row>
    <row r="376" spans="10:15">
      <c r="J376" s="53"/>
      <c r="K376" s="53"/>
      <c r="L376" s="53"/>
      <c r="M376" s="53"/>
      <c r="N376" s="53"/>
      <c r="O376" s="53"/>
    </row>
    <row r="377" spans="10:15">
      <c r="J377" s="53"/>
      <c r="K377" s="53"/>
      <c r="L377" s="53"/>
      <c r="M377" s="53"/>
      <c r="N377" s="53"/>
      <c r="O377" s="53"/>
    </row>
    <row r="378" spans="10:15">
      <c r="J378" s="53"/>
      <c r="K378" s="53"/>
      <c r="L378" s="53"/>
      <c r="M378" s="53"/>
      <c r="N378" s="53"/>
      <c r="O378" s="53"/>
    </row>
    <row r="379" spans="10:15">
      <c r="J379" s="53"/>
      <c r="K379" s="53"/>
      <c r="L379" s="53"/>
      <c r="M379" s="53"/>
      <c r="N379" s="53"/>
      <c r="O379" s="53"/>
    </row>
    <row r="380" spans="10:15">
      <c r="J380" s="53"/>
      <c r="K380" s="53"/>
      <c r="L380" s="53"/>
      <c r="M380" s="53"/>
      <c r="N380" s="53"/>
      <c r="O380" s="53"/>
    </row>
    <row r="381" spans="10:15">
      <c r="J381" s="53"/>
      <c r="K381" s="53"/>
      <c r="L381" s="53"/>
      <c r="M381" s="53"/>
      <c r="N381" s="53"/>
      <c r="O381" s="53"/>
    </row>
    <row r="382" spans="10:15">
      <c r="J382" s="53"/>
      <c r="K382" s="53"/>
      <c r="L382" s="53"/>
      <c r="M382" s="53"/>
      <c r="N382" s="53"/>
      <c r="O382" s="53"/>
    </row>
    <row r="383" spans="10:15">
      <c r="J383" s="53"/>
      <c r="K383" s="53"/>
      <c r="L383" s="53"/>
      <c r="M383" s="53"/>
      <c r="N383" s="53"/>
      <c r="O383" s="53"/>
    </row>
    <row r="384" spans="10:15">
      <c r="J384" s="53"/>
      <c r="K384" s="53"/>
      <c r="L384" s="53"/>
      <c r="M384" s="53"/>
      <c r="N384" s="53"/>
      <c r="O384" s="53"/>
    </row>
    <row r="385" spans="10:15">
      <c r="J385" s="53"/>
      <c r="K385" s="53"/>
      <c r="L385" s="53"/>
      <c r="M385" s="53"/>
      <c r="N385" s="53"/>
      <c r="O385" s="53"/>
    </row>
    <row r="386" spans="10:15">
      <c r="J386" s="53"/>
      <c r="K386" s="53"/>
      <c r="L386" s="53"/>
      <c r="M386" s="53"/>
      <c r="N386" s="53"/>
      <c r="O386" s="53"/>
    </row>
    <row r="387" spans="10:15">
      <c r="J387" s="53"/>
      <c r="K387" s="53"/>
      <c r="L387" s="53"/>
      <c r="M387" s="53"/>
      <c r="N387" s="53"/>
      <c r="O387" s="53"/>
    </row>
    <row r="388" spans="10:15">
      <c r="J388" s="53"/>
      <c r="K388" s="53"/>
      <c r="L388" s="53"/>
      <c r="M388" s="53"/>
      <c r="N388" s="53"/>
      <c r="O388" s="53"/>
    </row>
    <row r="389" spans="10:15">
      <c r="J389" s="53"/>
      <c r="K389" s="53"/>
      <c r="L389" s="53"/>
      <c r="M389" s="53"/>
      <c r="N389" s="53"/>
      <c r="O389" s="53"/>
    </row>
    <row r="390" spans="10:15">
      <c r="J390" s="53"/>
      <c r="K390" s="53"/>
      <c r="L390" s="53"/>
      <c r="M390" s="53"/>
      <c r="N390" s="53"/>
      <c r="O390" s="53"/>
    </row>
    <row r="391" spans="10:15">
      <c r="J391" s="53"/>
      <c r="K391" s="53"/>
      <c r="L391" s="53"/>
      <c r="M391" s="53"/>
      <c r="N391" s="53"/>
      <c r="O391" s="53"/>
    </row>
    <row r="392" spans="10:15">
      <c r="J392" s="53"/>
      <c r="K392" s="53"/>
      <c r="L392" s="53"/>
      <c r="M392" s="53"/>
      <c r="N392" s="53"/>
      <c r="O392" s="53"/>
    </row>
    <row r="393" spans="10:15">
      <c r="J393" s="53"/>
      <c r="K393" s="53"/>
      <c r="L393" s="53"/>
      <c r="M393" s="53"/>
      <c r="N393" s="53"/>
      <c r="O393" s="53"/>
    </row>
    <row r="394" spans="10:15">
      <c r="J394" s="53"/>
      <c r="K394" s="53"/>
      <c r="L394" s="53"/>
      <c r="M394" s="53"/>
      <c r="N394" s="53"/>
      <c r="O394" s="53"/>
    </row>
    <row r="395" spans="10:15">
      <c r="J395" s="53"/>
      <c r="K395" s="53"/>
      <c r="L395" s="53"/>
      <c r="M395" s="53"/>
      <c r="N395" s="53"/>
      <c r="O395" s="53"/>
    </row>
    <row r="396" spans="10:15">
      <c r="J396" s="53"/>
      <c r="K396" s="53"/>
      <c r="L396" s="53"/>
      <c r="M396" s="53"/>
      <c r="N396" s="53"/>
      <c r="O396" s="53"/>
    </row>
    <row r="397" spans="10:15">
      <c r="J397" s="53"/>
      <c r="K397" s="53"/>
      <c r="L397" s="53"/>
      <c r="M397" s="53"/>
      <c r="N397" s="53"/>
      <c r="O397" s="53"/>
    </row>
    <row r="398" spans="10:15">
      <c r="J398" s="53"/>
      <c r="K398" s="53"/>
      <c r="L398" s="53"/>
      <c r="M398" s="53"/>
      <c r="N398" s="53"/>
      <c r="O398" s="53"/>
    </row>
    <row r="399" spans="10:15">
      <c r="J399" s="53"/>
      <c r="K399" s="53"/>
      <c r="L399" s="53"/>
      <c r="M399" s="53"/>
      <c r="N399" s="53"/>
      <c r="O399" s="53"/>
    </row>
    <row r="400" spans="10:15">
      <c r="J400" s="53"/>
      <c r="K400" s="53"/>
      <c r="L400" s="53"/>
      <c r="M400" s="53"/>
      <c r="N400" s="53"/>
      <c r="O400" s="53"/>
    </row>
    <row r="401" spans="10:15">
      <c r="J401" s="53"/>
      <c r="K401" s="53"/>
      <c r="L401" s="53"/>
      <c r="M401" s="53"/>
      <c r="N401" s="53"/>
      <c r="O401" s="53"/>
    </row>
    <row r="402" spans="10:15">
      <c r="J402" s="53"/>
      <c r="K402" s="53"/>
      <c r="L402" s="53"/>
      <c r="M402" s="53"/>
      <c r="N402" s="53"/>
      <c r="O402" s="53"/>
    </row>
    <row r="403" spans="10:15">
      <c r="J403" s="53"/>
      <c r="K403" s="53"/>
      <c r="L403" s="53"/>
      <c r="M403" s="53"/>
      <c r="N403" s="53"/>
      <c r="O403" s="53"/>
    </row>
    <row r="404" spans="10:15">
      <c r="J404" s="53"/>
      <c r="K404" s="53"/>
      <c r="L404" s="53"/>
      <c r="M404" s="53"/>
      <c r="N404" s="53"/>
      <c r="O404" s="53"/>
    </row>
    <row r="405" spans="10:15">
      <c r="J405" s="53"/>
      <c r="K405" s="53"/>
      <c r="L405" s="53"/>
      <c r="M405" s="53"/>
      <c r="N405" s="53"/>
      <c r="O405" s="53"/>
    </row>
    <row r="406" spans="10:15">
      <c r="J406" s="53"/>
      <c r="K406" s="53"/>
      <c r="L406" s="53"/>
      <c r="M406" s="53"/>
      <c r="N406" s="53"/>
      <c r="O406" s="53"/>
    </row>
    <row r="407" spans="10:15">
      <c r="J407" s="53"/>
      <c r="K407" s="53"/>
      <c r="L407" s="53"/>
      <c r="M407" s="53"/>
      <c r="N407" s="53"/>
      <c r="O407" s="53"/>
    </row>
    <row r="408" spans="10:15">
      <c r="J408" s="53"/>
      <c r="K408" s="53"/>
      <c r="L408" s="53"/>
      <c r="M408" s="53"/>
      <c r="N408" s="53"/>
      <c r="O408" s="53"/>
    </row>
    <row r="409" spans="10:15">
      <c r="J409" s="53"/>
      <c r="K409" s="53"/>
      <c r="L409" s="53"/>
      <c r="M409" s="53"/>
      <c r="N409" s="53"/>
      <c r="O409" s="53"/>
    </row>
    <row r="410" spans="10:15">
      <c r="J410" s="53"/>
      <c r="K410" s="53"/>
      <c r="L410" s="53"/>
      <c r="M410" s="53"/>
      <c r="N410" s="53"/>
      <c r="O410" s="53"/>
    </row>
    <row r="411" spans="10:15">
      <c r="J411" s="53"/>
      <c r="K411" s="53"/>
      <c r="L411" s="53"/>
      <c r="M411" s="53"/>
      <c r="N411" s="53"/>
      <c r="O411" s="53"/>
    </row>
    <row r="412" spans="10:15">
      <c r="J412" s="53"/>
      <c r="K412" s="53"/>
      <c r="L412" s="53"/>
      <c r="M412" s="53"/>
      <c r="N412" s="53"/>
      <c r="O412" s="53"/>
    </row>
    <row r="413" spans="10:15">
      <c r="J413" s="53"/>
      <c r="K413" s="53"/>
      <c r="L413" s="53"/>
      <c r="M413" s="53"/>
      <c r="N413" s="53"/>
      <c r="O413" s="53"/>
    </row>
    <row r="414" spans="10:15">
      <c r="J414" s="53"/>
      <c r="K414" s="53"/>
      <c r="L414" s="53"/>
      <c r="M414" s="53"/>
      <c r="N414" s="53"/>
      <c r="O414" s="53"/>
    </row>
    <row r="415" spans="10:15">
      <c r="J415" s="53"/>
      <c r="K415" s="53"/>
      <c r="L415" s="53"/>
      <c r="M415" s="53"/>
      <c r="N415" s="53"/>
      <c r="O415" s="53"/>
    </row>
    <row r="416" spans="10:15">
      <c r="J416" s="53"/>
      <c r="K416" s="53"/>
      <c r="L416" s="53"/>
      <c r="M416" s="53"/>
      <c r="N416" s="53"/>
      <c r="O416" s="53"/>
    </row>
    <row r="417" spans="10:15">
      <c r="J417" s="53"/>
      <c r="K417" s="53"/>
      <c r="L417" s="53"/>
      <c r="M417" s="53"/>
      <c r="N417" s="53"/>
      <c r="O417" s="53"/>
    </row>
    <row r="418" spans="10:15">
      <c r="J418" s="53"/>
      <c r="K418" s="53"/>
      <c r="L418" s="53"/>
      <c r="M418" s="53"/>
      <c r="N418" s="53"/>
      <c r="O418" s="53"/>
    </row>
    <row r="419" spans="10:15">
      <c r="J419" s="53"/>
      <c r="K419" s="53"/>
      <c r="L419" s="53"/>
      <c r="M419" s="53"/>
      <c r="N419" s="53"/>
      <c r="O419" s="53"/>
    </row>
    <row r="420" spans="10:15">
      <c r="J420" s="53"/>
      <c r="K420" s="53"/>
      <c r="L420" s="53"/>
      <c r="M420" s="53"/>
      <c r="N420" s="53"/>
      <c r="O420" s="53"/>
    </row>
    <row r="421" spans="10:15">
      <c r="J421" s="53"/>
      <c r="K421" s="53"/>
      <c r="L421" s="53"/>
      <c r="M421" s="53"/>
      <c r="N421" s="53"/>
      <c r="O421" s="53"/>
    </row>
    <row r="422" spans="10:15">
      <c r="J422" s="53"/>
      <c r="K422" s="53"/>
      <c r="L422" s="53"/>
      <c r="M422" s="53"/>
      <c r="N422" s="53"/>
      <c r="O422" s="53"/>
    </row>
    <row r="423" spans="10:15">
      <c r="J423" s="53"/>
      <c r="K423" s="53"/>
      <c r="L423" s="53"/>
      <c r="M423" s="53"/>
      <c r="N423" s="53"/>
      <c r="O423" s="53"/>
    </row>
    <row r="424" spans="10:15">
      <c r="J424" s="53"/>
      <c r="K424" s="53"/>
      <c r="L424" s="53"/>
      <c r="M424" s="53"/>
      <c r="N424" s="53"/>
      <c r="O424" s="53"/>
    </row>
    <row r="425" spans="10:15">
      <c r="J425" s="53"/>
      <c r="K425" s="53"/>
      <c r="L425" s="53"/>
      <c r="M425" s="53"/>
      <c r="N425" s="53"/>
      <c r="O425" s="53"/>
    </row>
    <row r="426" spans="10:15">
      <c r="J426" s="53"/>
      <c r="K426" s="53"/>
      <c r="L426" s="53"/>
      <c r="M426" s="53"/>
      <c r="N426" s="53"/>
      <c r="O426" s="53"/>
    </row>
    <row r="427" spans="10:15">
      <c r="J427" s="53"/>
      <c r="K427" s="53"/>
      <c r="L427" s="53"/>
      <c r="M427" s="53"/>
      <c r="N427" s="53"/>
      <c r="O427" s="53"/>
    </row>
    <row r="428" spans="10:15">
      <c r="J428" s="53"/>
      <c r="K428" s="53"/>
      <c r="L428" s="53"/>
      <c r="M428" s="53"/>
      <c r="N428" s="53"/>
      <c r="O428" s="53"/>
    </row>
    <row r="429" spans="10:15">
      <c r="J429" s="53"/>
      <c r="K429" s="53"/>
      <c r="L429" s="53"/>
      <c r="M429" s="53"/>
      <c r="N429" s="53"/>
      <c r="O429" s="53"/>
    </row>
    <row r="430" spans="10:15">
      <c r="J430" s="53"/>
      <c r="K430" s="53"/>
      <c r="L430" s="53"/>
      <c r="M430" s="53"/>
      <c r="N430" s="53"/>
      <c r="O430" s="53"/>
    </row>
    <row r="431" spans="10:15">
      <c r="J431" s="53"/>
      <c r="K431" s="53"/>
      <c r="L431" s="53"/>
      <c r="M431" s="53"/>
      <c r="N431" s="53"/>
      <c r="O431" s="53"/>
    </row>
    <row r="432" spans="10:15">
      <c r="J432" s="53"/>
      <c r="K432" s="53"/>
      <c r="L432" s="53"/>
      <c r="M432" s="53"/>
      <c r="N432" s="53"/>
      <c r="O432" s="53"/>
    </row>
  </sheetData>
  <mergeCells count="9">
    <mergeCell ref="AR24:AT24"/>
    <mergeCell ref="Q23:AB23"/>
    <mergeCell ref="AD23:AO23"/>
    <mergeCell ref="R24:U24"/>
    <mergeCell ref="V24:Y24"/>
    <mergeCell ref="Z24:AB24"/>
    <mergeCell ref="AE24:AH24"/>
    <mergeCell ref="AI24:AL24"/>
    <mergeCell ref="AM24:AO24"/>
  </mergeCells>
  <pageMargins left="0.75" right="0.75" top="1" bottom="1" header="0.5" footer="0.5"/>
  <pageSetup orientation="portrait" horizontalDpi="355" verticalDpi="355"/>
  <headerFooter alignWithMargins="0"/>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D10:H155"/>
  <sheetViews>
    <sheetView workbookViewId="0">
      <selection activeCell="F12" sqref="F12:H155"/>
    </sheetView>
  </sheetViews>
  <sheetFormatPr defaultRowHeight="12.75"/>
  <sheetData>
    <row r="10" spans="4:8">
      <c r="D10" t="s">
        <v>56</v>
      </c>
      <c r="E10" t="s">
        <v>57</v>
      </c>
      <c r="F10" t="s">
        <v>142</v>
      </c>
      <c r="G10" t="s">
        <v>143</v>
      </c>
      <c r="H10" t="s">
        <v>144</v>
      </c>
    </row>
    <row r="11" spans="4:8">
      <c r="D11" t="s">
        <v>12</v>
      </c>
      <c r="E11" t="s">
        <v>60</v>
      </c>
      <c r="F11" s="49">
        <v>0.95</v>
      </c>
      <c r="G11" s="49">
        <v>0.5</v>
      </c>
      <c r="H11" s="49">
        <v>0.05</v>
      </c>
    </row>
    <row r="12" spans="4:8">
      <c r="D12">
        <v>2008</v>
      </c>
      <c r="E12">
        <v>1</v>
      </c>
      <c r="F12">
        <v>72</v>
      </c>
      <c r="G12">
        <v>68.3</v>
      </c>
      <c r="H12">
        <v>67</v>
      </c>
    </row>
    <row r="13" spans="4:8">
      <c r="D13">
        <v>2008</v>
      </c>
      <c r="E13">
        <v>2</v>
      </c>
      <c r="F13">
        <v>71.7</v>
      </c>
      <c r="G13">
        <v>68.2</v>
      </c>
      <c r="H13">
        <v>67</v>
      </c>
    </row>
    <row r="14" spans="4:8">
      <c r="D14">
        <v>2008</v>
      </c>
      <c r="E14">
        <v>3</v>
      </c>
      <c r="F14">
        <v>71.400000000000006</v>
      </c>
      <c r="G14">
        <v>68</v>
      </c>
      <c r="H14">
        <v>67</v>
      </c>
    </row>
    <row r="15" spans="4:8">
      <c r="D15">
        <v>2008</v>
      </c>
      <c r="E15">
        <v>4</v>
      </c>
      <c r="F15">
        <v>71.2</v>
      </c>
      <c r="G15">
        <v>67.900000000000006</v>
      </c>
      <c r="H15">
        <v>67</v>
      </c>
    </row>
    <row r="16" spans="4:8">
      <c r="D16">
        <v>2008</v>
      </c>
      <c r="E16">
        <v>5</v>
      </c>
      <c r="F16">
        <v>70.900000000000006</v>
      </c>
      <c r="G16">
        <v>67.900000000000006</v>
      </c>
      <c r="H16">
        <v>67</v>
      </c>
    </row>
    <row r="17" spans="4:8">
      <c r="D17">
        <v>2008</v>
      </c>
      <c r="E17">
        <v>6</v>
      </c>
      <c r="F17">
        <v>70.7</v>
      </c>
      <c r="G17">
        <v>67.8</v>
      </c>
      <c r="H17">
        <v>67</v>
      </c>
    </row>
    <row r="18" spans="4:8">
      <c r="D18">
        <v>2008</v>
      </c>
      <c r="E18">
        <v>7</v>
      </c>
      <c r="F18">
        <v>70.400000000000006</v>
      </c>
      <c r="G18">
        <v>67.7</v>
      </c>
      <c r="H18">
        <v>67</v>
      </c>
    </row>
    <row r="19" spans="4:8">
      <c r="D19">
        <v>2008</v>
      </c>
      <c r="E19">
        <v>8</v>
      </c>
      <c r="F19">
        <v>70.3</v>
      </c>
      <c r="G19">
        <v>67.599999999999994</v>
      </c>
      <c r="H19">
        <v>67</v>
      </c>
    </row>
    <row r="20" spans="4:8">
      <c r="D20">
        <v>2008</v>
      </c>
      <c r="E20">
        <v>9</v>
      </c>
      <c r="F20">
        <v>70.2</v>
      </c>
      <c r="G20">
        <v>67.599999999999994</v>
      </c>
      <c r="H20">
        <v>67</v>
      </c>
    </row>
    <row r="21" spans="4:8">
      <c r="D21">
        <v>2008</v>
      </c>
      <c r="E21">
        <v>10</v>
      </c>
      <c r="F21">
        <v>70.3</v>
      </c>
      <c r="G21">
        <v>67.599999999999994</v>
      </c>
      <c r="H21">
        <v>67</v>
      </c>
    </row>
    <row r="22" spans="4:8">
      <c r="D22">
        <v>2008</v>
      </c>
      <c r="E22">
        <v>11</v>
      </c>
      <c r="F22">
        <v>70.599999999999994</v>
      </c>
      <c r="G22">
        <v>67.7</v>
      </c>
      <c r="H22">
        <v>67</v>
      </c>
    </row>
    <row r="23" spans="4:8">
      <c r="D23">
        <v>2008</v>
      </c>
      <c r="E23">
        <v>12</v>
      </c>
      <c r="F23">
        <v>71</v>
      </c>
      <c r="G23">
        <v>67.900000000000006</v>
      </c>
      <c r="H23">
        <v>67</v>
      </c>
    </row>
    <row r="24" spans="4:8">
      <c r="D24">
        <v>2009</v>
      </c>
      <c r="E24">
        <v>1</v>
      </c>
      <c r="F24">
        <v>71.7</v>
      </c>
      <c r="G24">
        <v>68.2</v>
      </c>
      <c r="H24">
        <v>67</v>
      </c>
    </row>
    <row r="25" spans="4:8">
      <c r="D25">
        <v>2009</v>
      </c>
      <c r="E25">
        <v>2</v>
      </c>
      <c r="F25">
        <v>72.599999999999994</v>
      </c>
      <c r="G25">
        <v>68.5</v>
      </c>
      <c r="H25">
        <v>67</v>
      </c>
    </row>
    <row r="26" spans="4:8">
      <c r="D26">
        <v>2009</v>
      </c>
      <c r="E26">
        <v>3</v>
      </c>
      <c r="F26">
        <v>73.599999999999994</v>
      </c>
      <c r="G26">
        <v>69</v>
      </c>
      <c r="H26">
        <v>67</v>
      </c>
    </row>
    <row r="27" spans="4:8">
      <c r="D27">
        <v>2009</v>
      </c>
      <c r="E27">
        <v>4</v>
      </c>
      <c r="F27">
        <v>74.8</v>
      </c>
      <c r="G27">
        <v>69.5</v>
      </c>
      <c r="H27">
        <v>67</v>
      </c>
    </row>
    <row r="28" spans="4:8">
      <c r="D28">
        <v>2009</v>
      </c>
      <c r="E28">
        <v>5</v>
      </c>
      <c r="F28">
        <v>76.099999999999994</v>
      </c>
      <c r="G28">
        <v>70.2</v>
      </c>
      <c r="H28">
        <v>67</v>
      </c>
    </row>
    <row r="29" spans="4:8">
      <c r="D29">
        <v>2009</v>
      </c>
      <c r="E29">
        <v>6</v>
      </c>
      <c r="F29">
        <v>77.599999999999994</v>
      </c>
      <c r="G29">
        <v>71</v>
      </c>
      <c r="H29">
        <v>67</v>
      </c>
    </row>
    <row r="30" spans="4:8">
      <c r="D30">
        <v>2009</v>
      </c>
      <c r="E30">
        <v>7</v>
      </c>
      <c r="F30">
        <v>79.2</v>
      </c>
      <c r="G30">
        <v>71.900000000000006</v>
      </c>
      <c r="H30">
        <v>67</v>
      </c>
    </row>
    <row r="31" spans="4:8">
      <c r="D31">
        <v>2009</v>
      </c>
      <c r="E31">
        <v>8</v>
      </c>
      <c r="F31">
        <v>81</v>
      </c>
      <c r="G31">
        <v>72.900000000000006</v>
      </c>
      <c r="H31">
        <v>67</v>
      </c>
    </row>
    <row r="32" spans="4:8">
      <c r="D32">
        <v>2009</v>
      </c>
      <c r="E32">
        <v>9</v>
      </c>
      <c r="F32">
        <v>82.9</v>
      </c>
      <c r="G32">
        <v>74.099999999999994</v>
      </c>
      <c r="H32">
        <v>67</v>
      </c>
    </row>
    <row r="33" spans="4:8">
      <c r="D33">
        <v>2009</v>
      </c>
      <c r="E33">
        <v>10</v>
      </c>
      <c r="F33">
        <v>84.8</v>
      </c>
      <c r="G33">
        <v>75.3</v>
      </c>
      <c r="H33">
        <v>67</v>
      </c>
    </row>
    <row r="34" spans="4:8">
      <c r="D34">
        <v>2009</v>
      </c>
      <c r="E34">
        <v>11</v>
      </c>
      <c r="F34">
        <v>86.9</v>
      </c>
      <c r="G34">
        <v>76.7</v>
      </c>
      <c r="H34">
        <v>67</v>
      </c>
    </row>
    <row r="35" spans="4:8">
      <c r="D35">
        <v>2009</v>
      </c>
      <c r="E35">
        <v>12</v>
      </c>
      <c r="F35">
        <v>89.1</v>
      </c>
      <c r="G35">
        <v>78.099999999999994</v>
      </c>
      <c r="H35">
        <v>67.099999999999994</v>
      </c>
    </row>
    <row r="36" spans="4:8">
      <c r="D36">
        <v>2010</v>
      </c>
      <c r="E36">
        <v>1</v>
      </c>
      <c r="F36">
        <v>91.3</v>
      </c>
      <c r="G36">
        <v>79.599999999999994</v>
      </c>
      <c r="H36">
        <v>67.900000000000006</v>
      </c>
    </row>
    <row r="37" spans="4:8">
      <c r="D37">
        <v>2010</v>
      </c>
      <c r="E37">
        <v>2</v>
      </c>
      <c r="F37">
        <v>93.6</v>
      </c>
      <c r="G37">
        <v>81.2</v>
      </c>
      <c r="H37">
        <v>68.8</v>
      </c>
    </row>
    <row r="38" spans="4:8">
      <c r="D38">
        <v>2010</v>
      </c>
      <c r="E38">
        <v>3</v>
      </c>
      <c r="F38">
        <v>96</v>
      </c>
      <c r="G38">
        <v>82.9</v>
      </c>
      <c r="H38">
        <v>69.7</v>
      </c>
    </row>
    <row r="39" spans="4:8">
      <c r="D39">
        <v>2010</v>
      </c>
      <c r="E39">
        <v>4</v>
      </c>
      <c r="F39">
        <v>98.4</v>
      </c>
      <c r="G39">
        <v>84.6</v>
      </c>
      <c r="H39">
        <v>70.7</v>
      </c>
    </row>
    <row r="40" spans="4:8">
      <c r="D40">
        <v>2010</v>
      </c>
      <c r="E40">
        <v>5</v>
      </c>
      <c r="F40">
        <v>100.9</v>
      </c>
      <c r="G40">
        <v>86.3</v>
      </c>
      <c r="H40">
        <v>71.8</v>
      </c>
    </row>
    <row r="41" spans="4:8">
      <c r="D41">
        <v>2010</v>
      </c>
      <c r="E41">
        <v>6</v>
      </c>
      <c r="F41">
        <v>103.3</v>
      </c>
      <c r="G41">
        <v>88.1</v>
      </c>
      <c r="H41">
        <v>73</v>
      </c>
    </row>
    <row r="42" spans="4:8">
      <c r="D42">
        <v>2010</v>
      </c>
      <c r="E42">
        <v>7</v>
      </c>
      <c r="F42">
        <v>105.8</v>
      </c>
      <c r="G42">
        <v>90</v>
      </c>
      <c r="H42">
        <v>74.2</v>
      </c>
    </row>
    <row r="43" spans="4:8">
      <c r="D43">
        <v>2010</v>
      </c>
      <c r="E43">
        <v>8</v>
      </c>
      <c r="F43">
        <v>108.3</v>
      </c>
      <c r="G43">
        <v>91.9</v>
      </c>
      <c r="H43">
        <v>75.400000000000006</v>
      </c>
    </row>
    <row r="44" spans="4:8">
      <c r="D44">
        <v>2010</v>
      </c>
      <c r="E44">
        <v>9</v>
      </c>
      <c r="F44">
        <v>110.8</v>
      </c>
      <c r="G44">
        <v>93.7</v>
      </c>
      <c r="H44">
        <v>76.7</v>
      </c>
    </row>
    <row r="45" spans="4:8">
      <c r="D45">
        <v>2010</v>
      </c>
      <c r="E45">
        <v>10</v>
      </c>
      <c r="F45">
        <v>113.3</v>
      </c>
      <c r="G45">
        <v>95.6</v>
      </c>
      <c r="H45">
        <v>78</v>
      </c>
    </row>
    <row r="46" spans="4:8">
      <c r="D46">
        <v>2010</v>
      </c>
      <c r="E46">
        <v>11</v>
      </c>
      <c r="F46">
        <v>115.7</v>
      </c>
      <c r="G46">
        <v>97.5</v>
      </c>
      <c r="H46">
        <v>79.3</v>
      </c>
    </row>
    <row r="47" spans="4:8">
      <c r="D47">
        <v>2010</v>
      </c>
      <c r="E47">
        <v>12</v>
      </c>
      <c r="F47">
        <v>118.1</v>
      </c>
      <c r="G47">
        <v>99.4</v>
      </c>
      <c r="H47">
        <v>80.599999999999994</v>
      </c>
    </row>
    <row r="48" spans="4:8">
      <c r="D48">
        <v>2011</v>
      </c>
      <c r="E48">
        <v>1</v>
      </c>
      <c r="F48">
        <v>120.5</v>
      </c>
      <c r="G48">
        <v>101.2</v>
      </c>
      <c r="H48">
        <v>81.900000000000006</v>
      </c>
    </row>
    <row r="49" spans="4:8">
      <c r="D49">
        <v>2011</v>
      </c>
      <c r="E49">
        <v>2</v>
      </c>
      <c r="F49">
        <v>122.9</v>
      </c>
      <c r="G49">
        <v>103</v>
      </c>
      <c r="H49">
        <v>83.2</v>
      </c>
    </row>
    <row r="50" spans="4:8">
      <c r="D50">
        <v>2011</v>
      </c>
      <c r="E50">
        <v>3</v>
      </c>
      <c r="F50">
        <v>125.2</v>
      </c>
      <c r="G50">
        <v>104.9</v>
      </c>
      <c r="H50">
        <v>84.5</v>
      </c>
    </row>
    <row r="51" spans="4:8">
      <c r="D51">
        <v>2011</v>
      </c>
      <c r="E51">
        <v>4</v>
      </c>
      <c r="F51">
        <v>127.4</v>
      </c>
      <c r="G51">
        <v>106.6</v>
      </c>
      <c r="H51">
        <v>85.8</v>
      </c>
    </row>
    <row r="52" spans="4:8">
      <c r="D52">
        <v>2011</v>
      </c>
      <c r="E52">
        <v>5</v>
      </c>
      <c r="F52">
        <v>129.6</v>
      </c>
      <c r="G52">
        <v>108.3</v>
      </c>
      <c r="H52">
        <v>87.1</v>
      </c>
    </row>
    <row r="53" spans="4:8">
      <c r="D53">
        <v>2011</v>
      </c>
      <c r="E53">
        <v>6</v>
      </c>
      <c r="F53">
        <v>131.69999999999999</v>
      </c>
      <c r="G53">
        <v>110</v>
      </c>
      <c r="H53">
        <v>88.4</v>
      </c>
    </row>
    <row r="54" spans="4:8">
      <c r="D54">
        <v>2011</v>
      </c>
      <c r="E54">
        <v>7</v>
      </c>
      <c r="F54">
        <v>133.69999999999999</v>
      </c>
      <c r="G54">
        <v>111.6</v>
      </c>
      <c r="H54">
        <v>89.6</v>
      </c>
    </row>
    <row r="55" spans="4:8">
      <c r="D55">
        <v>2011</v>
      </c>
      <c r="E55">
        <v>8</v>
      </c>
      <c r="F55">
        <v>135.6</v>
      </c>
      <c r="G55">
        <v>113.2</v>
      </c>
      <c r="H55">
        <v>90.8</v>
      </c>
    </row>
    <row r="56" spans="4:8">
      <c r="D56">
        <v>2011</v>
      </c>
      <c r="E56">
        <v>9</v>
      </c>
      <c r="F56">
        <v>137.5</v>
      </c>
      <c r="G56">
        <v>114.7</v>
      </c>
      <c r="H56">
        <v>91.9</v>
      </c>
    </row>
    <row r="57" spans="4:8">
      <c r="D57">
        <v>2011</v>
      </c>
      <c r="E57">
        <v>10</v>
      </c>
      <c r="F57">
        <v>139.30000000000001</v>
      </c>
      <c r="G57">
        <v>116.2</v>
      </c>
      <c r="H57">
        <v>93</v>
      </c>
    </row>
    <row r="58" spans="4:8">
      <c r="D58">
        <v>2011</v>
      </c>
      <c r="E58">
        <v>11</v>
      </c>
      <c r="F58">
        <v>141</v>
      </c>
      <c r="G58">
        <v>117.5</v>
      </c>
      <c r="H58">
        <v>94.1</v>
      </c>
    </row>
    <row r="59" spans="4:8">
      <c r="D59">
        <v>2011</v>
      </c>
      <c r="E59">
        <v>12</v>
      </c>
      <c r="F59">
        <v>142.6</v>
      </c>
      <c r="G59">
        <v>118.9</v>
      </c>
      <c r="H59">
        <v>95.1</v>
      </c>
    </row>
    <row r="60" spans="4:8">
      <c r="D60">
        <v>2012</v>
      </c>
      <c r="E60">
        <v>1</v>
      </c>
      <c r="F60">
        <v>144.1</v>
      </c>
      <c r="G60">
        <v>120.1</v>
      </c>
      <c r="H60">
        <v>96</v>
      </c>
    </row>
    <row r="61" spans="4:8">
      <c r="D61">
        <v>2012</v>
      </c>
      <c r="E61">
        <v>2</v>
      </c>
      <c r="F61">
        <v>145.6</v>
      </c>
      <c r="G61">
        <v>121.3</v>
      </c>
      <c r="H61">
        <v>96.9</v>
      </c>
    </row>
    <row r="62" spans="4:8">
      <c r="D62">
        <v>2012</v>
      </c>
      <c r="E62">
        <v>3</v>
      </c>
      <c r="F62">
        <v>146.9</v>
      </c>
      <c r="G62">
        <v>122.3</v>
      </c>
      <c r="H62">
        <v>97.8</v>
      </c>
    </row>
    <row r="63" spans="4:8">
      <c r="D63">
        <v>2012</v>
      </c>
      <c r="E63">
        <v>4</v>
      </c>
      <c r="F63">
        <v>148.1</v>
      </c>
      <c r="G63">
        <v>123.4</v>
      </c>
      <c r="H63">
        <v>98.6</v>
      </c>
    </row>
    <row r="64" spans="4:8">
      <c r="D64">
        <v>2012</v>
      </c>
      <c r="E64">
        <v>5</v>
      </c>
      <c r="F64">
        <v>149.30000000000001</v>
      </c>
      <c r="G64">
        <v>124.3</v>
      </c>
      <c r="H64">
        <v>99.3</v>
      </c>
    </row>
    <row r="65" spans="4:8">
      <c r="D65">
        <v>2012</v>
      </c>
      <c r="E65">
        <v>6</v>
      </c>
      <c r="F65">
        <v>150.30000000000001</v>
      </c>
      <c r="G65">
        <v>125.1</v>
      </c>
      <c r="H65">
        <v>100</v>
      </c>
    </row>
    <row r="66" spans="4:8">
      <c r="D66">
        <v>2012</v>
      </c>
      <c r="E66">
        <v>7</v>
      </c>
      <c r="F66">
        <v>151.30000000000001</v>
      </c>
      <c r="G66">
        <v>125.9</v>
      </c>
      <c r="H66">
        <v>100.6</v>
      </c>
    </row>
    <row r="67" spans="4:8">
      <c r="D67">
        <v>2012</v>
      </c>
      <c r="E67">
        <v>8</v>
      </c>
      <c r="F67">
        <v>152.1</v>
      </c>
      <c r="G67">
        <v>126.6</v>
      </c>
      <c r="H67">
        <v>101.1</v>
      </c>
    </row>
    <row r="68" spans="4:8">
      <c r="D68">
        <v>2012</v>
      </c>
      <c r="E68">
        <v>9</v>
      </c>
      <c r="F68">
        <v>152.80000000000001</v>
      </c>
      <c r="G68">
        <v>127.2</v>
      </c>
      <c r="H68">
        <v>101.6</v>
      </c>
    </row>
    <row r="69" spans="4:8">
      <c r="D69">
        <v>2012</v>
      </c>
      <c r="E69">
        <v>10</v>
      </c>
      <c r="F69">
        <v>153.5</v>
      </c>
      <c r="G69">
        <v>127.8</v>
      </c>
      <c r="H69">
        <v>102</v>
      </c>
    </row>
    <row r="70" spans="4:8">
      <c r="D70">
        <v>2012</v>
      </c>
      <c r="E70">
        <v>11</v>
      </c>
      <c r="F70">
        <v>154</v>
      </c>
      <c r="G70">
        <v>128.19999999999999</v>
      </c>
      <c r="H70">
        <v>102.4</v>
      </c>
    </row>
    <row r="71" spans="4:8">
      <c r="D71">
        <v>2012</v>
      </c>
      <c r="E71">
        <v>12</v>
      </c>
      <c r="F71">
        <v>154.5</v>
      </c>
      <c r="G71">
        <v>128.6</v>
      </c>
      <c r="H71">
        <v>102.7</v>
      </c>
    </row>
    <row r="72" spans="4:8">
      <c r="D72">
        <v>2013</v>
      </c>
      <c r="E72">
        <v>1</v>
      </c>
      <c r="F72">
        <v>154.9</v>
      </c>
      <c r="G72">
        <v>128.9</v>
      </c>
      <c r="H72">
        <v>102.9</v>
      </c>
    </row>
    <row r="73" spans="4:8">
      <c r="D73">
        <v>2013</v>
      </c>
      <c r="E73">
        <v>2</v>
      </c>
      <c r="F73">
        <v>155.1</v>
      </c>
      <c r="G73">
        <v>129.1</v>
      </c>
      <c r="H73">
        <v>103.1</v>
      </c>
    </row>
    <row r="74" spans="4:8">
      <c r="D74">
        <v>2013</v>
      </c>
      <c r="E74">
        <v>3</v>
      </c>
      <c r="F74">
        <v>155.30000000000001</v>
      </c>
      <c r="G74">
        <v>129.30000000000001</v>
      </c>
      <c r="H74">
        <v>103.2</v>
      </c>
    </row>
    <row r="75" spans="4:8">
      <c r="D75">
        <v>2013</v>
      </c>
      <c r="E75">
        <v>4</v>
      </c>
      <c r="F75">
        <v>155.4</v>
      </c>
      <c r="G75">
        <v>129.30000000000001</v>
      </c>
      <c r="H75">
        <v>103.3</v>
      </c>
    </row>
    <row r="76" spans="4:8">
      <c r="D76">
        <v>2013</v>
      </c>
      <c r="E76">
        <v>5</v>
      </c>
      <c r="F76">
        <v>155.4</v>
      </c>
      <c r="G76">
        <v>129.30000000000001</v>
      </c>
      <c r="H76">
        <v>103.3</v>
      </c>
    </row>
    <row r="77" spans="4:8">
      <c r="D77">
        <v>2013</v>
      </c>
      <c r="E77">
        <v>6</v>
      </c>
      <c r="F77">
        <v>155.30000000000001</v>
      </c>
      <c r="G77">
        <v>129.19999999999999</v>
      </c>
      <c r="H77">
        <v>103.2</v>
      </c>
    </row>
    <row r="78" spans="4:8">
      <c r="D78">
        <v>2013</v>
      </c>
      <c r="E78">
        <v>7</v>
      </c>
      <c r="F78">
        <v>155.1</v>
      </c>
      <c r="G78">
        <v>129.1</v>
      </c>
      <c r="H78">
        <v>103.1</v>
      </c>
    </row>
    <row r="79" spans="4:8">
      <c r="D79">
        <v>2013</v>
      </c>
      <c r="E79">
        <v>8</v>
      </c>
      <c r="F79">
        <v>154.80000000000001</v>
      </c>
      <c r="G79">
        <v>128.80000000000001</v>
      </c>
      <c r="H79">
        <v>102.9</v>
      </c>
    </row>
    <row r="80" spans="4:8">
      <c r="D80">
        <v>2013</v>
      </c>
      <c r="E80">
        <v>9</v>
      </c>
      <c r="F80">
        <v>154.4</v>
      </c>
      <c r="G80">
        <v>128.6</v>
      </c>
      <c r="H80">
        <v>102.7</v>
      </c>
    </row>
    <row r="81" spans="4:8">
      <c r="D81">
        <v>2013</v>
      </c>
      <c r="E81">
        <v>10</v>
      </c>
      <c r="F81">
        <v>154</v>
      </c>
      <c r="G81">
        <v>128.19999999999999</v>
      </c>
      <c r="H81">
        <v>102.4</v>
      </c>
    </row>
    <row r="82" spans="4:8">
      <c r="D82">
        <v>2013</v>
      </c>
      <c r="E82">
        <v>11</v>
      </c>
      <c r="F82">
        <v>153.5</v>
      </c>
      <c r="G82">
        <v>127.8</v>
      </c>
      <c r="H82">
        <v>102</v>
      </c>
    </row>
    <row r="83" spans="4:8">
      <c r="D83">
        <v>2013</v>
      </c>
      <c r="E83">
        <v>12</v>
      </c>
      <c r="F83">
        <v>152.9</v>
      </c>
      <c r="G83">
        <v>127.3</v>
      </c>
      <c r="H83">
        <v>101.7</v>
      </c>
    </row>
    <row r="84" spans="4:8">
      <c r="D84">
        <v>2014</v>
      </c>
      <c r="E84">
        <v>1</v>
      </c>
      <c r="F84">
        <v>152.30000000000001</v>
      </c>
      <c r="G84">
        <v>126.7</v>
      </c>
      <c r="H84">
        <v>101.2</v>
      </c>
    </row>
    <row r="85" spans="4:8">
      <c r="D85">
        <v>2014</v>
      </c>
      <c r="E85">
        <v>2</v>
      </c>
      <c r="F85">
        <v>151.5</v>
      </c>
      <c r="G85">
        <v>126.1</v>
      </c>
      <c r="H85">
        <v>100.8</v>
      </c>
    </row>
    <row r="86" spans="4:8">
      <c r="D86">
        <v>2014</v>
      </c>
      <c r="E86">
        <v>3</v>
      </c>
      <c r="F86">
        <v>150.69999999999999</v>
      </c>
      <c r="G86">
        <v>125.5</v>
      </c>
      <c r="H86">
        <v>100.3</v>
      </c>
    </row>
    <row r="87" spans="4:8">
      <c r="D87">
        <v>2014</v>
      </c>
      <c r="E87">
        <v>4</v>
      </c>
      <c r="F87">
        <v>149.9</v>
      </c>
      <c r="G87">
        <v>124.8</v>
      </c>
      <c r="H87">
        <v>99.7</v>
      </c>
    </row>
    <row r="88" spans="4:8">
      <c r="D88">
        <v>2014</v>
      </c>
      <c r="E88">
        <v>5</v>
      </c>
      <c r="F88">
        <v>149</v>
      </c>
      <c r="G88">
        <v>124</v>
      </c>
      <c r="H88">
        <v>99.1</v>
      </c>
    </row>
    <row r="89" spans="4:8">
      <c r="D89">
        <v>2014</v>
      </c>
      <c r="E89">
        <v>6</v>
      </c>
      <c r="F89">
        <v>148</v>
      </c>
      <c r="G89">
        <v>123.2</v>
      </c>
      <c r="H89">
        <v>98.5</v>
      </c>
    </row>
    <row r="90" spans="4:8">
      <c r="D90">
        <v>2014</v>
      </c>
      <c r="E90">
        <v>7</v>
      </c>
      <c r="F90">
        <v>147</v>
      </c>
      <c r="G90">
        <v>122.4</v>
      </c>
      <c r="H90">
        <v>97.8</v>
      </c>
    </row>
    <row r="91" spans="4:8">
      <c r="D91">
        <v>2014</v>
      </c>
      <c r="E91">
        <v>8</v>
      </c>
      <c r="F91">
        <v>145.9</v>
      </c>
      <c r="G91">
        <v>121.5</v>
      </c>
      <c r="H91">
        <v>97.1</v>
      </c>
    </row>
    <row r="92" spans="4:8">
      <c r="D92">
        <v>2014</v>
      </c>
      <c r="E92">
        <v>9</v>
      </c>
      <c r="F92">
        <v>144.69999999999999</v>
      </c>
      <c r="G92">
        <v>120.6</v>
      </c>
      <c r="H92">
        <v>96.4</v>
      </c>
    </row>
    <row r="93" spans="4:8">
      <c r="D93">
        <v>2014</v>
      </c>
      <c r="E93">
        <v>10</v>
      </c>
      <c r="F93">
        <v>143.6</v>
      </c>
      <c r="G93">
        <v>119.6</v>
      </c>
      <c r="H93">
        <v>95.7</v>
      </c>
    </row>
    <row r="94" spans="4:8">
      <c r="D94">
        <v>2014</v>
      </c>
      <c r="E94">
        <v>11</v>
      </c>
      <c r="F94">
        <v>142.4</v>
      </c>
      <c r="G94">
        <v>118.6</v>
      </c>
      <c r="H94">
        <v>94.9</v>
      </c>
    </row>
    <row r="95" spans="4:8">
      <c r="D95">
        <v>2014</v>
      </c>
      <c r="E95">
        <v>12</v>
      </c>
      <c r="F95">
        <v>141.1</v>
      </c>
      <c r="G95">
        <v>117.6</v>
      </c>
      <c r="H95">
        <v>94.1</v>
      </c>
    </row>
    <row r="96" spans="4:8">
      <c r="D96">
        <v>2015</v>
      </c>
      <c r="E96">
        <v>1</v>
      </c>
      <c r="F96">
        <v>139.80000000000001</v>
      </c>
      <c r="G96">
        <v>116.6</v>
      </c>
      <c r="H96">
        <v>93.3</v>
      </c>
    </row>
    <row r="97" spans="4:8">
      <c r="D97">
        <v>2015</v>
      </c>
      <c r="E97">
        <v>2</v>
      </c>
      <c r="F97">
        <v>138.5</v>
      </c>
      <c r="G97">
        <v>115.5</v>
      </c>
      <c r="H97">
        <v>92.5</v>
      </c>
    </row>
    <row r="98" spans="4:8">
      <c r="D98">
        <v>2015</v>
      </c>
      <c r="E98">
        <v>3</v>
      </c>
      <c r="F98">
        <v>137.1</v>
      </c>
      <c r="G98">
        <v>114.4</v>
      </c>
      <c r="H98">
        <v>91.7</v>
      </c>
    </row>
    <row r="99" spans="4:8">
      <c r="D99">
        <v>2015</v>
      </c>
      <c r="E99">
        <v>4</v>
      </c>
      <c r="F99">
        <v>135.80000000000001</v>
      </c>
      <c r="G99">
        <v>113.3</v>
      </c>
      <c r="H99">
        <v>90.8</v>
      </c>
    </row>
    <row r="100" spans="4:8">
      <c r="D100">
        <v>2015</v>
      </c>
      <c r="E100">
        <v>5</v>
      </c>
      <c r="F100">
        <v>134.4</v>
      </c>
      <c r="G100">
        <v>112.2</v>
      </c>
      <c r="H100">
        <v>90</v>
      </c>
    </row>
    <row r="101" spans="4:8">
      <c r="D101">
        <v>2015</v>
      </c>
      <c r="E101">
        <v>6</v>
      </c>
      <c r="F101">
        <v>132.9</v>
      </c>
      <c r="G101">
        <v>111</v>
      </c>
      <c r="H101">
        <v>89.1</v>
      </c>
    </row>
    <row r="102" spans="4:8">
      <c r="D102">
        <v>2015</v>
      </c>
      <c r="E102">
        <v>7</v>
      </c>
      <c r="F102">
        <v>131.5</v>
      </c>
      <c r="G102">
        <v>109.9</v>
      </c>
      <c r="H102">
        <v>88.3</v>
      </c>
    </row>
    <row r="103" spans="4:8">
      <c r="D103">
        <v>2015</v>
      </c>
      <c r="E103">
        <v>8</v>
      </c>
      <c r="F103">
        <v>130</v>
      </c>
      <c r="G103">
        <v>108.7</v>
      </c>
      <c r="H103">
        <v>87.4</v>
      </c>
    </row>
    <row r="104" spans="4:8">
      <c r="D104">
        <v>2015</v>
      </c>
      <c r="E104">
        <v>9</v>
      </c>
      <c r="F104">
        <v>128.6</v>
      </c>
      <c r="G104">
        <v>107.6</v>
      </c>
      <c r="H104">
        <v>86.5</v>
      </c>
    </row>
    <row r="105" spans="4:8">
      <c r="D105">
        <v>2015</v>
      </c>
      <c r="E105">
        <v>10</v>
      </c>
      <c r="F105">
        <v>127.1</v>
      </c>
      <c r="G105">
        <v>106.4</v>
      </c>
      <c r="H105">
        <v>85.7</v>
      </c>
    </row>
    <row r="106" spans="4:8">
      <c r="D106">
        <v>2015</v>
      </c>
      <c r="E106">
        <v>11</v>
      </c>
      <c r="F106">
        <v>125.6</v>
      </c>
      <c r="G106">
        <v>105.2</v>
      </c>
      <c r="H106">
        <v>84.8</v>
      </c>
    </row>
    <row r="107" spans="4:8">
      <c r="D107">
        <v>2015</v>
      </c>
      <c r="E107">
        <v>12</v>
      </c>
      <c r="F107">
        <v>124.1</v>
      </c>
      <c r="G107">
        <v>104</v>
      </c>
      <c r="H107">
        <v>84</v>
      </c>
    </row>
    <row r="108" spans="4:8">
      <c r="D108">
        <v>2016</v>
      </c>
      <c r="E108">
        <v>1</v>
      </c>
      <c r="F108">
        <v>122.6</v>
      </c>
      <c r="G108">
        <v>102.9</v>
      </c>
      <c r="H108">
        <v>83.1</v>
      </c>
    </row>
    <row r="109" spans="4:8">
      <c r="D109">
        <v>2016</v>
      </c>
      <c r="E109">
        <v>2</v>
      </c>
      <c r="F109">
        <v>121.2</v>
      </c>
      <c r="G109">
        <v>101.7</v>
      </c>
      <c r="H109">
        <v>82.3</v>
      </c>
    </row>
    <row r="110" spans="4:8">
      <c r="D110">
        <v>2016</v>
      </c>
      <c r="E110">
        <v>3</v>
      </c>
      <c r="F110">
        <v>119.7</v>
      </c>
      <c r="G110">
        <v>100.6</v>
      </c>
      <c r="H110">
        <v>81.400000000000006</v>
      </c>
    </row>
    <row r="111" spans="4:8">
      <c r="D111">
        <v>2016</v>
      </c>
      <c r="E111">
        <v>4</v>
      </c>
      <c r="F111">
        <v>118.2</v>
      </c>
      <c r="G111">
        <v>99.4</v>
      </c>
      <c r="H111">
        <v>80.599999999999994</v>
      </c>
    </row>
    <row r="112" spans="4:8">
      <c r="D112">
        <v>2016</v>
      </c>
      <c r="E112">
        <v>5</v>
      </c>
      <c r="F112">
        <v>116.7</v>
      </c>
      <c r="G112">
        <v>98.3</v>
      </c>
      <c r="H112">
        <v>79.8</v>
      </c>
    </row>
    <row r="113" spans="4:8">
      <c r="D113">
        <v>2016</v>
      </c>
      <c r="E113">
        <v>6</v>
      </c>
      <c r="F113">
        <v>115.3</v>
      </c>
      <c r="G113">
        <v>97.2</v>
      </c>
      <c r="H113">
        <v>79</v>
      </c>
    </row>
    <row r="114" spans="4:8">
      <c r="D114">
        <v>2016</v>
      </c>
      <c r="E114">
        <v>7</v>
      </c>
      <c r="F114">
        <v>113.8</v>
      </c>
      <c r="G114">
        <v>96</v>
      </c>
      <c r="H114">
        <v>78.3</v>
      </c>
    </row>
    <row r="115" spans="4:8">
      <c r="D115">
        <v>2016</v>
      </c>
      <c r="E115">
        <v>8</v>
      </c>
      <c r="F115">
        <v>112.4</v>
      </c>
      <c r="G115">
        <v>95</v>
      </c>
      <c r="H115">
        <v>77.5</v>
      </c>
    </row>
    <row r="116" spans="4:8">
      <c r="D116">
        <v>2016</v>
      </c>
      <c r="E116">
        <v>9</v>
      </c>
      <c r="F116">
        <v>111</v>
      </c>
      <c r="G116">
        <v>93.9</v>
      </c>
      <c r="H116">
        <v>76.8</v>
      </c>
    </row>
    <row r="117" spans="4:8">
      <c r="D117">
        <v>2016</v>
      </c>
      <c r="E117">
        <v>10</v>
      </c>
      <c r="F117">
        <v>109.6</v>
      </c>
      <c r="G117">
        <v>92.8</v>
      </c>
      <c r="H117">
        <v>76.099999999999994</v>
      </c>
    </row>
    <row r="118" spans="4:8">
      <c r="D118">
        <v>2016</v>
      </c>
      <c r="E118">
        <v>11</v>
      </c>
      <c r="F118">
        <v>108.2</v>
      </c>
      <c r="G118">
        <v>91.8</v>
      </c>
      <c r="H118">
        <v>75.400000000000006</v>
      </c>
    </row>
    <row r="119" spans="4:8">
      <c r="D119">
        <v>2016</v>
      </c>
      <c r="E119">
        <v>12</v>
      </c>
      <c r="F119">
        <v>106.8</v>
      </c>
      <c r="G119">
        <v>90.8</v>
      </c>
      <c r="H119">
        <v>74.7</v>
      </c>
    </row>
    <row r="120" spans="4:8">
      <c r="D120">
        <v>2017</v>
      </c>
      <c r="E120">
        <v>1</v>
      </c>
      <c r="F120">
        <v>105.5</v>
      </c>
      <c r="G120">
        <v>89.8</v>
      </c>
      <c r="H120">
        <v>74</v>
      </c>
    </row>
    <row r="121" spans="4:8">
      <c r="D121">
        <v>2017</v>
      </c>
      <c r="E121">
        <v>2</v>
      </c>
      <c r="F121">
        <v>104.2</v>
      </c>
      <c r="G121">
        <v>88.8</v>
      </c>
      <c r="H121">
        <v>73.400000000000006</v>
      </c>
    </row>
    <row r="122" spans="4:8">
      <c r="D122">
        <v>2017</v>
      </c>
      <c r="E122">
        <v>3</v>
      </c>
      <c r="F122">
        <v>102.9</v>
      </c>
      <c r="G122">
        <v>87.8</v>
      </c>
      <c r="H122">
        <v>72.8</v>
      </c>
    </row>
    <row r="123" spans="4:8">
      <c r="D123">
        <v>2017</v>
      </c>
      <c r="E123">
        <v>4</v>
      </c>
      <c r="F123">
        <v>101.6</v>
      </c>
      <c r="G123">
        <v>86.9</v>
      </c>
      <c r="H123">
        <v>72.2</v>
      </c>
    </row>
    <row r="124" spans="4:8">
      <c r="D124">
        <v>2017</v>
      </c>
      <c r="E124">
        <v>5</v>
      </c>
      <c r="F124">
        <v>100.4</v>
      </c>
      <c r="G124">
        <v>86</v>
      </c>
      <c r="H124">
        <v>71.599999999999994</v>
      </c>
    </row>
    <row r="125" spans="4:8">
      <c r="D125">
        <v>2017</v>
      </c>
      <c r="E125">
        <v>6</v>
      </c>
      <c r="F125">
        <v>99.2</v>
      </c>
      <c r="G125">
        <v>85.1</v>
      </c>
      <c r="H125">
        <v>71.099999999999994</v>
      </c>
    </row>
    <row r="126" spans="4:8">
      <c r="D126">
        <v>2017</v>
      </c>
      <c r="E126">
        <v>7</v>
      </c>
      <c r="F126">
        <v>98</v>
      </c>
      <c r="G126">
        <v>84.3</v>
      </c>
      <c r="H126">
        <v>70.599999999999994</v>
      </c>
    </row>
    <row r="127" spans="4:8">
      <c r="D127">
        <v>2017</v>
      </c>
      <c r="E127">
        <v>8</v>
      </c>
      <c r="F127">
        <v>96.8</v>
      </c>
      <c r="G127">
        <v>83.5</v>
      </c>
      <c r="H127">
        <v>70.099999999999994</v>
      </c>
    </row>
    <row r="128" spans="4:8">
      <c r="D128">
        <v>2017</v>
      </c>
      <c r="E128">
        <v>9</v>
      </c>
      <c r="F128">
        <v>95.7</v>
      </c>
      <c r="G128">
        <v>82.6</v>
      </c>
      <c r="H128">
        <v>69.599999999999994</v>
      </c>
    </row>
    <row r="129" spans="4:8">
      <c r="D129">
        <v>2017</v>
      </c>
      <c r="E129">
        <v>10</v>
      </c>
      <c r="F129">
        <v>94.6</v>
      </c>
      <c r="G129">
        <v>81.900000000000006</v>
      </c>
      <c r="H129">
        <v>69.099999999999994</v>
      </c>
    </row>
    <row r="130" spans="4:8">
      <c r="D130">
        <v>2017</v>
      </c>
      <c r="E130">
        <v>11</v>
      </c>
      <c r="F130">
        <v>93.5</v>
      </c>
      <c r="G130">
        <v>81.099999999999994</v>
      </c>
      <c r="H130">
        <v>68.7</v>
      </c>
    </row>
    <row r="131" spans="4:8">
      <c r="D131">
        <v>2017</v>
      </c>
      <c r="E131">
        <v>12</v>
      </c>
      <c r="F131">
        <v>92.5</v>
      </c>
      <c r="G131">
        <v>80.400000000000006</v>
      </c>
      <c r="H131">
        <v>68.3</v>
      </c>
    </row>
    <row r="132" spans="4:8">
      <c r="D132">
        <v>2018</v>
      </c>
      <c r="E132">
        <v>1</v>
      </c>
      <c r="F132">
        <v>91.5</v>
      </c>
      <c r="G132">
        <v>79.7</v>
      </c>
      <c r="H132">
        <v>67.900000000000006</v>
      </c>
    </row>
    <row r="133" spans="4:8">
      <c r="D133">
        <v>2018</v>
      </c>
      <c r="E133">
        <v>2</v>
      </c>
      <c r="F133">
        <v>90.5</v>
      </c>
      <c r="G133">
        <v>79</v>
      </c>
      <c r="H133">
        <v>67.599999999999994</v>
      </c>
    </row>
    <row r="134" spans="4:8">
      <c r="D134">
        <v>2018</v>
      </c>
      <c r="E134">
        <v>3</v>
      </c>
      <c r="F134">
        <v>89.5</v>
      </c>
      <c r="G134">
        <v>78.400000000000006</v>
      </c>
      <c r="H134">
        <v>67.2</v>
      </c>
    </row>
    <row r="135" spans="4:8">
      <c r="D135">
        <v>2018</v>
      </c>
      <c r="E135">
        <v>4</v>
      </c>
      <c r="F135">
        <v>88.6</v>
      </c>
      <c r="G135">
        <v>77.8</v>
      </c>
      <c r="H135">
        <v>67</v>
      </c>
    </row>
    <row r="136" spans="4:8">
      <c r="D136">
        <v>2018</v>
      </c>
      <c r="E136">
        <v>5</v>
      </c>
      <c r="F136">
        <v>87.7</v>
      </c>
      <c r="G136">
        <v>77.2</v>
      </c>
      <c r="H136">
        <v>67</v>
      </c>
    </row>
    <row r="137" spans="4:8">
      <c r="D137">
        <v>2018</v>
      </c>
      <c r="E137">
        <v>6</v>
      </c>
      <c r="F137">
        <v>86.8</v>
      </c>
      <c r="G137">
        <v>76.599999999999994</v>
      </c>
      <c r="H137">
        <v>67</v>
      </c>
    </row>
    <row r="138" spans="4:8">
      <c r="D138">
        <v>2018</v>
      </c>
      <c r="E138">
        <v>7</v>
      </c>
      <c r="F138">
        <v>86</v>
      </c>
      <c r="G138">
        <v>76</v>
      </c>
      <c r="H138">
        <v>67</v>
      </c>
    </row>
    <row r="139" spans="4:8">
      <c r="D139">
        <v>2018</v>
      </c>
      <c r="E139">
        <v>8</v>
      </c>
      <c r="F139">
        <v>85.2</v>
      </c>
      <c r="G139">
        <v>75.5</v>
      </c>
      <c r="H139">
        <v>67</v>
      </c>
    </row>
    <row r="140" spans="4:8">
      <c r="D140">
        <v>2018</v>
      </c>
      <c r="E140">
        <v>9</v>
      </c>
      <c r="F140">
        <v>84.4</v>
      </c>
      <c r="G140">
        <v>75</v>
      </c>
      <c r="H140">
        <v>67</v>
      </c>
    </row>
    <row r="141" spans="4:8">
      <c r="D141">
        <v>2018</v>
      </c>
      <c r="E141">
        <v>10</v>
      </c>
      <c r="F141">
        <v>83.6</v>
      </c>
      <c r="G141">
        <v>74.5</v>
      </c>
      <c r="H141">
        <v>67</v>
      </c>
    </row>
    <row r="142" spans="4:8">
      <c r="D142">
        <v>2018</v>
      </c>
      <c r="E142">
        <v>11</v>
      </c>
      <c r="F142">
        <v>82.9</v>
      </c>
      <c r="G142">
        <v>74.099999999999994</v>
      </c>
      <c r="H142">
        <v>67</v>
      </c>
    </row>
    <row r="143" spans="4:8">
      <c r="D143">
        <v>2018</v>
      </c>
      <c r="E143">
        <v>12</v>
      </c>
      <c r="F143">
        <v>82.2</v>
      </c>
      <c r="G143">
        <v>73.7</v>
      </c>
      <c r="H143">
        <v>67</v>
      </c>
    </row>
    <row r="144" spans="4:8">
      <c r="D144">
        <v>2019</v>
      </c>
      <c r="E144">
        <v>1</v>
      </c>
      <c r="F144">
        <v>81.5</v>
      </c>
      <c r="G144">
        <v>73.2</v>
      </c>
      <c r="H144">
        <v>67</v>
      </c>
    </row>
    <row r="145" spans="4:8">
      <c r="D145">
        <v>2019</v>
      </c>
      <c r="E145">
        <v>2</v>
      </c>
      <c r="F145">
        <v>80.8</v>
      </c>
      <c r="G145">
        <v>72.900000000000006</v>
      </c>
      <c r="H145">
        <v>67</v>
      </c>
    </row>
    <row r="146" spans="4:8">
      <c r="D146">
        <v>2019</v>
      </c>
      <c r="E146">
        <v>3</v>
      </c>
      <c r="F146">
        <v>80.2</v>
      </c>
      <c r="G146">
        <v>72.5</v>
      </c>
      <c r="H146">
        <v>67</v>
      </c>
    </row>
    <row r="147" spans="4:8">
      <c r="D147">
        <v>2019</v>
      </c>
      <c r="E147">
        <v>4</v>
      </c>
      <c r="F147">
        <v>79.599999999999994</v>
      </c>
      <c r="G147">
        <v>72.099999999999994</v>
      </c>
      <c r="H147">
        <v>67</v>
      </c>
    </row>
    <row r="148" spans="4:8">
      <c r="D148">
        <v>2019</v>
      </c>
      <c r="E148">
        <v>5</v>
      </c>
      <c r="F148">
        <v>79</v>
      </c>
      <c r="G148">
        <v>71.8</v>
      </c>
      <c r="H148">
        <v>67</v>
      </c>
    </row>
    <row r="149" spans="4:8">
      <c r="D149">
        <v>2019</v>
      </c>
      <c r="E149">
        <v>6</v>
      </c>
      <c r="F149">
        <v>78.5</v>
      </c>
      <c r="G149">
        <v>71.5</v>
      </c>
      <c r="H149">
        <v>67</v>
      </c>
    </row>
    <row r="150" spans="4:8">
      <c r="D150">
        <v>2019</v>
      </c>
      <c r="E150">
        <v>7</v>
      </c>
      <c r="F150">
        <v>77.900000000000006</v>
      </c>
      <c r="G150">
        <v>71.2</v>
      </c>
      <c r="H150">
        <v>67</v>
      </c>
    </row>
    <row r="151" spans="4:8">
      <c r="D151">
        <v>2019</v>
      </c>
      <c r="E151">
        <v>8</v>
      </c>
      <c r="F151">
        <v>77.400000000000006</v>
      </c>
      <c r="G151">
        <v>70.900000000000006</v>
      </c>
      <c r="H151">
        <v>67</v>
      </c>
    </row>
    <row r="152" spans="4:8">
      <c r="D152">
        <v>2019</v>
      </c>
      <c r="E152">
        <v>9</v>
      </c>
      <c r="F152">
        <v>76.900000000000006</v>
      </c>
      <c r="G152">
        <v>70.599999999999994</v>
      </c>
      <c r="H152">
        <v>67</v>
      </c>
    </row>
    <row r="153" spans="4:8">
      <c r="D153">
        <v>2019</v>
      </c>
      <c r="E153">
        <v>10</v>
      </c>
      <c r="F153">
        <v>76.400000000000006</v>
      </c>
      <c r="G153">
        <v>70.400000000000006</v>
      </c>
      <c r="H153">
        <v>67</v>
      </c>
    </row>
    <row r="154" spans="4:8">
      <c r="D154">
        <v>2019</v>
      </c>
      <c r="E154">
        <v>11</v>
      </c>
      <c r="F154">
        <v>76</v>
      </c>
      <c r="G154">
        <v>70.099999999999994</v>
      </c>
      <c r="H154">
        <v>67</v>
      </c>
    </row>
    <row r="155" spans="4:8">
      <c r="D155">
        <v>2019</v>
      </c>
      <c r="E155">
        <v>12</v>
      </c>
      <c r="F155">
        <v>75.599999999999994</v>
      </c>
      <c r="G155">
        <v>69.900000000000006</v>
      </c>
      <c r="H155">
        <v>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B1:AU432"/>
  <sheetViews>
    <sheetView tabSelected="1" zoomScale="85" zoomScaleNormal="85" zoomScalePageLayoutView="145" workbookViewId="0">
      <selection activeCell="B25" sqref="B25"/>
    </sheetView>
  </sheetViews>
  <sheetFormatPr defaultColWidth="8.85546875" defaultRowHeight="12.75"/>
  <cols>
    <col min="1" max="1" width="4.140625" customWidth="1"/>
    <col min="2" max="2" width="26.85546875" customWidth="1"/>
    <col min="3" max="3" width="8.140625" customWidth="1"/>
    <col min="4" max="16" width="11" customWidth="1"/>
    <col min="17" max="21" width="10.7109375" customWidth="1"/>
    <col min="22" max="25" width="7.42578125" customWidth="1"/>
    <col min="26" max="34" width="10.7109375" customWidth="1"/>
    <col min="35" max="38" width="7" customWidth="1"/>
    <col min="39" max="41" width="10.7109375" customWidth="1"/>
    <col min="43" max="43" width="11.42578125" customWidth="1"/>
    <col min="44" max="46" width="12.42578125" customWidth="1"/>
  </cols>
  <sheetData>
    <row r="1" spans="2:16" ht="25.5">
      <c r="B1" s="1" t="s">
        <v>101</v>
      </c>
    </row>
    <row r="2" spans="2:16" ht="15" customHeight="1" thickBot="1">
      <c r="B2" s="1"/>
    </row>
    <row r="3" spans="2:16" ht="21" thickBot="1">
      <c r="B3" s="110" t="s">
        <v>103</v>
      </c>
      <c r="G3" s="14" t="s">
        <v>20</v>
      </c>
      <c r="H3" s="15"/>
    </row>
    <row r="4" spans="2:16" ht="13.5" thickBot="1">
      <c r="B4" s="12" t="s">
        <v>11</v>
      </c>
      <c r="C4" s="2" t="s">
        <v>10</v>
      </c>
      <c r="D4" s="2" t="s">
        <v>8</v>
      </c>
      <c r="E4" s="3" t="s">
        <v>9</v>
      </c>
      <c r="G4" s="16" t="s">
        <v>21</v>
      </c>
      <c r="H4" s="17"/>
    </row>
    <row r="5" spans="2:16" ht="13.5" thickBot="1">
      <c r="B5" s="29" t="s">
        <v>53</v>
      </c>
      <c r="C5" s="30"/>
      <c r="D5" s="46">
        <v>42005</v>
      </c>
      <c r="E5" s="27" t="s">
        <v>54</v>
      </c>
      <c r="G5" s="18" t="s">
        <v>22</v>
      </c>
      <c r="H5" s="19"/>
      <c r="J5" s="50"/>
      <c r="K5" s="50"/>
      <c r="L5" s="50"/>
      <c r="M5" s="50"/>
      <c r="N5" s="50"/>
      <c r="O5" s="50"/>
      <c r="P5" s="50"/>
    </row>
    <row r="6" spans="2:16" ht="13.5" thickBot="1">
      <c r="B6" s="29" t="s">
        <v>1</v>
      </c>
      <c r="C6" s="30"/>
      <c r="D6" s="161">
        <f>D5/365.25+1900</f>
        <v>2015.003422313484</v>
      </c>
      <c r="E6" s="31" t="s">
        <v>2</v>
      </c>
      <c r="G6" s="20" t="s">
        <v>23</v>
      </c>
      <c r="H6" s="21"/>
    </row>
    <row r="7" spans="2:16" ht="13.5" thickBot="1">
      <c r="B7" s="29" t="s">
        <v>15</v>
      </c>
      <c r="C7" s="30"/>
      <c r="D7" s="39">
        <f>LinearInterp(E25:E300,F25:F300,$D$6)</f>
        <v>121.42607802874656</v>
      </c>
      <c r="E7" s="31" t="s">
        <v>73</v>
      </c>
      <c r="G7" s="22" t="s">
        <v>24</v>
      </c>
      <c r="H7" s="23"/>
    </row>
    <row r="8" spans="2:16" ht="13.5" thickBot="1">
      <c r="B8" s="29" t="s">
        <v>16</v>
      </c>
      <c r="C8" s="30"/>
      <c r="D8" s="39">
        <f>LinearInterp(E26:E301,G26:G301,$D$6)</f>
        <v>90.038398357288798</v>
      </c>
      <c r="E8" s="31" t="s">
        <v>73</v>
      </c>
      <c r="G8" s="24" t="s">
        <v>25</v>
      </c>
      <c r="H8" s="25"/>
    </row>
    <row r="9" spans="2:16">
      <c r="B9" s="29" t="s">
        <v>17</v>
      </c>
      <c r="C9" s="30"/>
      <c r="D9" s="39">
        <f>LinearInterp(E27:E302,H27:H302,$D$6)</f>
        <v>58.750718685831039</v>
      </c>
      <c r="E9" s="31" t="s">
        <v>73</v>
      </c>
    </row>
    <row r="10" spans="2:16">
      <c r="B10" s="29" t="s">
        <v>63</v>
      </c>
      <c r="C10" s="30"/>
      <c r="D10" s="39">
        <f>LinearInterp(L25:L324,M25:M324,$D$6)</f>
        <v>141.0466119096503</v>
      </c>
      <c r="E10" s="31" t="s">
        <v>14</v>
      </c>
    </row>
    <row r="11" spans="2:16">
      <c r="B11" s="29" t="s">
        <v>64</v>
      </c>
      <c r="C11" s="30"/>
      <c r="D11" s="39">
        <f>LinearInterp(L26:L325,N26:N325,$D$6)</f>
        <v>117.55893223819253</v>
      </c>
      <c r="E11" s="31" t="s">
        <v>14</v>
      </c>
    </row>
    <row r="12" spans="2:16" ht="13.5" thickBot="1">
      <c r="B12" s="35" t="s">
        <v>65</v>
      </c>
      <c r="C12" s="44"/>
      <c r="D12" s="39">
        <f>LinearInterp(L27:L326,O27:O326,$D$6)</f>
        <v>94.067145790554022</v>
      </c>
      <c r="E12" s="36" t="s">
        <v>14</v>
      </c>
    </row>
    <row r="14" spans="2:16" ht="21" thickBot="1">
      <c r="B14" s="123" t="s">
        <v>102</v>
      </c>
      <c r="C14" s="124"/>
      <c r="D14" s="124"/>
      <c r="E14" s="124"/>
    </row>
    <row r="15" spans="2:16">
      <c r="B15" s="12" t="s">
        <v>11</v>
      </c>
      <c r="C15" s="2" t="s">
        <v>10</v>
      </c>
      <c r="D15" s="2" t="s">
        <v>8</v>
      </c>
      <c r="E15" s="3" t="s">
        <v>9</v>
      </c>
    </row>
    <row r="16" spans="2:16">
      <c r="B16" s="29" t="s">
        <v>3</v>
      </c>
      <c r="C16" s="30"/>
      <c r="D16" s="13">
        <v>700</v>
      </c>
      <c r="E16" s="31" t="s">
        <v>7</v>
      </c>
    </row>
    <row r="17" spans="2:47">
      <c r="B17" s="29" t="s">
        <v>4</v>
      </c>
      <c r="C17" s="30"/>
      <c r="D17" s="146">
        <f>LinearInterp(AQ26:AQ126,AR26:AR126,D16)</f>
        <v>5.0713097806980962E-17</v>
      </c>
      <c r="E17" s="31" t="s">
        <v>105</v>
      </c>
    </row>
    <row r="18" spans="2:47">
      <c r="B18" s="29" t="s">
        <v>5</v>
      </c>
      <c r="C18" s="30"/>
      <c r="D18" s="146">
        <f>LinearInterp(AQ26:AQ126,AS26:AS126,D16)</f>
        <v>2.9983811236139196E-17</v>
      </c>
      <c r="E18" s="31" t="s">
        <v>105</v>
      </c>
    </row>
    <row r="19" spans="2:47" ht="13.5" thickBot="1">
      <c r="B19" s="35" t="s">
        <v>6</v>
      </c>
      <c r="C19" s="44"/>
      <c r="D19" s="147">
        <f>LinearInterp(AQ26:AQ126,AT26:AT126,D16)</f>
        <v>1.3196366895277121E-17</v>
      </c>
      <c r="E19" s="36" t="s">
        <v>105</v>
      </c>
    </row>
    <row r="22" spans="2:47" ht="21" thickBot="1">
      <c r="C22" s="110" t="s">
        <v>96</v>
      </c>
      <c r="J22" s="110" t="s">
        <v>97</v>
      </c>
      <c r="Q22" s="110" t="s">
        <v>98</v>
      </c>
      <c r="AD22" s="110" t="s">
        <v>99</v>
      </c>
      <c r="AQ22" s="110" t="s">
        <v>100</v>
      </c>
    </row>
    <row r="23" spans="2:47" ht="13.5" thickBot="1">
      <c r="C23" s="4" t="s">
        <v>62</v>
      </c>
      <c r="D23" s="5"/>
      <c r="E23" s="6"/>
      <c r="F23" s="5"/>
      <c r="G23" s="5"/>
      <c r="H23" s="7"/>
      <c r="J23" s="4" t="s">
        <v>61</v>
      </c>
      <c r="K23" s="5"/>
      <c r="L23" s="6"/>
      <c r="M23" s="5"/>
      <c r="N23" s="5"/>
      <c r="O23" s="7"/>
      <c r="Q23" s="166" t="s">
        <v>91</v>
      </c>
      <c r="R23" s="167"/>
      <c r="S23" s="167"/>
      <c r="T23" s="167"/>
      <c r="U23" s="167"/>
      <c r="V23" s="167"/>
      <c r="W23" s="167"/>
      <c r="X23" s="167"/>
      <c r="Y23" s="167"/>
      <c r="Z23" s="167"/>
      <c r="AA23" s="167"/>
      <c r="AB23" s="168"/>
      <c r="AD23" s="166" t="s">
        <v>92</v>
      </c>
      <c r="AE23" s="167"/>
      <c r="AF23" s="167"/>
      <c r="AG23" s="167"/>
      <c r="AH23" s="167"/>
      <c r="AI23" s="167"/>
      <c r="AJ23" s="167"/>
      <c r="AK23" s="167"/>
      <c r="AL23" s="167"/>
      <c r="AM23" s="167"/>
      <c r="AN23" s="167"/>
      <c r="AO23" s="168"/>
      <c r="AQ23" s="38"/>
      <c r="AR23" s="111" t="s">
        <v>94</v>
      </c>
      <c r="AS23" s="111"/>
      <c r="AT23" s="111"/>
      <c r="AU23" s="117"/>
    </row>
    <row r="24" spans="2:47">
      <c r="C24" s="8" t="s">
        <v>12</v>
      </c>
      <c r="D24" s="148" t="s">
        <v>13</v>
      </c>
      <c r="E24" s="51" t="s">
        <v>14</v>
      </c>
      <c r="F24" s="9" t="s">
        <v>70</v>
      </c>
      <c r="G24" s="9" t="s">
        <v>71</v>
      </c>
      <c r="H24" s="10" t="s">
        <v>72</v>
      </c>
      <c r="J24" s="8" t="s">
        <v>12</v>
      </c>
      <c r="K24" s="148" t="s">
        <v>13</v>
      </c>
      <c r="L24" s="51" t="s">
        <v>14</v>
      </c>
      <c r="M24" s="9" t="s">
        <v>67</v>
      </c>
      <c r="N24" s="9" t="s">
        <v>68</v>
      </c>
      <c r="O24" s="10" t="s">
        <v>69</v>
      </c>
      <c r="Q24" s="73" t="s">
        <v>0</v>
      </c>
      <c r="R24" s="169" t="s">
        <v>89</v>
      </c>
      <c r="S24" s="169"/>
      <c r="T24" s="169"/>
      <c r="U24" s="170"/>
      <c r="V24" s="171" t="s">
        <v>90</v>
      </c>
      <c r="W24" s="169"/>
      <c r="X24" s="169"/>
      <c r="Y24" s="170"/>
      <c r="Z24" s="172" t="s">
        <v>66</v>
      </c>
      <c r="AA24" s="173"/>
      <c r="AB24" s="174"/>
      <c r="AD24" s="73" t="s">
        <v>0</v>
      </c>
      <c r="AE24" s="169" t="s">
        <v>89</v>
      </c>
      <c r="AF24" s="169"/>
      <c r="AG24" s="169"/>
      <c r="AH24" s="170"/>
      <c r="AI24" s="169" t="s">
        <v>90</v>
      </c>
      <c r="AJ24" s="169"/>
      <c r="AK24" s="169"/>
      <c r="AL24" s="175"/>
      <c r="AM24" s="172" t="s">
        <v>66</v>
      </c>
      <c r="AN24" s="173"/>
      <c r="AO24" s="174"/>
      <c r="AQ24" s="112" t="s">
        <v>0</v>
      </c>
      <c r="AR24" s="165" t="s">
        <v>66</v>
      </c>
      <c r="AS24" s="165"/>
      <c r="AT24" s="165"/>
      <c r="AU24" s="118"/>
    </row>
    <row r="25" spans="2:47" s="53" customFormat="1" ht="12.75" customHeight="1" thickBot="1">
      <c r="C25" s="59">
        <v>1997</v>
      </c>
      <c r="D25" s="60">
        <v>1</v>
      </c>
      <c r="E25" s="61">
        <f t="shared" ref="E25:E88" si="0">C25+D25/12</f>
        <v>1997.0833333333333</v>
      </c>
      <c r="F25" s="65">
        <v>25.2</v>
      </c>
      <c r="G25" s="65">
        <v>13.2</v>
      </c>
      <c r="H25" s="66">
        <v>1.2</v>
      </c>
      <c r="J25" s="59">
        <v>1995</v>
      </c>
      <c r="K25" s="60">
        <v>1</v>
      </c>
      <c r="L25" s="61">
        <f>J25+K25/12</f>
        <v>1995.0833333333333</v>
      </c>
      <c r="M25" s="154">
        <v>88.656414319250118</v>
      </c>
      <c r="N25" s="154">
        <v>79.141878019324523</v>
      </c>
      <c r="O25" s="155">
        <v>71.61663580246946</v>
      </c>
      <c r="Q25" s="95" t="s">
        <v>93</v>
      </c>
      <c r="R25" s="54">
        <v>50</v>
      </c>
      <c r="S25" s="54">
        <v>100</v>
      </c>
      <c r="T25" s="54">
        <v>150</v>
      </c>
      <c r="U25" s="69">
        <v>200</v>
      </c>
      <c r="V25" s="79">
        <v>50</v>
      </c>
      <c r="W25" s="79">
        <v>100</v>
      </c>
      <c r="X25" s="79">
        <v>150</v>
      </c>
      <c r="Y25" s="80">
        <v>200</v>
      </c>
      <c r="Z25" s="74" t="s">
        <v>67</v>
      </c>
      <c r="AA25" s="75" t="s">
        <v>68</v>
      </c>
      <c r="AB25" s="76" t="s">
        <v>69</v>
      </c>
      <c r="AD25" s="95" t="s">
        <v>93</v>
      </c>
      <c r="AE25" s="79">
        <v>50</v>
      </c>
      <c r="AF25" s="79">
        <v>100</v>
      </c>
      <c r="AG25" s="79">
        <v>150</v>
      </c>
      <c r="AH25" s="80">
        <v>200</v>
      </c>
      <c r="AI25" s="79">
        <v>50</v>
      </c>
      <c r="AJ25" s="79">
        <v>100</v>
      </c>
      <c r="AK25" s="79">
        <v>150</v>
      </c>
      <c r="AL25" s="88">
        <v>200</v>
      </c>
      <c r="AM25" s="74" t="s">
        <v>67</v>
      </c>
      <c r="AN25" s="75" t="s">
        <v>68</v>
      </c>
      <c r="AO25" s="76" t="s">
        <v>69</v>
      </c>
      <c r="AQ25" s="113" t="s">
        <v>93</v>
      </c>
      <c r="AR25" s="75" t="s">
        <v>67</v>
      </c>
      <c r="AS25" s="75" t="s">
        <v>68</v>
      </c>
      <c r="AT25" s="75" t="s">
        <v>69</v>
      </c>
      <c r="AU25" s="119" t="s">
        <v>104</v>
      </c>
    </row>
    <row r="26" spans="2:47" s="53" customFormat="1" ht="12.75" customHeight="1">
      <c r="C26" s="59">
        <v>1997</v>
      </c>
      <c r="D26" s="60">
        <v>2</v>
      </c>
      <c r="E26" s="61">
        <f t="shared" si="0"/>
        <v>1997.1666666666667</v>
      </c>
      <c r="F26" s="65">
        <v>28.3</v>
      </c>
      <c r="G26" s="65">
        <v>15.4</v>
      </c>
      <c r="H26" s="66">
        <v>2.4</v>
      </c>
      <c r="J26" s="59">
        <v>1995</v>
      </c>
      <c r="K26" s="60">
        <v>2</v>
      </c>
      <c r="L26" s="61">
        <f t="shared" ref="L26:L48" si="1">J26+K26/12</f>
        <v>1995.1666666666667</v>
      </c>
      <c r="M26" s="154">
        <v>87.312828638496569</v>
      </c>
      <c r="N26" s="154">
        <v>78.2837560386467</v>
      </c>
      <c r="O26" s="155">
        <v>71.233271604937869</v>
      </c>
      <c r="Q26" s="96">
        <v>0</v>
      </c>
      <c r="R26" s="55">
        <v>1.1590000000000001E-3</v>
      </c>
      <c r="S26" s="55">
        <v>1.16E-3</v>
      </c>
      <c r="T26" s="55">
        <v>1.1609999999999999E-3</v>
      </c>
      <c r="U26" s="70">
        <v>1.1609999999999999E-3</v>
      </c>
      <c r="V26" s="81">
        <v>299.5</v>
      </c>
      <c r="W26" s="81">
        <v>299.5</v>
      </c>
      <c r="X26" s="81">
        <v>299.5</v>
      </c>
      <c r="Y26" s="82">
        <v>299.5</v>
      </c>
      <c r="Z26" s="102">
        <f>LinearInterp($R$25:$U$25,R26:U26,$D$10)</f>
        <v>1.160820932238193E-3</v>
      </c>
      <c r="AA26" s="102">
        <f>LinearInterp($R$25:$U$25,R26:U26,$D$11)</f>
        <v>1.1603511786447639E-3</v>
      </c>
      <c r="AB26" s="102">
        <f>LinearInterp($R$25:$U$25,R26:U26,$D$12)</f>
        <v>1.1598813429158112E-3</v>
      </c>
      <c r="AD26" s="96">
        <v>0</v>
      </c>
      <c r="AE26" s="97">
        <v>1.157E-3</v>
      </c>
      <c r="AF26" s="98">
        <v>1.158E-3</v>
      </c>
      <c r="AG26" s="98">
        <v>1.1590000000000001E-3</v>
      </c>
      <c r="AH26" s="99">
        <v>1.1590000000000001E-3</v>
      </c>
      <c r="AI26" s="100">
        <v>299.5</v>
      </c>
      <c r="AJ26" s="100">
        <v>299.5</v>
      </c>
      <c r="AK26" s="100">
        <v>299.5</v>
      </c>
      <c r="AL26" s="101">
        <v>299.5</v>
      </c>
      <c r="AM26" s="102">
        <f>LinearInterp($AE$25:$AH$25,AE26:AH26,$D$10)</f>
        <v>1.158820932238193E-3</v>
      </c>
      <c r="AN26" s="102">
        <f>LinearInterp($AE$25:$AH$25,AE26:AH26,$D$11)</f>
        <v>1.1583511786447639E-3</v>
      </c>
      <c r="AO26" s="102">
        <f>LinearInterp($AE$25:$AH$25,AE26:AH26,$D$12)</f>
        <v>1.1578813429158111E-3</v>
      </c>
      <c r="AQ26" s="116">
        <v>0</v>
      </c>
      <c r="AR26" s="102">
        <f>AVERAGE(Z26,AM26)</f>
        <v>1.1598209322381931E-3</v>
      </c>
      <c r="AS26" s="102">
        <f t="shared" ref="AS26:AT41" si="2">AVERAGE(AA26,AN26)</f>
        <v>1.1593511786447638E-3</v>
      </c>
      <c r="AT26" s="102">
        <f t="shared" si="2"/>
        <v>1.1588813429158113E-3</v>
      </c>
      <c r="AU26" s="120">
        <f>$D$16</f>
        <v>700</v>
      </c>
    </row>
    <row r="27" spans="2:47" s="53" customFormat="1" ht="12.75" customHeight="1">
      <c r="C27" s="59">
        <v>1997</v>
      </c>
      <c r="D27" s="60">
        <v>3</v>
      </c>
      <c r="E27" s="61">
        <f t="shared" si="0"/>
        <v>1997.25</v>
      </c>
      <c r="F27" s="65">
        <v>31.8</v>
      </c>
      <c r="G27" s="65">
        <v>17.899999999999999</v>
      </c>
      <c r="H27" s="66">
        <v>3.9</v>
      </c>
      <c r="J27" s="59">
        <v>1995</v>
      </c>
      <c r="K27" s="60">
        <v>3</v>
      </c>
      <c r="L27" s="61">
        <f t="shared" si="1"/>
        <v>1995.25</v>
      </c>
      <c r="M27" s="154">
        <v>85.969242957746687</v>
      </c>
      <c r="N27" s="154">
        <v>77.425634057971223</v>
      </c>
      <c r="O27" s="155">
        <v>70.849907407407329</v>
      </c>
      <c r="Q27" s="29">
        <v>10</v>
      </c>
      <c r="R27" s="55">
        <v>4.127E-4</v>
      </c>
      <c r="S27" s="55">
        <v>4.1310000000000001E-4</v>
      </c>
      <c r="T27" s="55">
        <v>4.1340000000000002E-4</v>
      </c>
      <c r="U27" s="70">
        <v>4.1360000000000002E-4</v>
      </c>
      <c r="V27" s="83">
        <v>237.9</v>
      </c>
      <c r="W27" s="83">
        <v>237.9</v>
      </c>
      <c r="X27" s="83">
        <v>237.9</v>
      </c>
      <c r="Y27" s="84">
        <v>237.9</v>
      </c>
      <c r="Z27" s="102">
        <f>LinearInterp($R$25:$U$25,R27:U27,$D$10)</f>
        <v>4.133462796714579E-4</v>
      </c>
      <c r="AA27" s="102">
        <f t="shared" ref="AA27:AA90" si="3">LinearInterp($R$25:$U$25,R27:U27,$D$11)</f>
        <v>4.1320535359342915E-4</v>
      </c>
      <c r="AB27" s="102">
        <f t="shared" ref="AB27:AB90" si="4">LinearInterp($R$25:$U$25,R27:U27,$D$12)</f>
        <v>4.1305253716632446E-4</v>
      </c>
      <c r="AD27" s="29">
        <v>10</v>
      </c>
      <c r="AE27" s="85">
        <v>4.1209999999999999E-4</v>
      </c>
      <c r="AF27" s="86">
        <v>4.124E-4</v>
      </c>
      <c r="AG27" s="86">
        <v>4.125E-4</v>
      </c>
      <c r="AH27" s="87">
        <v>4.125E-4</v>
      </c>
      <c r="AI27" s="83">
        <v>237.9</v>
      </c>
      <c r="AJ27" s="83">
        <v>237.9</v>
      </c>
      <c r="AK27" s="83">
        <v>237.9</v>
      </c>
      <c r="AL27" s="89">
        <v>237.9</v>
      </c>
      <c r="AM27" s="102">
        <f t="shared" ref="AM27:AM90" si="5">LinearInterp($AE$25:$AH$25,AE27:AH27,$D$10)</f>
        <v>4.1248209322381927E-4</v>
      </c>
      <c r="AN27" s="102">
        <f t="shared" ref="AN27:AN90" si="6">LinearInterp($AE$25:$AH$25,AE27:AH27,$D$11)</f>
        <v>4.1243511786447638E-4</v>
      </c>
      <c r="AO27" s="102">
        <f t="shared" ref="AO27:AO90" si="7">LinearInterp($AE$25:$AH$25,AE27:AH27,$D$12)</f>
        <v>4.123644028747433E-4</v>
      </c>
      <c r="AQ27" s="114">
        <v>10</v>
      </c>
      <c r="AR27" s="102">
        <f t="shared" ref="AR27:AT90" si="8">AVERAGE(Z27,AM27)</f>
        <v>4.1291418644763859E-4</v>
      </c>
      <c r="AS27" s="102">
        <f t="shared" si="2"/>
        <v>4.1282023572895279E-4</v>
      </c>
      <c r="AT27" s="102">
        <f t="shared" si="2"/>
        <v>4.1270847002053391E-4</v>
      </c>
      <c r="AU27" s="121">
        <f t="shared" ref="AU27:AU90" si="9">$D$16</f>
        <v>700</v>
      </c>
    </row>
    <row r="28" spans="2:47" s="53" customFormat="1" ht="12.75" customHeight="1">
      <c r="C28" s="59">
        <v>1997</v>
      </c>
      <c r="D28" s="60">
        <v>4</v>
      </c>
      <c r="E28" s="61">
        <f t="shared" si="0"/>
        <v>1997.3333333333333</v>
      </c>
      <c r="F28" s="65">
        <v>35.700000000000003</v>
      </c>
      <c r="G28" s="65">
        <v>20.7</v>
      </c>
      <c r="H28" s="66">
        <v>5.7</v>
      </c>
      <c r="J28" s="59">
        <v>1995</v>
      </c>
      <c r="K28" s="60">
        <v>4</v>
      </c>
      <c r="L28" s="61">
        <f t="shared" si="1"/>
        <v>1995.3333333333333</v>
      </c>
      <c r="M28" s="154">
        <v>84.625657276996805</v>
      </c>
      <c r="N28" s="154">
        <v>76.567512077295746</v>
      </c>
      <c r="O28" s="155">
        <v>70.466543209876789</v>
      </c>
      <c r="Q28" s="29">
        <v>20</v>
      </c>
      <c r="R28" s="56">
        <v>9.378E-5</v>
      </c>
      <c r="S28" s="56">
        <v>9.3869999999999994E-5</v>
      </c>
      <c r="T28" s="56">
        <v>9.3939999999999998E-5</v>
      </c>
      <c r="U28" s="71">
        <v>9.3969999999999996E-5</v>
      </c>
      <c r="V28" s="83">
        <v>206.9</v>
      </c>
      <c r="W28" s="83">
        <v>206.9</v>
      </c>
      <c r="X28" s="83">
        <v>206.9</v>
      </c>
      <c r="Y28" s="84">
        <v>206.9</v>
      </c>
      <c r="Z28" s="102">
        <f t="shared" ref="Z28:Z90" si="10">LinearInterp($R$25:$U$25,R28:U28,$D$10)</f>
        <v>9.3927465256673503E-5</v>
      </c>
      <c r="AA28" s="102">
        <f t="shared" si="3"/>
        <v>9.3894582505133463E-5</v>
      </c>
      <c r="AB28" s="102">
        <f t="shared" si="4"/>
        <v>9.3859320862422986E-5</v>
      </c>
      <c r="AD28" s="29">
        <v>20</v>
      </c>
      <c r="AE28" s="85">
        <v>9.365E-5</v>
      </c>
      <c r="AF28" s="86">
        <v>9.3709999999999996E-5</v>
      </c>
      <c r="AG28" s="86">
        <v>9.3739999999999994E-5</v>
      </c>
      <c r="AH28" s="87">
        <v>9.3739999999999994E-5</v>
      </c>
      <c r="AI28" s="83">
        <v>206.9</v>
      </c>
      <c r="AJ28" s="83">
        <v>206.9</v>
      </c>
      <c r="AK28" s="83">
        <v>206.9</v>
      </c>
      <c r="AL28" s="89">
        <v>206.9</v>
      </c>
      <c r="AM28" s="102">
        <f t="shared" si="5"/>
        <v>9.3734627967145779E-5</v>
      </c>
      <c r="AN28" s="102">
        <f t="shared" si="6"/>
        <v>9.3720535359342907E-5</v>
      </c>
      <c r="AO28" s="102">
        <f t="shared" si="7"/>
        <v>9.3702880574948657E-5</v>
      </c>
      <c r="AQ28" s="114">
        <v>20</v>
      </c>
      <c r="AR28" s="102">
        <f t="shared" si="8"/>
        <v>9.3831046611909648E-5</v>
      </c>
      <c r="AS28" s="102">
        <f t="shared" si="2"/>
        <v>9.3807558932238185E-5</v>
      </c>
      <c r="AT28" s="102">
        <f t="shared" si="2"/>
        <v>9.3781100718685822E-5</v>
      </c>
      <c r="AU28" s="121">
        <f t="shared" si="9"/>
        <v>700</v>
      </c>
    </row>
    <row r="29" spans="2:47" s="53" customFormat="1" ht="12.75" customHeight="1">
      <c r="C29" s="59">
        <v>1997</v>
      </c>
      <c r="D29" s="60">
        <v>5</v>
      </c>
      <c r="E29" s="61">
        <f t="shared" si="0"/>
        <v>1997.4166666666667</v>
      </c>
      <c r="F29" s="65">
        <v>40</v>
      </c>
      <c r="G29" s="65">
        <v>23.9</v>
      </c>
      <c r="H29" s="66">
        <v>7.7</v>
      </c>
      <c r="J29" s="59">
        <v>1995</v>
      </c>
      <c r="K29" s="60">
        <v>5</v>
      </c>
      <c r="L29" s="61">
        <f t="shared" si="1"/>
        <v>1995.4166666666667</v>
      </c>
      <c r="M29" s="154">
        <v>83.282071596243256</v>
      </c>
      <c r="N29" s="154">
        <v>75.709390096617923</v>
      </c>
      <c r="O29" s="155">
        <v>70.083179012345198</v>
      </c>
      <c r="Q29" s="29">
        <v>30</v>
      </c>
      <c r="R29" s="57">
        <v>1.7989999999999999E-5</v>
      </c>
      <c r="S29" s="57">
        <v>1.8E-5</v>
      </c>
      <c r="T29" s="57">
        <v>1.802E-5</v>
      </c>
      <c r="U29" s="72">
        <v>1.802E-5</v>
      </c>
      <c r="V29" s="83">
        <v>230.3</v>
      </c>
      <c r="W29" s="83">
        <v>230.3</v>
      </c>
      <c r="X29" s="83">
        <v>230.3</v>
      </c>
      <c r="Y29" s="84">
        <v>230.3</v>
      </c>
      <c r="Z29" s="102">
        <f t="shared" si="10"/>
        <v>1.801641864476386E-5</v>
      </c>
      <c r="AA29" s="102">
        <f t="shared" si="3"/>
        <v>1.8007023572895276E-5</v>
      </c>
      <c r="AB29" s="102">
        <f t="shared" si="4"/>
        <v>1.799881342915811E-5</v>
      </c>
      <c r="AD29" s="29">
        <v>30</v>
      </c>
      <c r="AE29" s="85">
        <v>1.7960000000000001E-5</v>
      </c>
      <c r="AF29" s="86">
        <v>1.7969999999999999E-5</v>
      </c>
      <c r="AG29" s="86">
        <v>1.7980000000000001E-5</v>
      </c>
      <c r="AH29" s="87">
        <v>1.7980000000000001E-5</v>
      </c>
      <c r="AI29" s="83">
        <v>230.3</v>
      </c>
      <c r="AJ29" s="83">
        <v>230.3</v>
      </c>
      <c r="AK29" s="83">
        <v>230.3</v>
      </c>
      <c r="AL29" s="89">
        <v>230.3</v>
      </c>
      <c r="AM29" s="102">
        <f t="shared" si="5"/>
        <v>1.797820932238193E-5</v>
      </c>
      <c r="AN29" s="102">
        <f t="shared" si="6"/>
        <v>1.7973511786447638E-5</v>
      </c>
      <c r="AO29" s="102">
        <f t="shared" si="7"/>
        <v>1.7968813429158112E-5</v>
      </c>
      <c r="AQ29" s="114">
        <v>30</v>
      </c>
      <c r="AR29" s="102">
        <f t="shared" si="8"/>
        <v>1.7997313983572897E-5</v>
      </c>
      <c r="AS29" s="102">
        <f t="shared" si="2"/>
        <v>1.7990267679671457E-5</v>
      </c>
      <c r="AT29" s="102">
        <f t="shared" si="2"/>
        <v>1.7983813429158111E-5</v>
      </c>
      <c r="AU29" s="121">
        <f t="shared" si="9"/>
        <v>700</v>
      </c>
    </row>
    <row r="30" spans="2:47" s="53" customFormat="1" ht="12.75" customHeight="1">
      <c r="C30" s="59">
        <v>1997</v>
      </c>
      <c r="D30" s="60">
        <v>6</v>
      </c>
      <c r="E30" s="61">
        <f t="shared" si="0"/>
        <v>1997.5</v>
      </c>
      <c r="F30" s="65">
        <v>44.6</v>
      </c>
      <c r="G30" s="65">
        <v>27.3</v>
      </c>
      <c r="H30" s="66">
        <v>10.1</v>
      </c>
      <c r="J30" s="59">
        <v>1995</v>
      </c>
      <c r="K30" s="60">
        <v>6</v>
      </c>
      <c r="L30" s="61">
        <f t="shared" si="1"/>
        <v>1995.5</v>
      </c>
      <c r="M30" s="154">
        <v>81.938485915493374</v>
      </c>
      <c r="N30" s="154">
        <v>74.851268115942432</v>
      </c>
      <c r="O30" s="155">
        <v>69.699814814814658</v>
      </c>
      <c r="Q30" s="29">
        <v>40</v>
      </c>
      <c r="R30" s="57">
        <v>4.0280000000000002E-6</v>
      </c>
      <c r="S30" s="57">
        <v>4.0319999999999997E-6</v>
      </c>
      <c r="T30" s="57">
        <v>4.0350000000000003E-6</v>
      </c>
      <c r="U30" s="72">
        <v>4.0369999999999996E-6</v>
      </c>
      <c r="V30" s="83">
        <v>258.5</v>
      </c>
      <c r="W30" s="83">
        <v>258.5</v>
      </c>
      <c r="X30" s="83">
        <v>258.5</v>
      </c>
      <c r="Y30" s="84">
        <v>258.5</v>
      </c>
      <c r="Z30" s="102">
        <f t="shared" si="10"/>
        <v>4.0344627967145792E-6</v>
      </c>
      <c r="AA30" s="102">
        <f t="shared" si="3"/>
        <v>4.0330535359342918E-6</v>
      </c>
      <c r="AB30" s="102">
        <f t="shared" si="4"/>
        <v>4.0315253716632438E-6</v>
      </c>
      <c r="AD30" s="29">
        <v>40</v>
      </c>
      <c r="AE30" s="85">
        <v>4.0230000000000003E-6</v>
      </c>
      <c r="AF30" s="86">
        <v>4.0249999999999996E-6</v>
      </c>
      <c r="AG30" s="86">
        <v>4.0260000000000001E-6</v>
      </c>
      <c r="AH30" s="87">
        <v>4.0260000000000001E-6</v>
      </c>
      <c r="AI30" s="83">
        <v>258.5</v>
      </c>
      <c r="AJ30" s="83">
        <v>258.5</v>
      </c>
      <c r="AK30" s="83">
        <v>258.5</v>
      </c>
      <c r="AL30" s="89">
        <v>258.5</v>
      </c>
      <c r="AM30" s="102">
        <f t="shared" si="5"/>
        <v>4.025820932238193E-6</v>
      </c>
      <c r="AN30" s="102">
        <f t="shared" si="6"/>
        <v>4.0253511786447633E-6</v>
      </c>
      <c r="AO30" s="102">
        <f t="shared" si="7"/>
        <v>4.0247626858316221E-6</v>
      </c>
      <c r="AQ30" s="114">
        <v>40</v>
      </c>
      <c r="AR30" s="102">
        <f t="shared" si="8"/>
        <v>4.0301418644763857E-6</v>
      </c>
      <c r="AS30" s="102">
        <f t="shared" si="2"/>
        <v>4.029202357289528E-6</v>
      </c>
      <c r="AT30" s="102">
        <f t="shared" si="2"/>
        <v>4.0281440287474325E-6</v>
      </c>
      <c r="AU30" s="121">
        <f t="shared" si="9"/>
        <v>700</v>
      </c>
    </row>
    <row r="31" spans="2:47" s="53" customFormat="1" ht="12.75" customHeight="1">
      <c r="C31" s="59">
        <v>1997</v>
      </c>
      <c r="D31" s="60">
        <v>7</v>
      </c>
      <c r="E31" s="61">
        <f t="shared" si="0"/>
        <v>1997.5833333333333</v>
      </c>
      <c r="F31" s="65">
        <v>49.5</v>
      </c>
      <c r="G31" s="65">
        <v>31.1</v>
      </c>
      <c r="H31" s="66">
        <v>12.7</v>
      </c>
      <c r="J31" s="59">
        <v>1995</v>
      </c>
      <c r="K31" s="60">
        <v>7</v>
      </c>
      <c r="L31" s="61">
        <f t="shared" si="1"/>
        <v>1995.5833333333333</v>
      </c>
      <c r="M31" s="154">
        <v>80.594900234743491</v>
      </c>
      <c r="N31" s="154">
        <v>73.993146135266954</v>
      </c>
      <c r="O31" s="155">
        <v>69.316450617284119</v>
      </c>
      <c r="Q31" s="29">
        <v>50</v>
      </c>
      <c r="R31" s="55">
        <v>1.1009999999999999E-6</v>
      </c>
      <c r="S31" s="55">
        <v>1.102E-6</v>
      </c>
      <c r="T31" s="55">
        <v>1.1030000000000001E-6</v>
      </c>
      <c r="U31" s="70">
        <v>1.1039999999999999E-6</v>
      </c>
      <c r="V31" s="83">
        <v>267.89999999999998</v>
      </c>
      <c r="W31" s="83">
        <v>267.89999999999998</v>
      </c>
      <c r="X31" s="83">
        <v>267.89999999999998</v>
      </c>
      <c r="Y31" s="84">
        <v>267.89999999999998</v>
      </c>
      <c r="Z31" s="102">
        <f t="shared" si="10"/>
        <v>1.102820932238193E-6</v>
      </c>
      <c r="AA31" s="102">
        <f t="shared" si="3"/>
        <v>1.102351178644764E-6</v>
      </c>
      <c r="AB31" s="102">
        <f t="shared" si="4"/>
        <v>1.101881342915811E-6</v>
      </c>
      <c r="AD31" s="29">
        <v>50</v>
      </c>
      <c r="AE31" s="85">
        <v>1.1000000000000001E-6</v>
      </c>
      <c r="AF31" s="86">
        <v>1.1009999999999999E-6</v>
      </c>
      <c r="AG31" s="86">
        <v>1.1009999999999999E-6</v>
      </c>
      <c r="AH31" s="87">
        <v>1.1009999999999999E-6</v>
      </c>
      <c r="AI31" s="83">
        <v>267.89999999999998</v>
      </c>
      <c r="AJ31" s="83">
        <v>267.89999999999998</v>
      </c>
      <c r="AK31" s="83">
        <v>267.89999999999998</v>
      </c>
      <c r="AL31" s="89">
        <v>267.89999999999998</v>
      </c>
      <c r="AM31" s="102">
        <f t="shared" si="5"/>
        <v>1.1009999999999999E-6</v>
      </c>
      <c r="AN31" s="102">
        <f t="shared" si="6"/>
        <v>1.1009999999999999E-6</v>
      </c>
      <c r="AO31" s="102">
        <f t="shared" si="7"/>
        <v>1.100881342915811E-6</v>
      </c>
      <c r="AQ31" s="114">
        <v>50</v>
      </c>
      <c r="AR31" s="102">
        <f t="shared" si="8"/>
        <v>1.1019104661190965E-6</v>
      </c>
      <c r="AS31" s="102">
        <f t="shared" si="2"/>
        <v>1.1016755893223818E-6</v>
      </c>
      <c r="AT31" s="102">
        <f t="shared" si="2"/>
        <v>1.101381342915811E-6</v>
      </c>
      <c r="AU31" s="121">
        <f t="shared" si="9"/>
        <v>700</v>
      </c>
    </row>
    <row r="32" spans="2:47" s="53" customFormat="1" ht="12.75" customHeight="1">
      <c r="C32" s="59">
        <v>1997</v>
      </c>
      <c r="D32" s="60">
        <v>8</v>
      </c>
      <c r="E32" s="61">
        <f t="shared" si="0"/>
        <v>1997.6666666666667</v>
      </c>
      <c r="F32" s="65">
        <v>54.6</v>
      </c>
      <c r="G32" s="65">
        <v>35.1</v>
      </c>
      <c r="H32" s="66">
        <v>15.5</v>
      </c>
      <c r="J32" s="59">
        <v>1995</v>
      </c>
      <c r="K32" s="60">
        <v>8</v>
      </c>
      <c r="L32" s="61">
        <f t="shared" si="1"/>
        <v>1995.6666666666667</v>
      </c>
      <c r="M32" s="154">
        <v>79.251314553989943</v>
      </c>
      <c r="N32" s="154">
        <v>73.135024154589132</v>
      </c>
      <c r="O32" s="155">
        <v>68.933086419752527</v>
      </c>
      <c r="Q32" s="29">
        <v>60</v>
      </c>
      <c r="R32" s="55">
        <v>3.3130000000000001E-7</v>
      </c>
      <c r="S32" s="55">
        <v>3.3159999999999998E-7</v>
      </c>
      <c r="T32" s="55">
        <v>3.3179999999999999E-7</v>
      </c>
      <c r="U32" s="70">
        <v>3.319E-7</v>
      </c>
      <c r="V32" s="83">
        <v>242.1</v>
      </c>
      <c r="W32" s="83">
        <v>242.1</v>
      </c>
      <c r="X32" s="83">
        <v>242.1</v>
      </c>
      <c r="Y32" s="84">
        <v>242.1</v>
      </c>
      <c r="Z32" s="102">
        <f t="shared" si="10"/>
        <v>3.3176418644763859E-7</v>
      </c>
      <c r="AA32" s="102">
        <f t="shared" si="3"/>
        <v>3.3167023572895275E-7</v>
      </c>
      <c r="AB32" s="102">
        <f t="shared" si="4"/>
        <v>3.3156440287474333E-7</v>
      </c>
      <c r="AD32" s="29">
        <v>60</v>
      </c>
      <c r="AE32" s="85">
        <v>3.3070000000000002E-7</v>
      </c>
      <c r="AF32" s="86">
        <v>3.3089999999999998E-7</v>
      </c>
      <c r="AG32" s="86">
        <v>3.3099999999999999E-7</v>
      </c>
      <c r="AH32" s="87">
        <v>3.3099999999999999E-7</v>
      </c>
      <c r="AI32" s="83">
        <v>242.2</v>
      </c>
      <c r="AJ32" s="83">
        <v>242.2</v>
      </c>
      <c r="AK32" s="83">
        <v>242.2</v>
      </c>
      <c r="AL32" s="89">
        <v>242.2</v>
      </c>
      <c r="AM32" s="102">
        <f t="shared" si="5"/>
        <v>3.3098209322381928E-7</v>
      </c>
      <c r="AN32" s="102">
        <f t="shared" si="6"/>
        <v>3.3093511786447637E-7</v>
      </c>
      <c r="AO32" s="102">
        <f t="shared" si="7"/>
        <v>3.308762685831622E-7</v>
      </c>
      <c r="AQ32" s="114">
        <v>60</v>
      </c>
      <c r="AR32" s="102">
        <f t="shared" si="8"/>
        <v>3.3137313983572896E-7</v>
      </c>
      <c r="AS32" s="102">
        <f t="shared" si="2"/>
        <v>3.3130267679671456E-7</v>
      </c>
      <c r="AT32" s="102">
        <f t="shared" si="2"/>
        <v>3.3122033572895276E-7</v>
      </c>
      <c r="AU32" s="121">
        <f t="shared" si="9"/>
        <v>700</v>
      </c>
    </row>
    <row r="33" spans="3:47" s="53" customFormat="1" ht="12.75" customHeight="1">
      <c r="C33" s="59">
        <v>1997</v>
      </c>
      <c r="D33" s="60">
        <v>9</v>
      </c>
      <c r="E33" s="61">
        <f t="shared" si="0"/>
        <v>1997.75</v>
      </c>
      <c r="F33" s="65">
        <v>60</v>
      </c>
      <c r="G33" s="65">
        <v>39.299999999999997</v>
      </c>
      <c r="H33" s="66">
        <v>18.600000000000001</v>
      </c>
      <c r="J33" s="59">
        <v>1995</v>
      </c>
      <c r="K33" s="60">
        <v>9</v>
      </c>
      <c r="L33" s="61">
        <f t="shared" si="1"/>
        <v>1995.75</v>
      </c>
      <c r="M33" s="154">
        <v>77.90772887324006</v>
      </c>
      <c r="N33" s="154">
        <v>72.276902173913655</v>
      </c>
      <c r="O33" s="155">
        <v>68.549722222221988</v>
      </c>
      <c r="Q33" s="29">
        <v>70</v>
      </c>
      <c r="R33" s="55">
        <v>8.6039999999999995E-8</v>
      </c>
      <c r="S33" s="55">
        <v>8.6120000000000006E-8</v>
      </c>
      <c r="T33" s="55">
        <v>8.6169999999999997E-8</v>
      </c>
      <c r="U33" s="70">
        <v>8.6190000000000006E-8</v>
      </c>
      <c r="V33" s="83">
        <v>212.1</v>
      </c>
      <c r="W33" s="83">
        <v>212.1</v>
      </c>
      <c r="X33" s="83">
        <v>212.1</v>
      </c>
      <c r="Y33" s="84">
        <v>212.1</v>
      </c>
      <c r="Z33" s="102">
        <f t="shared" si="10"/>
        <v>8.6161046611909645E-8</v>
      </c>
      <c r="AA33" s="102">
        <f t="shared" si="3"/>
        <v>8.61375589322382E-8</v>
      </c>
      <c r="AB33" s="102">
        <f t="shared" si="4"/>
        <v>8.6110507433264891E-8</v>
      </c>
      <c r="AD33" s="29">
        <v>70</v>
      </c>
      <c r="AE33" s="85">
        <v>8.5940000000000001E-8</v>
      </c>
      <c r="AF33" s="86">
        <v>8.5990000000000004E-8</v>
      </c>
      <c r="AG33" s="86">
        <v>8.6000000000000002E-8</v>
      </c>
      <c r="AH33" s="87">
        <v>8.5990000000000004E-8</v>
      </c>
      <c r="AI33" s="83">
        <v>212.4</v>
      </c>
      <c r="AJ33" s="83">
        <v>212.4</v>
      </c>
      <c r="AK33" s="83">
        <v>212.4</v>
      </c>
      <c r="AL33" s="89">
        <v>212.4</v>
      </c>
      <c r="AM33" s="102">
        <f t="shared" si="5"/>
        <v>8.5998209322381935E-8</v>
      </c>
      <c r="AN33" s="102">
        <f t="shared" si="6"/>
        <v>8.599351178644764E-8</v>
      </c>
      <c r="AO33" s="102">
        <f t="shared" si="7"/>
        <v>8.5984067145790559E-8</v>
      </c>
      <c r="AQ33" s="114">
        <v>70</v>
      </c>
      <c r="AR33" s="102">
        <f t="shared" si="8"/>
        <v>8.607962796714579E-8</v>
      </c>
      <c r="AS33" s="102">
        <f t="shared" si="2"/>
        <v>8.606553535934292E-8</v>
      </c>
      <c r="AT33" s="102">
        <f t="shared" si="2"/>
        <v>8.6047287289527731E-8</v>
      </c>
      <c r="AU33" s="121">
        <f t="shared" si="9"/>
        <v>700</v>
      </c>
    </row>
    <row r="34" spans="3:47" s="53" customFormat="1" ht="12.75" customHeight="1">
      <c r="C34" s="59">
        <v>1997</v>
      </c>
      <c r="D34" s="60">
        <v>10</v>
      </c>
      <c r="E34" s="61">
        <f t="shared" si="0"/>
        <v>1997.8333333333333</v>
      </c>
      <c r="F34" s="65">
        <v>65.5</v>
      </c>
      <c r="G34" s="65">
        <v>43.7</v>
      </c>
      <c r="H34" s="66">
        <v>21.9</v>
      </c>
      <c r="J34" s="59">
        <v>1995</v>
      </c>
      <c r="K34" s="60">
        <v>10</v>
      </c>
      <c r="L34" s="61">
        <f t="shared" si="1"/>
        <v>1995.8333333333333</v>
      </c>
      <c r="M34" s="154">
        <v>76.564143192490178</v>
      </c>
      <c r="N34" s="154">
        <v>71.418780193238177</v>
      </c>
      <c r="O34" s="155">
        <v>68.166358024691448</v>
      </c>
      <c r="Q34" s="29">
        <v>80</v>
      </c>
      <c r="R34" s="55">
        <v>1.8229999999999998E-8</v>
      </c>
      <c r="S34" s="55">
        <v>1.8209999999999999E-8</v>
      </c>
      <c r="T34" s="55">
        <v>1.8189999999999999E-8</v>
      </c>
      <c r="U34" s="70">
        <v>1.8159999999999999E-8</v>
      </c>
      <c r="V34" s="83">
        <v>196.2</v>
      </c>
      <c r="W34" s="83">
        <v>196.3</v>
      </c>
      <c r="X34" s="83">
        <v>196.5</v>
      </c>
      <c r="Y34" s="84">
        <v>196.6</v>
      </c>
      <c r="Z34" s="102">
        <f t="shared" si="10"/>
        <v>1.8193581355236138E-8</v>
      </c>
      <c r="AA34" s="102">
        <f t="shared" si="3"/>
        <v>1.8202976427104723E-8</v>
      </c>
      <c r="AB34" s="102">
        <f t="shared" si="4"/>
        <v>1.8212373141683778E-8</v>
      </c>
      <c r="AD34" s="29">
        <v>80</v>
      </c>
      <c r="AE34" s="85">
        <v>1.8159999999999999E-8</v>
      </c>
      <c r="AF34" s="86">
        <v>1.8139999999999999E-8</v>
      </c>
      <c r="AG34" s="86">
        <v>1.8110000000000001E-8</v>
      </c>
      <c r="AH34" s="87">
        <v>1.808E-8</v>
      </c>
      <c r="AI34" s="83">
        <v>197.7</v>
      </c>
      <c r="AJ34" s="83">
        <v>197.9</v>
      </c>
      <c r="AK34" s="83">
        <v>198</v>
      </c>
      <c r="AL34" s="89">
        <v>198.2</v>
      </c>
      <c r="AM34" s="102">
        <f t="shared" si="5"/>
        <v>1.8115372032854211E-8</v>
      </c>
      <c r="AN34" s="102">
        <f t="shared" si="6"/>
        <v>1.8129464640657084E-8</v>
      </c>
      <c r="AO34" s="102">
        <f t="shared" si="7"/>
        <v>1.8142373141683778E-8</v>
      </c>
      <c r="AQ34" s="114">
        <v>80</v>
      </c>
      <c r="AR34" s="102">
        <f t="shared" si="8"/>
        <v>1.8154476694045176E-8</v>
      </c>
      <c r="AS34" s="102">
        <f t="shared" si="2"/>
        <v>1.8166220533880905E-8</v>
      </c>
      <c r="AT34" s="102">
        <f t="shared" si="2"/>
        <v>1.8177373141683778E-8</v>
      </c>
      <c r="AU34" s="121">
        <f t="shared" si="9"/>
        <v>700</v>
      </c>
    </row>
    <row r="35" spans="3:47" s="53" customFormat="1" ht="12.75" customHeight="1">
      <c r="C35" s="59">
        <v>1997</v>
      </c>
      <c r="D35" s="60">
        <v>11</v>
      </c>
      <c r="E35" s="61">
        <f t="shared" si="0"/>
        <v>1997.9166666666667</v>
      </c>
      <c r="F35" s="65">
        <v>71.3</v>
      </c>
      <c r="G35" s="65">
        <v>48.3</v>
      </c>
      <c r="H35" s="66">
        <v>25.4</v>
      </c>
      <c r="J35" s="59">
        <v>1995</v>
      </c>
      <c r="K35" s="60">
        <v>11</v>
      </c>
      <c r="L35" s="61">
        <f t="shared" si="1"/>
        <v>1995.9166666666667</v>
      </c>
      <c r="M35" s="154">
        <v>75.220557511736615</v>
      </c>
      <c r="N35" s="154">
        <v>70.560658212560355</v>
      </c>
      <c r="O35" s="155">
        <v>67.782993827159871</v>
      </c>
      <c r="Q35" s="29">
        <v>90</v>
      </c>
      <c r="R35" s="55">
        <v>3.3809999999999998E-9</v>
      </c>
      <c r="S35" s="55">
        <v>3.383E-9</v>
      </c>
      <c r="T35" s="55">
        <v>3.3839999999999999E-9</v>
      </c>
      <c r="U35" s="70">
        <v>3.3839999999999999E-9</v>
      </c>
      <c r="V35" s="83">
        <v>181.9</v>
      </c>
      <c r="W35" s="83">
        <v>181.9</v>
      </c>
      <c r="X35" s="83">
        <v>181.9</v>
      </c>
      <c r="Y35" s="84">
        <v>181.9</v>
      </c>
      <c r="Z35" s="102">
        <f t="shared" si="10"/>
        <v>3.383820932238193E-9</v>
      </c>
      <c r="AA35" s="102">
        <f t="shared" si="3"/>
        <v>3.3833511786447636E-9</v>
      </c>
      <c r="AB35" s="102">
        <f t="shared" si="4"/>
        <v>3.382762685831622E-9</v>
      </c>
      <c r="AD35" s="29">
        <v>90</v>
      </c>
      <c r="AE35" s="85">
        <v>3.3820000000000001E-9</v>
      </c>
      <c r="AF35" s="86">
        <v>3.383E-9</v>
      </c>
      <c r="AG35" s="86">
        <v>3.383E-9</v>
      </c>
      <c r="AH35" s="87">
        <v>3.383E-9</v>
      </c>
      <c r="AI35" s="83">
        <v>190.4</v>
      </c>
      <c r="AJ35" s="83">
        <v>190.4</v>
      </c>
      <c r="AK35" s="83">
        <v>190.4</v>
      </c>
      <c r="AL35" s="89">
        <v>190.4</v>
      </c>
      <c r="AM35" s="102">
        <f t="shared" si="5"/>
        <v>3.383E-9</v>
      </c>
      <c r="AN35" s="102">
        <f t="shared" si="6"/>
        <v>3.383E-9</v>
      </c>
      <c r="AO35" s="102">
        <f t="shared" si="7"/>
        <v>3.3828813429158112E-9</v>
      </c>
      <c r="AQ35" s="114">
        <v>90</v>
      </c>
      <c r="AR35" s="102">
        <f t="shared" si="8"/>
        <v>3.3834104661190963E-9</v>
      </c>
      <c r="AS35" s="102">
        <f t="shared" si="2"/>
        <v>3.3831755893223818E-9</v>
      </c>
      <c r="AT35" s="102">
        <f t="shared" si="2"/>
        <v>3.3828220143737164E-9</v>
      </c>
      <c r="AU35" s="121">
        <f t="shared" si="9"/>
        <v>700</v>
      </c>
    </row>
    <row r="36" spans="3:47" s="53" customFormat="1" ht="12.75" customHeight="1">
      <c r="C36" s="59">
        <v>1997</v>
      </c>
      <c r="D36" s="60">
        <v>12</v>
      </c>
      <c r="E36" s="61">
        <f t="shared" si="0"/>
        <v>1998</v>
      </c>
      <c r="F36" s="65">
        <v>77.099999999999994</v>
      </c>
      <c r="G36" s="65">
        <v>53.1</v>
      </c>
      <c r="H36" s="66">
        <v>29</v>
      </c>
      <c r="J36" s="59">
        <v>1995</v>
      </c>
      <c r="K36" s="60">
        <v>12</v>
      </c>
      <c r="L36" s="61">
        <f t="shared" si="1"/>
        <v>1996</v>
      </c>
      <c r="M36" s="154">
        <v>73.876971830986747</v>
      </c>
      <c r="N36" s="154">
        <v>69.702536231884878</v>
      </c>
      <c r="O36" s="155">
        <v>67.399629629629317</v>
      </c>
      <c r="Q36" s="29">
        <v>100</v>
      </c>
      <c r="R36" s="55">
        <v>5.4050000000000005E-10</v>
      </c>
      <c r="S36" s="55">
        <v>5.39E-10</v>
      </c>
      <c r="T36" s="55">
        <v>5.3740000000000003E-10</v>
      </c>
      <c r="U36" s="70">
        <v>5.3579999999999995E-10</v>
      </c>
      <c r="V36" s="83">
        <v>182.1</v>
      </c>
      <c r="W36" s="83">
        <v>182.1</v>
      </c>
      <c r="X36" s="83">
        <v>182.1</v>
      </c>
      <c r="Y36" s="84">
        <v>182.1</v>
      </c>
      <c r="Z36" s="102">
        <f t="shared" si="10"/>
        <v>5.376865084188912E-10</v>
      </c>
      <c r="AA36" s="102">
        <f t="shared" si="3"/>
        <v>5.3843811416837787E-10</v>
      </c>
      <c r="AB36" s="102">
        <f t="shared" si="4"/>
        <v>5.3917798562628337E-10</v>
      </c>
      <c r="AD36" s="29">
        <v>100</v>
      </c>
      <c r="AE36" s="85">
        <v>5.9959999999999998E-10</v>
      </c>
      <c r="AF36" s="86">
        <v>5.9780000000000004E-10</v>
      </c>
      <c r="AG36" s="86">
        <v>5.9589999999999998E-10</v>
      </c>
      <c r="AH36" s="87">
        <v>5.9389999999999999E-10</v>
      </c>
      <c r="AI36" s="83">
        <v>193.2</v>
      </c>
      <c r="AJ36" s="83">
        <v>193.2</v>
      </c>
      <c r="AK36" s="83">
        <v>193.2</v>
      </c>
      <c r="AL36" s="89">
        <v>193.2</v>
      </c>
      <c r="AM36" s="102">
        <f t="shared" si="5"/>
        <v>5.9624022874743327E-10</v>
      </c>
      <c r="AN36" s="102">
        <f t="shared" si="6"/>
        <v>5.9713276057494871E-10</v>
      </c>
      <c r="AO36" s="102">
        <f t="shared" si="7"/>
        <v>5.9801358275154011E-10</v>
      </c>
      <c r="AQ36" s="114">
        <v>100</v>
      </c>
      <c r="AR36" s="102">
        <f t="shared" si="8"/>
        <v>5.6696336858316223E-10</v>
      </c>
      <c r="AS36" s="102">
        <f t="shared" si="2"/>
        <v>5.6778543737166329E-10</v>
      </c>
      <c r="AT36" s="102">
        <f t="shared" si="2"/>
        <v>5.6859578418891179E-10</v>
      </c>
      <c r="AU36" s="121">
        <f t="shared" si="9"/>
        <v>700</v>
      </c>
    </row>
    <row r="37" spans="3:47" s="53" customFormat="1" ht="12.75" customHeight="1">
      <c r="C37" s="59">
        <v>1998</v>
      </c>
      <c r="D37" s="60">
        <v>1</v>
      </c>
      <c r="E37" s="61">
        <f t="shared" si="0"/>
        <v>1998.0833333333333</v>
      </c>
      <c r="F37" s="65">
        <v>83.1</v>
      </c>
      <c r="G37" s="65">
        <v>58</v>
      </c>
      <c r="H37" s="66">
        <v>32.9</v>
      </c>
      <c r="J37" s="59">
        <v>1996</v>
      </c>
      <c r="K37" s="60">
        <v>1</v>
      </c>
      <c r="L37" s="61">
        <f t="shared" si="1"/>
        <v>1996.0833333333333</v>
      </c>
      <c r="M37" s="154">
        <v>72.533386150236851</v>
      </c>
      <c r="N37" s="154">
        <v>68.8444142512094</v>
      </c>
      <c r="O37" s="155">
        <v>67.016265432098777</v>
      </c>
      <c r="Q37" s="29">
        <v>110</v>
      </c>
      <c r="R37" s="55">
        <v>8.4140000000000006E-11</v>
      </c>
      <c r="S37" s="55">
        <v>8.3260000000000005E-11</v>
      </c>
      <c r="T37" s="55">
        <v>8.2369999999999996E-11</v>
      </c>
      <c r="U37" s="70">
        <v>8.145E-11</v>
      </c>
      <c r="V37" s="83">
        <v>232.1</v>
      </c>
      <c r="W37" s="83">
        <v>237.7</v>
      </c>
      <c r="X37" s="83">
        <v>243.5</v>
      </c>
      <c r="Y37" s="84">
        <v>249.6</v>
      </c>
      <c r="Z37" s="102">
        <f t="shared" si="10"/>
        <v>8.252937030800822E-11</v>
      </c>
      <c r="AA37" s="102">
        <f t="shared" si="3"/>
        <v>8.2947451006160173E-11</v>
      </c>
      <c r="AB37" s="102">
        <f t="shared" si="4"/>
        <v>8.336441823408626E-11</v>
      </c>
      <c r="AD37" s="29">
        <v>110</v>
      </c>
      <c r="AE37" s="85">
        <v>1.0620000000000001E-10</v>
      </c>
      <c r="AF37" s="86">
        <v>1.053E-10</v>
      </c>
      <c r="AG37" s="86">
        <v>1.044E-10</v>
      </c>
      <c r="AH37" s="87">
        <v>1.035E-10</v>
      </c>
      <c r="AI37" s="83">
        <v>209.6</v>
      </c>
      <c r="AJ37" s="83">
        <v>214.1</v>
      </c>
      <c r="AK37" s="83">
        <v>218.9</v>
      </c>
      <c r="AL37" s="89">
        <v>223.8</v>
      </c>
      <c r="AM37" s="102">
        <f t="shared" si="5"/>
        <v>1.0456116098562629E-10</v>
      </c>
      <c r="AN37" s="102">
        <f t="shared" si="6"/>
        <v>1.0498393921971254E-10</v>
      </c>
      <c r="AO37" s="102">
        <f t="shared" si="7"/>
        <v>1.0540679137577004E-10</v>
      </c>
      <c r="AQ37" s="114">
        <v>110</v>
      </c>
      <c r="AR37" s="102">
        <f t="shared" si="8"/>
        <v>9.3545265646817256E-11</v>
      </c>
      <c r="AS37" s="102">
        <f t="shared" si="2"/>
        <v>9.3965695112936355E-11</v>
      </c>
      <c r="AT37" s="102">
        <f t="shared" si="2"/>
        <v>9.4385604804928154E-11</v>
      </c>
      <c r="AU37" s="121">
        <f t="shared" si="9"/>
        <v>700</v>
      </c>
    </row>
    <row r="38" spans="3:47" s="53" customFormat="1" ht="12.75" customHeight="1">
      <c r="C38" s="59">
        <v>1998</v>
      </c>
      <c r="D38" s="60">
        <v>2</v>
      </c>
      <c r="E38" s="61">
        <f t="shared" si="0"/>
        <v>1998.1666666666667</v>
      </c>
      <c r="F38" s="65">
        <v>89.1</v>
      </c>
      <c r="G38" s="65">
        <v>63</v>
      </c>
      <c r="H38" s="66">
        <v>36.799999999999997</v>
      </c>
      <c r="J38" s="59">
        <v>1996</v>
      </c>
      <c r="K38" s="60">
        <v>2</v>
      </c>
      <c r="L38" s="61">
        <f t="shared" si="1"/>
        <v>1996.1666666666667</v>
      </c>
      <c r="M38" s="154">
        <v>71.189800469483316</v>
      </c>
      <c r="N38" s="154">
        <v>67.986292270531578</v>
      </c>
      <c r="O38" s="155">
        <v>66.6329012345672</v>
      </c>
      <c r="Q38" s="29">
        <v>120</v>
      </c>
      <c r="R38" s="55">
        <v>1.8030000000000001E-11</v>
      </c>
      <c r="S38" s="55">
        <v>1.826E-11</v>
      </c>
      <c r="T38" s="55">
        <v>1.8500000000000001E-11</v>
      </c>
      <c r="U38" s="70">
        <v>1.875E-11</v>
      </c>
      <c r="V38" s="83">
        <v>350.6</v>
      </c>
      <c r="W38" s="83">
        <v>362.9</v>
      </c>
      <c r="X38" s="83">
        <v>375.3</v>
      </c>
      <c r="Y38" s="84">
        <v>387.9</v>
      </c>
      <c r="Z38" s="102">
        <f t="shared" si="10"/>
        <v>1.8457023737166321E-11</v>
      </c>
      <c r="AA38" s="102">
        <f t="shared" si="3"/>
        <v>1.8344282874743325E-11</v>
      </c>
      <c r="AB38" s="102">
        <f t="shared" si="4"/>
        <v>1.823270887063655E-11</v>
      </c>
      <c r="AD38" s="29">
        <v>120</v>
      </c>
      <c r="AE38" s="85">
        <v>1.877E-11</v>
      </c>
      <c r="AF38" s="86">
        <v>1.9030000000000001E-11</v>
      </c>
      <c r="AG38" s="86">
        <v>1.9309999999999999E-11</v>
      </c>
      <c r="AH38" s="87">
        <v>1.9599999999999999E-11</v>
      </c>
      <c r="AI38" s="83">
        <v>351.9</v>
      </c>
      <c r="AJ38" s="83">
        <v>363.6</v>
      </c>
      <c r="AK38" s="83">
        <v>375.4</v>
      </c>
      <c r="AL38" s="89">
        <v>387.4</v>
      </c>
      <c r="AM38" s="102">
        <f t="shared" si="5"/>
        <v>1.925986102669404E-11</v>
      </c>
      <c r="AN38" s="102">
        <f t="shared" si="6"/>
        <v>1.9128330020533878E-11</v>
      </c>
      <c r="AO38" s="102">
        <f t="shared" si="7"/>
        <v>1.8999149158110881E-11</v>
      </c>
      <c r="AQ38" s="114">
        <v>120</v>
      </c>
      <c r="AR38" s="102">
        <f t="shared" si="8"/>
        <v>1.885844238193018E-11</v>
      </c>
      <c r="AS38" s="102">
        <f t="shared" si="2"/>
        <v>1.8736306447638603E-11</v>
      </c>
      <c r="AT38" s="102">
        <f t="shared" si="2"/>
        <v>1.8615929014373716E-11</v>
      </c>
      <c r="AU38" s="121">
        <f t="shared" si="9"/>
        <v>700</v>
      </c>
    </row>
    <row r="39" spans="3:47" s="53" customFormat="1" ht="12.75" customHeight="1">
      <c r="C39" s="59">
        <v>1998</v>
      </c>
      <c r="D39" s="60">
        <v>3</v>
      </c>
      <c r="E39" s="61">
        <f t="shared" si="0"/>
        <v>1998.25</v>
      </c>
      <c r="F39" s="65">
        <v>95.2</v>
      </c>
      <c r="G39" s="65">
        <v>68</v>
      </c>
      <c r="H39" s="66">
        <v>40.799999999999997</v>
      </c>
      <c r="J39" s="59">
        <v>1996</v>
      </c>
      <c r="K39" s="60">
        <v>3</v>
      </c>
      <c r="L39" s="61">
        <f t="shared" si="1"/>
        <v>1996.25</v>
      </c>
      <c r="M39" s="154">
        <v>69.84621478873342</v>
      </c>
      <c r="N39" s="154">
        <v>67.128170289856101</v>
      </c>
      <c r="O39" s="155">
        <v>66.24953703703666</v>
      </c>
      <c r="Q39" s="29">
        <v>130</v>
      </c>
      <c r="R39" s="55">
        <v>6.5349999999999999E-12</v>
      </c>
      <c r="S39" s="55">
        <v>6.6050000000000002E-12</v>
      </c>
      <c r="T39" s="55">
        <v>6.7340000000000002E-12</v>
      </c>
      <c r="U39" s="70">
        <v>6.8899999999999999E-12</v>
      </c>
      <c r="V39" s="83">
        <v>453</v>
      </c>
      <c r="W39" s="83">
        <v>489.3</v>
      </c>
      <c r="X39" s="83">
        <v>520.70000000000005</v>
      </c>
      <c r="Y39" s="84">
        <v>550.20000000000005</v>
      </c>
      <c r="Z39" s="102">
        <f t="shared" si="10"/>
        <v>6.7109002587268982E-12</v>
      </c>
      <c r="AA39" s="102">
        <f t="shared" si="3"/>
        <v>6.6503020451745369E-12</v>
      </c>
      <c r="AB39" s="102">
        <f t="shared" si="4"/>
        <v>6.5966940041067762E-12</v>
      </c>
      <c r="AD39" s="29">
        <v>130</v>
      </c>
      <c r="AE39" s="85">
        <v>6.7310000000000003E-12</v>
      </c>
      <c r="AF39" s="86">
        <v>6.8150000000000003E-12</v>
      </c>
      <c r="AG39" s="86">
        <v>6.9490000000000004E-12</v>
      </c>
      <c r="AH39" s="87">
        <v>7.1050000000000001E-12</v>
      </c>
      <c r="AI39" s="83">
        <v>471</v>
      </c>
      <c r="AJ39" s="83">
        <v>506.2</v>
      </c>
      <c r="AK39" s="83">
        <v>537.70000000000005</v>
      </c>
      <c r="AL39" s="89">
        <v>567.79999999999995</v>
      </c>
      <c r="AM39" s="102">
        <f t="shared" si="5"/>
        <v>6.925004919917863E-12</v>
      </c>
      <c r="AN39" s="102">
        <f t="shared" si="6"/>
        <v>6.8620579383983565E-12</v>
      </c>
      <c r="AO39" s="102">
        <f t="shared" si="7"/>
        <v>6.805032804928131E-12</v>
      </c>
      <c r="AQ39" s="114">
        <v>130</v>
      </c>
      <c r="AR39" s="102">
        <f t="shared" si="8"/>
        <v>6.8179525893223806E-12</v>
      </c>
      <c r="AS39" s="102">
        <f t="shared" si="2"/>
        <v>6.7561799917864467E-12</v>
      </c>
      <c r="AT39" s="102">
        <f t="shared" si="2"/>
        <v>6.700863404517454E-12</v>
      </c>
      <c r="AU39" s="121">
        <f t="shared" si="9"/>
        <v>700</v>
      </c>
    </row>
    <row r="40" spans="3:47" s="53" customFormat="1" ht="12.75" customHeight="1">
      <c r="C40" s="59">
        <v>1998</v>
      </c>
      <c r="D40" s="60">
        <v>4</v>
      </c>
      <c r="E40" s="61">
        <f t="shared" si="0"/>
        <v>1998.3333333333333</v>
      </c>
      <c r="F40" s="65">
        <v>101.3</v>
      </c>
      <c r="G40" s="65">
        <v>73.099999999999994</v>
      </c>
      <c r="H40" s="66">
        <v>44.9</v>
      </c>
      <c r="J40" s="59">
        <v>1996</v>
      </c>
      <c r="K40" s="60">
        <v>4</v>
      </c>
      <c r="L40" s="61">
        <f t="shared" si="1"/>
        <v>1996.3333333333333</v>
      </c>
      <c r="M40" s="154">
        <v>68.502629107983537</v>
      </c>
      <c r="N40" s="154">
        <v>66.270048309180609</v>
      </c>
      <c r="O40" s="155">
        <v>65.866172839506106</v>
      </c>
      <c r="Q40" s="29">
        <v>140</v>
      </c>
      <c r="R40" s="55">
        <v>3.1300000000000002E-12</v>
      </c>
      <c r="S40" s="55">
        <v>3.216E-12</v>
      </c>
      <c r="T40" s="55">
        <v>3.3399999999999999E-12</v>
      </c>
      <c r="U40" s="70">
        <v>3.4819999999999999E-12</v>
      </c>
      <c r="V40" s="83">
        <v>511.1</v>
      </c>
      <c r="W40" s="83">
        <v>576.79999999999995</v>
      </c>
      <c r="X40" s="83">
        <v>628.6</v>
      </c>
      <c r="Y40" s="84">
        <v>674.5</v>
      </c>
      <c r="Z40" s="102">
        <f t="shared" si="10"/>
        <v>3.3177955975359325E-12</v>
      </c>
      <c r="AA40" s="102">
        <f t="shared" si="3"/>
        <v>3.2595461519507176E-12</v>
      </c>
      <c r="AB40" s="102">
        <f t="shared" si="4"/>
        <v>3.2057954907597529E-12</v>
      </c>
      <c r="AD40" s="29">
        <v>140</v>
      </c>
      <c r="AE40" s="85">
        <v>3.262E-12</v>
      </c>
      <c r="AF40" s="86">
        <v>3.3500000000000001E-12</v>
      </c>
      <c r="AG40" s="86">
        <v>3.4739999999999999E-12</v>
      </c>
      <c r="AH40" s="87">
        <v>3.6130000000000001E-12</v>
      </c>
      <c r="AI40" s="83">
        <v>540.79999999999995</v>
      </c>
      <c r="AJ40" s="83">
        <v>604.70000000000005</v>
      </c>
      <c r="AK40" s="83">
        <v>657.1</v>
      </c>
      <c r="AL40" s="89">
        <v>705.2</v>
      </c>
      <c r="AM40" s="102">
        <f t="shared" si="5"/>
        <v>3.4517955975359325E-12</v>
      </c>
      <c r="AN40" s="102">
        <f t="shared" si="6"/>
        <v>3.3935461519507177E-12</v>
      </c>
      <c r="AO40" s="102">
        <f t="shared" si="7"/>
        <v>3.3395581765913753E-12</v>
      </c>
      <c r="AQ40" s="114">
        <v>140</v>
      </c>
      <c r="AR40" s="102">
        <f t="shared" si="8"/>
        <v>3.3847955975359325E-12</v>
      </c>
      <c r="AS40" s="102">
        <f t="shared" si="2"/>
        <v>3.3265461519507177E-12</v>
      </c>
      <c r="AT40" s="102">
        <f t="shared" si="2"/>
        <v>3.2726768336755643E-12</v>
      </c>
      <c r="AU40" s="121">
        <f t="shared" si="9"/>
        <v>700</v>
      </c>
    </row>
    <row r="41" spans="3:47" s="53" customFormat="1" ht="12.75" customHeight="1">
      <c r="C41" s="59">
        <v>1998</v>
      </c>
      <c r="D41" s="60">
        <v>5</v>
      </c>
      <c r="E41" s="61">
        <f t="shared" si="0"/>
        <v>1998.4166666666667</v>
      </c>
      <c r="F41" s="65">
        <v>107.4</v>
      </c>
      <c r="G41" s="65">
        <v>78.2</v>
      </c>
      <c r="H41" s="66">
        <v>49</v>
      </c>
      <c r="J41" s="59">
        <v>1996</v>
      </c>
      <c r="K41" s="60">
        <v>5</v>
      </c>
      <c r="L41" s="61">
        <f t="shared" si="1"/>
        <v>1996.4166666666667</v>
      </c>
      <c r="M41" s="154">
        <v>67.159043427229989</v>
      </c>
      <c r="N41" s="154">
        <v>65.862599999999972</v>
      </c>
      <c r="O41" s="155">
        <v>65.789500000000004</v>
      </c>
      <c r="Q41" s="29">
        <v>150</v>
      </c>
      <c r="R41" s="55">
        <v>1.6969999999999999E-12</v>
      </c>
      <c r="S41" s="55">
        <v>1.808E-12</v>
      </c>
      <c r="T41" s="55">
        <v>1.929E-12</v>
      </c>
      <c r="U41" s="70">
        <v>2.059E-12</v>
      </c>
      <c r="V41" s="83">
        <v>544.9</v>
      </c>
      <c r="W41" s="83">
        <v>638</v>
      </c>
      <c r="X41" s="83">
        <v>708.3</v>
      </c>
      <c r="Y41" s="84">
        <v>768.2</v>
      </c>
      <c r="Z41" s="102">
        <f t="shared" si="10"/>
        <v>1.9073328008213537E-12</v>
      </c>
      <c r="AA41" s="102">
        <f t="shared" si="3"/>
        <v>1.850492616016426E-12</v>
      </c>
      <c r="AB41" s="102">
        <f t="shared" si="4"/>
        <v>1.7948290636550299E-12</v>
      </c>
      <c r="AD41" s="29">
        <v>150</v>
      </c>
      <c r="AE41" s="85">
        <v>1.7989999999999999E-12</v>
      </c>
      <c r="AF41" s="86">
        <v>1.9029999999999999E-12</v>
      </c>
      <c r="AG41" s="86">
        <v>2.0220000000000001E-12</v>
      </c>
      <c r="AH41" s="87">
        <v>2.1480000000000001E-12</v>
      </c>
      <c r="AI41" s="83">
        <v>586.9</v>
      </c>
      <c r="AJ41" s="83">
        <v>679.3</v>
      </c>
      <c r="AK41" s="83">
        <v>751.8</v>
      </c>
      <c r="AL41" s="89">
        <v>816.2</v>
      </c>
      <c r="AM41" s="102">
        <f t="shared" si="5"/>
        <v>2.0006909363449677E-12</v>
      </c>
      <c r="AN41" s="102">
        <f t="shared" si="6"/>
        <v>1.944790258726898E-12</v>
      </c>
      <c r="AO41" s="102">
        <f t="shared" si="7"/>
        <v>1.890659663244352E-12</v>
      </c>
      <c r="AQ41" s="114">
        <v>150</v>
      </c>
      <c r="AR41" s="102">
        <f t="shared" si="8"/>
        <v>1.9540118685831605E-12</v>
      </c>
      <c r="AS41" s="102">
        <f t="shared" si="2"/>
        <v>1.8976414373716622E-12</v>
      </c>
      <c r="AT41" s="102">
        <f t="shared" si="2"/>
        <v>1.842744363449691E-12</v>
      </c>
      <c r="AU41" s="121">
        <f t="shared" si="9"/>
        <v>700</v>
      </c>
    </row>
    <row r="42" spans="3:47" s="53" customFormat="1" ht="12.75" customHeight="1">
      <c r="C42" s="59">
        <v>1998</v>
      </c>
      <c r="D42" s="60">
        <v>6</v>
      </c>
      <c r="E42" s="61">
        <f t="shared" si="0"/>
        <v>1998.5</v>
      </c>
      <c r="F42" s="65">
        <v>113.5</v>
      </c>
      <c r="G42" s="65">
        <v>83.3</v>
      </c>
      <c r="H42" s="66">
        <v>53.2</v>
      </c>
      <c r="J42" s="59">
        <v>1996</v>
      </c>
      <c r="K42" s="60">
        <v>6</v>
      </c>
      <c r="L42" s="61">
        <f t="shared" si="1"/>
        <v>1996.5</v>
      </c>
      <c r="M42" s="154">
        <v>67.530584848484551</v>
      </c>
      <c r="N42" s="154">
        <v>66.028736363636241</v>
      </c>
      <c r="O42" s="155">
        <v>65.789500000000004</v>
      </c>
      <c r="Q42" s="29">
        <v>160</v>
      </c>
      <c r="R42" s="55">
        <v>9.8520000000000008E-13</v>
      </c>
      <c r="S42" s="55">
        <v>1.105E-12</v>
      </c>
      <c r="T42" s="55">
        <v>1.2180000000000001E-12</v>
      </c>
      <c r="U42" s="70">
        <v>1.3330000000000001E-12</v>
      </c>
      <c r="V42" s="83">
        <v>564.70000000000005</v>
      </c>
      <c r="W42" s="83">
        <v>680.8</v>
      </c>
      <c r="X42" s="83">
        <v>767.3</v>
      </c>
      <c r="Y42" s="84">
        <v>839</v>
      </c>
      <c r="Z42" s="102">
        <f t="shared" si="10"/>
        <v>1.1977653429158098E-12</v>
      </c>
      <c r="AA42" s="102">
        <f t="shared" si="3"/>
        <v>1.1446831868583152E-12</v>
      </c>
      <c r="AB42" s="102">
        <f t="shared" si="4"/>
        <v>1.0907848813141674E-12</v>
      </c>
      <c r="AD42" s="29">
        <v>160</v>
      </c>
      <c r="AE42" s="85">
        <v>1.069E-12</v>
      </c>
      <c r="AF42" s="86">
        <v>1.1789999999999999E-12</v>
      </c>
      <c r="AG42" s="86">
        <v>1.2890000000000001E-12</v>
      </c>
      <c r="AH42" s="87">
        <v>1.4020000000000001E-12</v>
      </c>
      <c r="AI42" s="83">
        <v>617.4</v>
      </c>
      <c r="AJ42" s="83">
        <v>735.8</v>
      </c>
      <c r="AK42" s="83">
        <v>826.9</v>
      </c>
      <c r="AL42" s="89">
        <v>905.9</v>
      </c>
      <c r="AM42" s="102">
        <f t="shared" si="5"/>
        <v>1.2693025462012307E-12</v>
      </c>
      <c r="AN42" s="102">
        <f t="shared" si="6"/>
        <v>1.2176296509240235E-12</v>
      </c>
      <c r="AO42" s="102">
        <f t="shared" si="7"/>
        <v>1.1659477207392187E-12</v>
      </c>
      <c r="AQ42" s="114">
        <v>160</v>
      </c>
      <c r="AR42" s="102">
        <f t="shared" si="8"/>
        <v>1.2335339445585201E-12</v>
      </c>
      <c r="AS42" s="102">
        <f t="shared" si="8"/>
        <v>1.1811564188911693E-12</v>
      </c>
      <c r="AT42" s="102">
        <f t="shared" si="8"/>
        <v>1.128366301026693E-12</v>
      </c>
      <c r="AU42" s="121">
        <f t="shared" si="9"/>
        <v>700</v>
      </c>
    </row>
    <row r="43" spans="3:47" s="53" customFormat="1" ht="12.75" customHeight="1">
      <c r="C43" s="59">
        <v>1998</v>
      </c>
      <c r="D43" s="60">
        <v>7</v>
      </c>
      <c r="E43" s="61">
        <f t="shared" si="0"/>
        <v>1998.5833333333333</v>
      </c>
      <c r="F43" s="65">
        <v>119.5</v>
      </c>
      <c r="G43" s="65">
        <v>88.4</v>
      </c>
      <c r="H43" s="66">
        <v>57.4</v>
      </c>
      <c r="J43" s="59">
        <v>1996</v>
      </c>
      <c r="K43" s="60">
        <v>7</v>
      </c>
      <c r="L43" s="61">
        <f t="shared" si="1"/>
        <v>1996.5833333333333</v>
      </c>
      <c r="M43" s="154">
        <v>67.973589898989303</v>
      </c>
      <c r="N43" s="154">
        <v>66.194872727272525</v>
      </c>
      <c r="O43" s="155">
        <v>65.789500000000004</v>
      </c>
      <c r="Q43" s="29">
        <v>170</v>
      </c>
      <c r="R43" s="55">
        <v>5.9680000000000004E-13</v>
      </c>
      <c r="S43" s="55">
        <v>7.1269999999999998E-13</v>
      </c>
      <c r="T43" s="55">
        <v>8.139E-13</v>
      </c>
      <c r="U43" s="70">
        <v>9.1510000000000001E-13</v>
      </c>
      <c r="V43" s="83">
        <v>576.29999999999995</v>
      </c>
      <c r="W43" s="83">
        <v>710.8</v>
      </c>
      <c r="X43" s="83">
        <v>811</v>
      </c>
      <c r="Y43" s="84">
        <v>892.5</v>
      </c>
      <c r="Z43" s="102">
        <f t="shared" si="10"/>
        <v>7.9577834250513218E-13</v>
      </c>
      <c r="AA43" s="102">
        <f t="shared" si="3"/>
        <v>7.482392788501017E-13</v>
      </c>
      <c r="AB43" s="102">
        <f t="shared" si="4"/>
        <v>6.9894764394250419E-13</v>
      </c>
      <c r="AD43" s="29">
        <v>170</v>
      </c>
      <c r="AE43" s="85">
        <v>6.6690000000000002E-13</v>
      </c>
      <c r="AF43" s="86">
        <v>7.7419999999999997E-13</v>
      </c>
      <c r="AG43" s="86">
        <v>8.7279999999999998E-13</v>
      </c>
      <c r="AH43" s="87">
        <v>9.7270000000000009E-13</v>
      </c>
      <c r="AI43" s="83">
        <v>637.6</v>
      </c>
      <c r="AJ43" s="83">
        <v>778.6</v>
      </c>
      <c r="AK43" s="83">
        <v>886.5</v>
      </c>
      <c r="AL43" s="89">
        <v>978.4</v>
      </c>
      <c r="AM43" s="102">
        <f t="shared" si="5"/>
        <v>8.5514391868583036E-13</v>
      </c>
      <c r="AN43" s="102">
        <f t="shared" si="6"/>
        <v>8.0882621437371568E-13</v>
      </c>
      <c r="AO43" s="102">
        <f t="shared" si="7"/>
        <v>7.6146809486652893E-13</v>
      </c>
      <c r="AQ43" s="114">
        <v>170</v>
      </c>
      <c r="AR43" s="102">
        <f t="shared" si="8"/>
        <v>8.2546113059548127E-13</v>
      </c>
      <c r="AS43" s="102">
        <f t="shared" si="8"/>
        <v>7.7853274661190869E-13</v>
      </c>
      <c r="AT43" s="102">
        <f t="shared" si="8"/>
        <v>7.3020786940451651E-13</v>
      </c>
      <c r="AU43" s="121">
        <f t="shared" si="9"/>
        <v>700</v>
      </c>
    </row>
    <row r="44" spans="3:47" s="53" customFormat="1" ht="12.75" customHeight="1">
      <c r="C44" s="59">
        <v>1998</v>
      </c>
      <c r="D44" s="60">
        <v>8</v>
      </c>
      <c r="E44" s="61">
        <f t="shared" si="0"/>
        <v>1998.6666666666667</v>
      </c>
      <c r="F44" s="65">
        <v>125.4</v>
      </c>
      <c r="G44" s="65">
        <v>93.5</v>
      </c>
      <c r="H44" s="66">
        <v>61.6</v>
      </c>
      <c r="J44" s="59">
        <v>1996</v>
      </c>
      <c r="K44" s="60">
        <v>8</v>
      </c>
      <c r="L44" s="61">
        <f t="shared" si="1"/>
        <v>1996.6666666666667</v>
      </c>
      <c r="M44" s="154">
        <v>68.416594949495249</v>
      </c>
      <c r="N44" s="154">
        <v>66.361009090909249</v>
      </c>
      <c r="O44" s="155">
        <v>65.789500000000004</v>
      </c>
      <c r="Q44" s="29">
        <v>180</v>
      </c>
      <c r="R44" s="55">
        <v>3.726E-13</v>
      </c>
      <c r="S44" s="55">
        <v>4.7720000000000003E-13</v>
      </c>
      <c r="T44" s="55">
        <v>5.6619999999999995E-13</v>
      </c>
      <c r="U44" s="70">
        <v>6.5419999999999998E-13</v>
      </c>
      <c r="V44" s="83">
        <v>583</v>
      </c>
      <c r="W44" s="83">
        <v>731.9</v>
      </c>
      <c r="X44" s="83">
        <v>843.4</v>
      </c>
      <c r="Y44" s="84">
        <v>932.9</v>
      </c>
      <c r="Z44" s="102">
        <f t="shared" si="10"/>
        <v>5.5026296919917747E-13</v>
      </c>
      <c r="AA44" s="102">
        <f t="shared" si="3"/>
        <v>5.0845489938398271E-13</v>
      </c>
      <c r="AB44" s="102">
        <f t="shared" si="4"/>
        <v>4.6478846899383906E-13</v>
      </c>
      <c r="AD44" s="29">
        <v>180</v>
      </c>
      <c r="AE44" s="85">
        <v>4.3049999999999998E-13</v>
      </c>
      <c r="AF44" s="86">
        <v>5.2950000000000002E-13</v>
      </c>
      <c r="AG44" s="86">
        <v>6.1720000000000004E-13</v>
      </c>
      <c r="AH44" s="87">
        <v>7.0519999999999996E-13</v>
      </c>
      <c r="AI44" s="83">
        <v>651</v>
      </c>
      <c r="AJ44" s="83">
        <v>811.1</v>
      </c>
      <c r="AK44" s="83">
        <v>933.8</v>
      </c>
      <c r="AL44" s="89">
        <v>1037</v>
      </c>
      <c r="AM44" s="102">
        <f t="shared" si="5"/>
        <v>6.0149575728952671E-13</v>
      </c>
      <c r="AN44" s="102">
        <f t="shared" si="6"/>
        <v>5.6029836714578974E-13</v>
      </c>
      <c r="AO44" s="102">
        <f t="shared" si="7"/>
        <v>5.17752948665297E-13</v>
      </c>
      <c r="AQ44" s="114">
        <v>180</v>
      </c>
      <c r="AR44" s="102">
        <f t="shared" si="8"/>
        <v>5.7587936324435209E-13</v>
      </c>
      <c r="AS44" s="102">
        <f t="shared" si="8"/>
        <v>5.3437663326488622E-13</v>
      </c>
      <c r="AT44" s="102">
        <f t="shared" si="8"/>
        <v>4.9127070882956798E-13</v>
      </c>
      <c r="AU44" s="121">
        <f t="shared" si="9"/>
        <v>700</v>
      </c>
    </row>
    <row r="45" spans="3:47" s="53" customFormat="1" ht="12.75" customHeight="1">
      <c r="C45" s="59">
        <v>1998</v>
      </c>
      <c r="D45" s="60">
        <v>9</v>
      </c>
      <c r="E45" s="61">
        <f t="shared" si="0"/>
        <v>1998.75</v>
      </c>
      <c r="F45" s="65">
        <v>131.19999999999999</v>
      </c>
      <c r="G45" s="65">
        <v>98.4</v>
      </c>
      <c r="H45" s="66">
        <v>65.7</v>
      </c>
      <c r="J45" s="59">
        <v>1996</v>
      </c>
      <c r="K45" s="60">
        <v>9</v>
      </c>
      <c r="L45" s="61">
        <f t="shared" si="1"/>
        <v>1996.75</v>
      </c>
      <c r="M45" s="154">
        <v>68.8596</v>
      </c>
      <c r="N45" s="154">
        <v>66.527145454545533</v>
      </c>
      <c r="O45" s="155">
        <v>65.789500000000004</v>
      </c>
      <c r="Q45" s="29">
        <v>190</v>
      </c>
      <c r="R45" s="55">
        <v>2.3810000000000002E-13</v>
      </c>
      <c r="S45" s="55">
        <v>3.2839999999999999E-13</v>
      </c>
      <c r="T45" s="55">
        <v>4.0549999999999999E-13</v>
      </c>
      <c r="U45" s="70">
        <v>4.8159999999999999E-13</v>
      </c>
      <c r="V45" s="83">
        <v>587</v>
      </c>
      <c r="W45" s="83">
        <v>746.6</v>
      </c>
      <c r="X45" s="83">
        <v>867.5</v>
      </c>
      <c r="Y45" s="84">
        <v>963.5</v>
      </c>
      <c r="Z45" s="102">
        <f t="shared" si="10"/>
        <v>3.9169387556468076E-13</v>
      </c>
      <c r="AA45" s="102">
        <f t="shared" si="3"/>
        <v>3.5547587351129286E-13</v>
      </c>
      <c r="AB45" s="102">
        <f t="shared" si="4"/>
        <v>3.1768526529774059E-13</v>
      </c>
      <c r="AD45" s="29">
        <v>190</v>
      </c>
      <c r="AE45" s="85">
        <v>2.8519999999999999E-13</v>
      </c>
      <c r="AF45" s="86">
        <v>3.7329999999999998E-13</v>
      </c>
      <c r="AG45" s="86">
        <v>4.505E-13</v>
      </c>
      <c r="AH45" s="87">
        <v>5.279E-13</v>
      </c>
      <c r="AI45" s="83">
        <v>659.9</v>
      </c>
      <c r="AJ45" s="83">
        <v>835.9</v>
      </c>
      <c r="AK45" s="83">
        <v>971.4</v>
      </c>
      <c r="AL45" s="89">
        <v>1084.5999999999999</v>
      </c>
      <c r="AM45" s="102">
        <f t="shared" si="5"/>
        <v>4.3667596878850006E-13</v>
      </c>
      <c r="AN45" s="102">
        <f t="shared" si="6"/>
        <v>4.0041099137576927E-13</v>
      </c>
      <c r="AO45" s="102">
        <f t="shared" si="7"/>
        <v>3.6284631088295617E-13</v>
      </c>
      <c r="AQ45" s="114">
        <v>190</v>
      </c>
      <c r="AR45" s="102">
        <f t="shared" si="8"/>
        <v>4.1418492217659041E-13</v>
      </c>
      <c r="AS45" s="102">
        <f t="shared" si="8"/>
        <v>3.7794343244353106E-13</v>
      </c>
      <c r="AT45" s="102">
        <f t="shared" si="8"/>
        <v>3.4026578809034838E-13</v>
      </c>
      <c r="AU45" s="121">
        <f t="shared" si="9"/>
        <v>700</v>
      </c>
    </row>
    <row r="46" spans="3:47" s="53" customFormat="1" ht="12.75" customHeight="1">
      <c r="C46" s="59">
        <v>1998</v>
      </c>
      <c r="D46" s="60">
        <v>10</v>
      </c>
      <c r="E46" s="61">
        <f t="shared" si="0"/>
        <v>1998.8333333333333</v>
      </c>
      <c r="F46" s="65">
        <v>136.9</v>
      </c>
      <c r="G46" s="65">
        <v>103.3</v>
      </c>
      <c r="H46" s="66">
        <v>69.8</v>
      </c>
      <c r="J46" s="59">
        <v>1996</v>
      </c>
      <c r="K46" s="60">
        <v>10</v>
      </c>
      <c r="L46" s="61">
        <f t="shared" si="1"/>
        <v>1996.8333333333333</v>
      </c>
      <c r="M46" s="154">
        <v>70.687100000000001</v>
      </c>
      <c r="N46" s="154">
        <v>66.822642222222115</v>
      </c>
      <c r="O46" s="155">
        <v>65.789500000000004</v>
      </c>
      <c r="Q46" s="29">
        <v>200</v>
      </c>
      <c r="R46" s="55">
        <v>1.5520000000000001E-13</v>
      </c>
      <c r="S46" s="55">
        <v>2.3090000000000001E-13</v>
      </c>
      <c r="T46" s="55">
        <v>2.9689999999999998E-13</v>
      </c>
      <c r="U46" s="70">
        <v>3.624E-13</v>
      </c>
      <c r="V46" s="83">
        <v>589.29999999999995</v>
      </c>
      <c r="W46" s="83">
        <v>757</v>
      </c>
      <c r="X46" s="83">
        <v>885.3</v>
      </c>
      <c r="Y46" s="84">
        <v>986.7</v>
      </c>
      <c r="Z46" s="102">
        <f t="shared" si="10"/>
        <v>2.8508152772073835E-13</v>
      </c>
      <c r="AA46" s="102">
        <f t="shared" si="3"/>
        <v>2.5407779055441414E-13</v>
      </c>
      <c r="AB46" s="102">
        <f t="shared" si="4"/>
        <v>2.2191765872689878E-13</v>
      </c>
      <c r="AD46" s="29">
        <v>200</v>
      </c>
      <c r="AE46" s="85">
        <v>1.928E-13</v>
      </c>
      <c r="AF46" s="86">
        <v>2.6939999999999999E-13</v>
      </c>
      <c r="AG46" s="86">
        <v>3.3699999999999998E-13</v>
      </c>
      <c r="AH46" s="87">
        <v>4.0490000000000002E-13</v>
      </c>
      <c r="AI46" s="83">
        <v>665.8</v>
      </c>
      <c r="AJ46" s="83">
        <v>854.6</v>
      </c>
      <c r="AK46" s="83">
        <v>1001.3</v>
      </c>
      <c r="AL46" s="89">
        <v>1123</v>
      </c>
      <c r="AM46" s="102">
        <f t="shared" si="5"/>
        <v>3.2489501930184717E-13</v>
      </c>
      <c r="AN46" s="102">
        <f t="shared" si="6"/>
        <v>2.931396763860363E-13</v>
      </c>
      <c r="AO46" s="102">
        <f t="shared" si="7"/>
        <v>2.6031086735112876E-13</v>
      </c>
      <c r="AQ46" s="114">
        <v>200</v>
      </c>
      <c r="AR46" s="102">
        <f t="shared" si="8"/>
        <v>3.0498827351129276E-13</v>
      </c>
      <c r="AS46" s="102">
        <f t="shared" si="8"/>
        <v>2.7360873347022522E-13</v>
      </c>
      <c r="AT46" s="102">
        <f t="shared" si="8"/>
        <v>2.4111426303901379E-13</v>
      </c>
      <c r="AU46" s="121">
        <f t="shared" si="9"/>
        <v>700</v>
      </c>
    </row>
    <row r="47" spans="3:47" s="53" customFormat="1" ht="12.75" customHeight="1">
      <c r="C47" s="59">
        <v>1998</v>
      </c>
      <c r="D47" s="60">
        <v>11</v>
      </c>
      <c r="E47" s="61">
        <f t="shared" si="0"/>
        <v>1998.9166666666667</v>
      </c>
      <c r="F47" s="65">
        <v>142.4</v>
      </c>
      <c r="G47" s="65">
        <v>108.1</v>
      </c>
      <c r="H47" s="66">
        <v>73.8</v>
      </c>
      <c r="J47" s="59">
        <v>1996</v>
      </c>
      <c r="K47" s="60">
        <v>11</v>
      </c>
      <c r="L47" s="61">
        <f t="shared" si="1"/>
        <v>1996.9166666666667</v>
      </c>
      <c r="M47" s="154">
        <v>72.514600000003938</v>
      </c>
      <c r="N47" s="154">
        <v>67.797281111112909</v>
      </c>
      <c r="O47" s="155">
        <v>65.789500000000004</v>
      </c>
      <c r="Q47" s="29">
        <v>210</v>
      </c>
      <c r="R47" s="55">
        <v>1.029E-13</v>
      </c>
      <c r="S47" s="55">
        <v>1.651E-13</v>
      </c>
      <c r="T47" s="55">
        <v>2.2120000000000001E-13</v>
      </c>
      <c r="U47" s="70">
        <v>2.7740000000000001E-13</v>
      </c>
      <c r="V47" s="83">
        <v>590.70000000000005</v>
      </c>
      <c r="W47" s="83">
        <v>764.3</v>
      </c>
      <c r="X47" s="83">
        <v>898.6</v>
      </c>
      <c r="Y47" s="84">
        <v>1004.3</v>
      </c>
      <c r="Z47" s="102">
        <f t="shared" si="10"/>
        <v>2.1115429856262762E-13</v>
      </c>
      <c r="AA47" s="102">
        <f t="shared" si="3"/>
        <v>1.8480112197125201E-13</v>
      </c>
      <c r="AB47" s="102">
        <f t="shared" si="4"/>
        <v>1.5771952936344921E-13</v>
      </c>
      <c r="AD47" s="29">
        <v>210</v>
      </c>
      <c r="AE47" s="85">
        <v>1.3260000000000001E-13</v>
      </c>
      <c r="AF47" s="86">
        <v>1.9799999999999999E-13</v>
      </c>
      <c r="AG47" s="86">
        <v>2.569E-13</v>
      </c>
      <c r="AH47" s="87">
        <v>3.1659999999999998E-13</v>
      </c>
      <c r="AI47" s="83">
        <v>669.8</v>
      </c>
      <c r="AJ47" s="83">
        <v>868.9</v>
      </c>
      <c r="AK47" s="83">
        <v>1025.0999999999999</v>
      </c>
      <c r="AL47" s="89">
        <v>1154.2</v>
      </c>
      <c r="AM47" s="102">
        <f t="shared" si="5"/>
        <v>2.4635290882956806E-13</v>
      </c>
      <c r="AN47" s="102">
        <f t="shared" si="6"/>
        <v>2.186844221765908E-13</v>
      </c>
      <c r="AO47" s="102">
        <f t="shared" si="7"/>
        <v>1.9023982669404464E-13</v>
      </c>
      <c r="AQ47" s="114">
        <v>210</v>
      </c>
      <c r="AR47" s="102">
        <f t="shared" si="8"/>
        <v>2.2875360369609785E-13</v>
      </c>
      <c r="AS47" s="102">
        <f t="shared" si="8"/>
        <v>2.017427720739214E-13</v>
      </c>
      <c r="AT47" s="102">
        <f t="shared" si="8"/>
        <v>1.7397967802874693E-13</v>
      </c>
      <c r="AU47" s="121">
        <f t="shared" si="9"/>
        <v>700</v>
      </c>
    </row>
    <row r="48" spans="3:47" s="53" customFormat="1" ht="12.75" customHeight="1">
      <c r="C48" s="59">
        <v>1998</v>
      </c>
      <c r="D48" s="60">
        <v>12</v>
      </c>
      <c r="E48" s="61">
        <f t="shared" si="0"/>
        <v>1999</v>
      </c>
      <c r="F48" s="65">
        <v>147.80000000000001</v>
      </c>
      <c r="G48" s="65">
        <v>112.8</v>
      </c>
      <c r="H48" s="66">
        <v>77.7</v>
      </c>
      <c r="J48" s="59">
        <v>1996</v>
      </c>
      <c r="K48" s="60">
        <v>12</v>
      </c>
      <c r="L48" s="61">
        <f t="shared" si="1"/>
        <v>1997</v>
      </c>
      <c r="M48" s="154">
        <v>74.342100000002034</v>
      </c>
      <c r="N48" s="154">
        <v>68.77192000000106</v>
      </c>
      <c r="O48" s="155">
        <v>65.789500000000004</v>
      </c>
      <c r="Q48" s="29">
        <v>220</v>
      </c>
      <c r="R48" s="55">
        <v>6.9369999999999999E-14</v>
      </c>
      <c r="S48" s="55">
        <v>1.198E-13</v>
      </c>
      <c r="T48" s="55">
        <v>1.6709999999999999E-13</v>
      </c>
      <c r="U48" s="70">
        <v>2.1520000000000001E-13</v>
      </c>
      <c r="V48" s="83">
        <v>591.5</v>
      </c>
      <c r="W48" s="83">
        <v>769.4</v>
      </c>
      <c r="X48" s="83">
        <v>908.5</v>
      </c>
      <c r="Y48" s="84">
        <v>1017.6</v>
      </c>
      <c r="Z48" s="102">
        <f t="shared" si="10"/>
        <v>1.5863009486652917E-13</v>
      </c>
      <c r="AA48" s="102">
        <f t="shared" si="3"/>
        <v>1.3641074989733012E-13</v>
      </c>
      <c r="AB48" s="102">
        <f t="shared" si="4"/>
        <v>1.1381612324435279E-13</v>
      </c>
      <c r="AD48" s="29">
        <v>220</v>
      </c>
      <c r="AE48" s="85">
        <v>9.2620000000000001E-14</v>
      </c>
      <c r="AF48" s="86">
        <v>1.4780000000000001E-13</v>
      </c>
      <c r="AG48" s="86">
        <v>1.9889999999999999E-13</v>
      </c>
      <c r="AH48" s="87">
        <v>2.5119999999999998E-13</v>
      </c>
      <c r="AI48" s="83">
        <v>672.4</v>
      </c>
      <c r="AJ48" s="83">
        <v>879.8</v>
      </c>
      <c r="AK48" s="83">
        <v>1044</v>
      </c>
      <c r="AL48" s="89">
        <v>1179.5999999999999</v>
      </c>
      <c r="AM48" s="102">
        <f t="shared" si="5"/>
        <v>1.897496373716626E-13</v>
      </c>
      <c r="AN48" s="102">
        <f t="shared" si="6"/>
        <v>1.6574522874743276E-13</v>
      </c>
      <c r="AO48" s="102">
        <f t="shared" si="7"/>
        <v>1.4125250209445542E-13</v>
      </c>
      <c r="AQ48" s="114">
        <v>220</v>
      </c>
      <c r="AR48" s="102">
        <f t="shared" si="8"/>
        <v>1.7418986611909588E-13</v>
      </c>
      <c r="AS48" s="102">
        <f t="shared" si="8"/>
        <v>1.5107798932238143E-13</v>
      </c>
      <c r="AT48" s="102">
        <f t="shared" si="8"/>
        <v>1.2753431266940411E-13</v>
      </c>
      <c r="AU48" s="121">
        <f t="shared" si="9"/>
        <v>700</v>
      </c>
    </row>
    <row r="49" spans="3:47" s="53" customFormat="1" ht="12.75" customHeight="1">
      <c r="C49" s="59">
        <v>1999</v>
      </c>
      <c r="D49" s="60">
        <v>1</v>
      </c>
      <c r="E49" s="61">
        <f t="shared" si="0"/>
        <v>1999.0833333333333</v>
      </c>
      <c r="F49" s="65">
        <v>153</v>
      </c>
      <c r="G49" s="65">
        <v>117.3</v>
      </c>
      <c r="H49" s="66">
        <v>81.599999999999994</v>
      </c>
      <c r="J49" s="59">
        <v>1997</v>
      </c>
      <c r="K49" s="60">
        <v>1</v>
      </c>
      <c r="L49" s="61">
        <f>J49+K49/12</f>
        <v>1997.0833333333333</v>
      </c>
      <c r="M49" s="154">
        <v>76.169600000000145</v>
      </c>
      <c r="N49" s="154">
        <v>69.746558888889211</v>
      </c>
      <c r="O49" s="155">
        <v>65.789500000000004</v>
      </c>
      <c r="Q49" s="29">
        <v>230</v>
      </c>
      <c r="R49" s="55">
        <v>4.7420000000000001E-14</v>
      </c>
      <c r="S49" s="55">
        <v>8.7959999999999998E-14</v>
      </c>
      <c r="T49" s="55">
        <v>1.278E-13</v>
      </c>
      <c r="U49" s="70">
        <v>1.6889999999999999E-13</v>
      </c>
      <c r="V49" s="83">
        <v>592</v>
      </c>
      <c r="W49" s="83">
        <v>773</v>
      </c>
      <c r="X49" s="83">
        <v>915.8</v>
      </c>
      <c r="Y49" s="84">
        <v>1027.7</v>
      </c>
      <c r="Z49" s="102">
        <f t="shared" si="10"/>
        <v>1.2066594036960936E-13</v>
      </c>
      <c r="AA49" s="102">
        <f t="shared" si="3"/>
        <v>1.0195095720739181E-13</v>
      </c>
      <c r="AB49" s="102">
        <f t="shared" si="4"/>
        <v>8.3149641806981204E-14</v>
      </c>
      <c r="AD49" s="29">
        <v>230</v>
      </c>
      <c r="AE49" s="85">
        <v>6.5549999999999996E-14</v>
      </c>
      <c r="AF49" s="86">
        <v>1.1170000000000001E-13</v>
      </c>
      <c r="AG49" s="86">
        <v>1.559E-13</v>
      </c>
      <c r="AH49" s="87">
        <v>2.0180000000000001E-13</v>
      </c>
      <c r="AI49" s="83">
        <v>674.2</v>
      </c>
      <c r="AJ49" s="83">
        <v>888.1</v>
      </c>
      <c r="AK49" s="83">
        <v>1059.0999999999999</v>
      </c>
      <c r="AL49" s="89">
        <v>1200.0999999999999</v>
      </c>
      <c r="AM49" s="102">
        <f t="shared" si="5"/>
        <v>1.4798520492813087E-13</v>
      </c>
      <c r="AN49" s="102">
        <f t="shared" si="6"/>
        <v>1.2722209609856219E-13</v>
      </c>
      <c r="AO49" s="102">
        <f t="shared" si="7"/>
        <v>1.0622397556468138E-13</v>
      </c>
      <c r="AQ49" s="114">
        <v>230</v>
      </c>
      <c r="AR49" s="102">
        <f t="shared" si="8"/>
        <v>1.3432557264887011E-13</v>
      </c>
      <c r="AS49" s="102">
        <f t="shared" si="8"/>
        <v>1.14586526652977E-13</v>
      </c>
      <c r="AT49" s="102">
        <f t="shared" si="8"/>
        <v>9.4686808685831296E-14</v>
      </c>
      <c r="AU49" s="121">
        <f t="shared" si="9"/>
        <v>700</v>
      </c>
    </row>
    <row r="50" spans="3:47" s="53" customFormat="1" ht="12.75" customHeight="1">
      <c r="C50" s="59">
        <v>1999</v>
      </c>
      <c r="D50" s="60">
        <v>2</v>
      </c>
      <c r="E50" s="61">
        <f t="shared" si="0"/>
        <v>1999.1666666666667</v>
      </c>
      <c r="F50" s="65">
        <v>158.1</v>
      </c>
      <c r="G50" s="65">
        <v>121.7</v>
      </c>
      <c r="H50" s="66">
        <v>85.3</v>
      </c>
      <c r="J50" s="59">
        <v>1997</v>
      </c>
      <c r="K50" s="60">
        <v>2</v>
      </c>
      <c r="L50" s="61">
        <f t="shared" ref="L50:L113" si="11">J50+K50/12</f>
        <v>1997.1666666666667</v>
      </c>
      <c r="M50" s="154">
        <v>78.149910606064154</v>
      </c>
      <c r="N50" s="154">
        <v>70.949864864867678</v>
      </c>
      <c r="O50" s="155">
        <v>65.789500000000004</v>
      </c>
      <c r="Q50" s="29">
        <v>240</v>
      </c>
      <c r="R50" s="55">
        <v>3.285E-14</v>
      </c>
      <c r="S50" s="55">
        <v>6.5310000000000001E-14</v>
      </c>
      <c r="T50" s="55">
        <v>9.8650000000000001E-14</v>
      </c>
      <c r="U50" s="70">
        <v>1.337E-13</v>
      </c>
      <c r="V50" s="83">
        <v>592.29999999999995</v>
      </c>
      <c r="W50" s="83">
        <v>775.6</v>
      </c>
      <c r="X50" s="83">
        <v>921.3</v>
      </c>
      <c r="Y50" s="84">
        <v>1035.4000000000001</v>
      </c>
      <c r="Z50" s="102">
        <f t="shared" si="10"/>
        <v>9.2679880821354817E-14</v>
      </c>
      <c r="AA50" s="102">
        <f t="shared" si="3"/>
        <v>7.7018296016426773E-14</v>
      </c>
      <c r="AB50" s="102">
        <f t="shared" si="4"/>
        <v>6.1458391047227667E-14</v>
      </c>
      <c r="AD50" s="29">
        <v>240</v>
      </c>
      <c r="AE50" s="85">
        <v>4.6949999999999998E-14</v>
      </c>
      <c r="AF50" s="86">
        <v>8.5409999999999999E-14</v>
      </c>
      <c r="AG50" s="86">
        <v>1.235E-13</v>
      </c>
      <c r="AH50" s="87">
        <v>1.6379999999999999E-13</v>
      </c>
      <c r="AI50" s="83">
        <v>675.3</v>
      </c>
      <c r="AJ50" s="83">
        <v>894.5</v>
      </c>
      <c r="AK50" s="83">
        <v>1071.2</v>
      </c>
      <c r="AL50" s="89">
        <v>1216.8</v>
      </c>
      <c r="AM50" s="102">
        <f t="shared" si="5"/>
        <v>1.166793089527716E-13</v>
      </c>
      <c r="AN50" s="102">
        <f t="shared" si="6"/>
        <v>9.8786394579055062E-14</v>
      </c>
      <c r="AO50" s="102">
        <f t="shared" si="7"/>
        <v>8.0846448542094157E-14</v>
      </c>
      <c r="AQ50" s="114">
        <v>240</v>
      </c>
      <c r="AR50" s="102">
        <f t="shared" si="8"/>
        <v>1.0467959488706321E-13</v>
      </c>
      <c r="AS50" s="102">
        <f t="shared" si="8"/>
        <v>8.7902345297740917E-14</v>
      </c>
      <c r="AT50" s="102">
        <f t="shared" si="8"/>
        <v>7.1152419794660918E-14</v>
      </c>
      <c r="AU50" s="121">
        <f t="shared" si="9"/>
        <v>700</v>
      </c>
    </row>
    <row r="51" spans="3:47" s="53" customFormat="1" ht="12.75" customHeight="1">
      <c r="C51" s="59">
        <v>1999</v>
      </c>
      <c r="D51" s="60">
        <v>3</v>
      </c>
      <c r="E51" s="61">
        <f t="shared" si="0"/>
        <v>1999.25</v>
      </c>
      <c r="F51" s="65">
        <v>162.9</v>
      </c>
      <c r="G51" s="65">
        <v>125.9</v>
      </c>
      <c r="H51" s="66">
        <v>88.9</v>
      </c>
      <c r="J51" s="59">
        <v>1997</v>
      </c>
      <c r="K51" s="60">
        <v>3</v>
      </c>
      <c r="L51" s="61">
        <f t="shared" si="11"/>
        <v>1997.25</v>
      </c>
      <c r="M51" s="154">
        <v>80.14350909091057</v>
      </c>
      <c r="N51" s="154">
        <v>72.332837837838952</v>
      </c>
      <c r="O51" s="155">
        <v>65.789500000000004</v>
      </c>
      <c r="Q51" s="29">
        <v>250</v>
      </c>
      <c r="R51" s="55">
        <v>2.3030000000000001E-14</v>
      </c>
      <c r="S51" s="55">
        <v>4.8969999999999999E-14</v>
      </c>
      <c r="T51" s="55">
        <v>7.6829999999999999E-14</v>
      </c>
      <c r="U51" s="70">
        <v>1.068E-13</v>
      </c>
      <c r="V51" s="83">
        <v>592.5</v>
      </c>
      <c r="W51" s="83">
        <v>777.4</v>
      </c>
      <c r="X51" s="83">
        <v>925.4</v>
      </c>
      <c r="Y51" s="84">
        <v>1041.3</v>
      </c>
      <c r="Z51" s="102">
        <f t="shared" si="10"/>
        <v>7.184117215605715E-14</v>
      </c>
      <c r="AA51" s="102">
        <f t="shared" si="3"/>
        <v>5.8753837043120878E-14</v>
      </c>
      <c r="AB51" s="102">
        <f t="shared" si="4"/>
        <v>4.5892035236139429E-14</v>
      </c>
      <c r="AD51" s="29">
        <v>250</v>
      </c>
      <c r="AE51" s="85">
        <v>3.3990000000000002E-14</v>
      </c>
      <c r="AF51" s="86">
        <v>6.5909999999999994E-14</v>
      </c>
      <c r="AG51" s="86">
        <v>9.8770000000000005E-14</v>
      </c>
      <c r="AH51" s="87">
        <v>1.341E-13</v>
      </c>
      <c r="AI51" s="83">
        <v>676.1</v>
      </c>
      <c r="AJ51" s="83">
        <v>899.3</v>
      </c>
      <c r="AK51" s="83">
        <v>1080.8</v>
      </c>
      <c r="AL51" s="89">
        <v>1230.4000000000001</v>
      </c>
      <c r="AM51" s="102">
        <f t="shared" si="5"/>
        <v>9.2885833347022179E-14</v>
      </c>
      <c r="AN51" s="102">
        <f t="shared" si="6"/>
        <v>7.7449730266940129E-14</v>
      </c>
      <c r="AO51" s="102">
        <f t="shared" si="7"/>
        <v>6.2122465872689679E-14</v>
      </c>
      <c r="AQ51" s="114">
        <v>250</v>
      </c>
      <c r="AR51" s="102">
        <f t="shared" si="8"/>
        <v>8.2363502751539659E-14</v>
      </c>
      <c r="AS51" s="102">
        <f t="shared" si="8"/>
        <v>6.810178365503051E-14</v>
      </c>
      <c r="AT51" s="102">
        <f t="shared" si="8"/>
        <v>5.4007250554414554E-14</v>
      </c>
      <c r="AU51" s="121">
        <f t="shared" si="9"/>
        <v>700</v>
      </c>
    </row>
    <row r="52" spans="3:47" s="53" customFormat="1" ht="12.75" customHeight="1">
      <c r="C52" s="59">
        <v>1999</v>
      </c>
      <c r="D52" s="60">
        <v>4</v>
      </c>
      <c r="E52" s="61">
        <f t="shared" si="0"/>
        <v>1999.3333333333333</v>
      </c>
      <c r="F52" s="65">
        <v>167.6</v>
      </c>
      <c r="G52" s="65">
        <v>129.9</v>
      </c>
      <c r="H52" s="66">
        <v>92.3</v>
      </c>
      <c r="J52" s="59">
        <v>1997</v>
      </c>
      <c r="K52" s="60">
        <v>4</v>
      </c>
      <c r="L52" s="61">
        <f t="shared" si="11"/>
        <v>1997.3333333333333</v>
      </c>
      <c r="M52" s="154">
        <v>83.028716666663925</v>
      </c>
      <c r="N52" s="154">
        <v>73.715810810810225</v>
      </c>
      <c r="O52" s="155">
        <v>66.035731578947079</v>
      </c>
      <c r="Q52" s="29">
        <v>260</v>
      </c>
      <c r="R52" s="55">
        <v>1.632E-14</v>
      </c>
      <c r="S52" s="55">
        <v>3.7030000000000001E-14</v>
      </c>
      <c r="T52" s="55">
        <v>6.0309999999999997E-14</v>
      </c>
      <c r="U52" s="70">
        <v>8.5819999999999994E-14</v>
      </c>
      <c r="V52" s="83">
        <v>592.6</v>
      </c>
      <c r="W52" s="83">
        <v>778.7</v>
      </c>
      <c r="X52" s="83">
        <v>928.5</v>
      </c>
      <c r="Y52" s="84">
        <v>1045.7</v>
      </c>
      <c r="Z52" s="102">
        <f t="shared" si="10"/>
        <v>5.6141302505133178E-14</v>
      </c>
      <c r="AA52" s="102">
        <f t="shared" si="3"/>
        <v>4.5205438850102441E-14</v>
      </c>
      <c r="AB52" s="102">
        <f t="shared" si="4"/>
        <v>3.4572611786447472E-14</v>
      </c>
      <c r="AD52" s="29">
        <v>260</v>
      </c>
      <c r="AE52" s="85">
        <v>2.4860000000000001E-14</v>
      </c>
      <c r="AF52" s="86">
        <v>5.1290000000000002E-14</v>
      </c>
      <c r="AG52" s="86">
        <v>7.9590000000000005E-14</v>
      </c>
      <c r="AH52" s="87">
        <v>1.106E-13</v>
      </c>
      <c r="AI52" s="83">
        <v>676.6</v>
      </c>
      <c r="AJ52" s="83">
        <v>903</v>
      </c>
      <c r="AK52" s="83">
        <v>1088.4000000000001</v>
      </c>
      <c r="AL52" s="89">
        <v>1241.4000000000001</v>
      </c>
      <c r="AM52" s="102">
        <f t="shared" si="5"/>
        <v>7.4522382340862071E-14</v>
      </c>
      <c r="AN52" s="102">
        <f t="shared" si="6"/>
        <v>6.1228355646816977E-14</v>
      </c>
      <c r="AO52" s="102">
        <f t="shared" si="7"/>
        <v>4.8153893264886859E-14</v>
      </c>
      <c r="AQ52" s="114">
        <v>260</v>
      </c>
      <c r="AR52" s="102">
        <f t="shared" si="8"/>
        <v>6.5331842422997625E-14</v>
      </c>
      <c r="AS52" s="102">
        <f t="shared" si="8"/>
        <v>5.3216897248459709E-14</v>
      </c>
      <c r="AT52" s="102">
        <f t="shared" si="8"/>
        <v>4.1363252525667165E-14</v>
      </c>
      <c r="AU52" s="121">
        <f t="shared" si="9"/>
        <v>700</v>
      </c>
    </row>
    <row r="53" spans="3:47" s="53" customFormat="1" ht="12.75" customHeight="1">
      <c r="C53" s="59">
        <v>1999</v>
      </c>
      <c r="D53" s="60">
        <v>5</v>
      </c>
      <c r="E53" s="61">
        <f t="shared" si="0"/>
        <v>1999.4166666666667</v>
      </c>
      <c r="F53" s="65">
        <v>172</v>
      </c>
      <c r="G53" s="65">
        <v>133.80000000000001</v>
      </c>
      <c r="H53" s="66">
        <v>95.6</v>
      </c>
      <c r="J53" s="59">
        <v>1997</v>
      </c>
      <c r="K53" s="60">
        <v>5</v>
      </c>
      <c r="L53" s="61">
        <f t="shared" si="11"/>
        <v>1997.4166666666667</v>
      </c>
      <c r="M53" s="154">
        <v>88.206633333334906</v>
      </c>
      <c r="N53" s="154">
        <v>75.098783783785279</v>
      </c>
      <c r="O53" s="155">
        <v>66.420468421052931</v>
      </c>
      <c r="Q53" s="29">
        <v>270</v>
      </c>
      <c r="R53" s="55">
        <v>1.1670000000000001E-14</v>
      </c>
      <c r="S53" s="55">
        <v>2.823E-14</v>
      </c>
      <c r="T53" s="55">
        <v>4.7660000000000002E-14</v>
      </c>
      <c r="U53" s="70">
        <v>6.9410000000000004E-14</v>
      </c>
      <c r="V53" s="83">
        <v>592.6</v>
      </c>
      <c r="W53" s="83">
        <v>779.6</v>
      </c>
      <c r="X53" s="83">
        <v>930.7</v>
      </c>
      <c r="Y53" s="84">
        <v>1049.0999999999999</v>
      </c>
      <c r="Z53" s="102">
        <f t="shared" si="10"/>
        <v>4.4180713388090105E-14</v>
      </c>
      <c r="AA53" s="102">
        <f t="shared" si="3"/>
        <v>3.5053401067761618E-14</v>
      </c>
      <c r="AB53" s="102">
        <f t="shared" si="4"/>
        <v>2.6265038685831495E-14</v>
      </c>
      <c r="AD53" s="29">
        <v>270</v>
      </c>
      <c r="AE53" s="85">
        <v>1.8340000000000001E-14</v>
      </c>
      <c r="AF53" s="86">
        <v>4.0219999999999998E-14</v>
      </c>
      <c r="AG53" s="86">
        <v>6.4580000000000001E-14</v>
      </c>
      <c r="AH53" s="87">
        <v>9.1760000000000005E-14</v>
      </c>
      <c r="AI53" s="83">
        <v>677</v>
      </c>
      <c r="AJ53" s="83">
        <v>905.8</v>
      </c>
      <c r="AK53" s="83">
        <v>1094.5999999999999</v>
      </c>
      <c r="AL53" s="89">
        <v>1250.4000000000001</v>
      </c>
      <c r="AM53" s="102">
        <f t="shared" si="5"/>
        <v>6.0217909322381627E-14</v>
      </c>
      <c r="AN53" s="102">
        <f t="shared" si="6"/>
        <v>4.8774711786447402E-14</v>
      </c>
      <c r="AO53" s="102">
        <f t="shared" si="7"/>
        <v>3.7623782997946439E-14</v>
      </c>
      <c r="AQ53" s="114">
        <v>270</v>
      </c>
      <c r="AR53" s="102">
        <f t="shared" si="8"/>
        <v>5.2199311355235866E-14</v>
      </c>
      <c r="AS53" s="102">
        <f t="shared" si="8"/>
        <v>4.1914056427104513E-14</v>
      </c>
      <c r="AT53" s="102">
        <f t="shared" si="8"/>
        <v>3.194441084188897E-14</v>
      </c>
      <c r="AU53" s="121">
        <f t="shared" si="9"/>
        <v>700</v>
      </c>
    </row>
    <row r="54" spans="3:47" s="53" customFormat="1" ht="12.75" customHeight="1">
      <c r="C54" s="59">
        <v>1999</v>
      </c>
      <c r="D54" s="60">
        <v>6</v>
      </c>
      <c r="E54" s="61">
        <f t="shared" si="0"/>
        <v>1999.5</v>
      </c>
      <c r="F54" s="65">
        <v>176.2</v>
      </c>
      <c r="G54" s="65">
        <v>137.5</v>
      </c>
      <c r="H54" s="66">
        <v>98.8</v>
      </c>
      <c r="J54" s="59">
        <v>1997</v>
      </c>
      <c r="K54" s="60">
        <v>6</v>
      </c>
      <c r="L54" s="61">
        <f t="shared" si="11"/>
        <v>1997.5</v>
      </c>
      <c r="M54" s="154">
        <v>92.105249999999998</v>
      </c>
      <c r="N54" s="154">
        <v>76.67464999999963</v>
      </c>
      <c r="O54" s="155">
        <v>67.017580000000009</v>
      </c>
      <c r="Q54" s="29">
        <v>280</v>
      </c>
      <c r="R54" s="55">
        <v>8.422E-15</v>
      </c>
      <c r="S54" s="55">
        <v>2.1670000000000001E-14</v>
      </c>
      <c r="T54" s="55">
        <v>3.7890000000000003E-14</v>
      </c>
      <c r="U54" s="70">
        <v>5.6450000000000002E-14</v>
      </c>
      <c r="V54" s="83">
        <v>592.70000000000005</v>
      </c>
      <c r="W54" s="83">
        <v>780.2</v>
      </c>
      <c r="X54" s="83">
        <v>932.5</v>
      </c>
      <c r="Y54" s="84">
        <v>1051.7</v>
      </c>
      <c r="Z54" s="102">
        <f t="shared" si="10"/>
        <v>3.4985520903490558E-14</v>
      </c>
      <c r="AA54" s="102">
        <f t="shared" si="3"/>
        <v>2.7366117618069657E-14</v>
      </c>
      <c r="AB54" s="102">
        <f t="shared" si="4"/>
        <v>2.0098030948665194E-14</v>
      </c>
      <c r="AD54" s="29">
        <v>280</v>
      </c>
      <c r="AE54" s="85">
        <v>1.3640000000000001E-14</v>
      </c>
      <c r="AF54" s="86">
        <v>3.1749999999999997E-14</v>
      </c>
      <c r="AG54" s="86">
        <v>5.2720000000000002E-14</v>
      </c>
      <c r="AH54" s="87">
        <v>7.6569999999999996E-14</v>
      </c>
      <c r="AI54" s="83">
        <v>677.2</v>
      </c>
      <c r="AJ54" s="83">
        <v>908</v>
      </c>
      <c r="AK54" s="83">
        <v>1099.5</v>
      </c>
      <c r="AL54" s="89">
        <v>1257.7</v>
      </c>
      <c r="AM54" s="102">
        <f t="shared" si="5"/>
        <v>4.8964949034907334E-14</v>
      </c>
      <c r="AN54" s="102">
        <f t="shared" si="6"/>
        <v>3.9114216180697945E-14</v>
      </c>
      <c r="AO54" s="102">
        <f t="shared" si="7"/>
        <v>2.9601120205338665E-14</v>
      </c>
      <c r="AQ54" s="114">
        <v>280</v>
      </c>
      <c r="AR54" s="102">
        <f t="shared" si="8"/>
        <v>4.1975234969198946E-14</v>
      </c>
      <c r="AS54" s="102">
        <f t="shared" si="8"/>
        <v>3.3240166899383802E-14</v>
      </c>
      <c r="AT54" s="102">
        <f t="shared" si="8"/>
        <v>2.4849575577001931E-14</v>
      </c>
      <c r="AU54" s="121">
        <f t="shared" si="9"/>
        <v>700</v>
      </c>
    </row>
    <row r="55" spans="3:47" s="53" customFormat="1" ht="12.75" customHeight="1">
      <c r="C55" s="59">
        <v>1999</v>
      </c>
      <c r="D55" s="60">
        <v>7</v>
      </c>
      <c r="E55" s="61">
        <f t="shared" si="0"/>
        <v>1999.5833333333333</v>
      </c>
      <c r="F55" s="65">
        <v>180.1</v>
      </c>
      <c r="G55" s="65">
        <v>141</v>
      </c>
      <c r="H55" s="66">
        <v>101.8</v>
      </c>
      <c r="J55" s="59">
        <v>1997</v>
      </c>
      <c r="K55" s="60">
        <v>7</v>
      </c>
      <c r="L55" s="61">
        <f t="shared" si="11"/>
        <v>1997.5833333333333</v>
      </c>
      <c r="M55" s="154">
        <v>95.955097777776587</v>
      </c>
      <c r="N55" s="154">
        <v>79.665066666663208</v>
      </c>
      <c r="O55" s="155">
        <v>67.992246666666659</v>
      </c>
      <c r="Q55" s="29">
        <v>290</v>
      </c>
      <c r="R55" s="55">
        <v>6.1209999999999999E-15</v>
      </c>
      <c r="S55" s="55">
        <v>1.674E-14</v>
      </c>
      <c r="T55" s="55">
        <v>3.0300000000000001E-14</v>
      </c>
      <c r="U55" s="70">
        <v>4.6130000000000001E-14</v>
      </c>
      <c r="V55" s="83">
        <v>592.70000000000005</v>
      </c>
      <c r="W55" s="83">
        <v>780.7</v>
      </c>
      <c r="X55" s="83">
        <v>933.7</v>
      </c>
      <c r="Y55" s="84">
        <v>1053.7</v>
      </c>
      <c r="Z55" s="102">
        <f t="shared" si="10"/>
        <v>2.7871841149897161E-14</v>
      </c>
      <c r="AA55" s="102">
        <f t="shared" si="3"/>
        <v>2.1501982422997813E-14</v>
      </c>
      <c r="AB55" s="102">
        <f t="shared" si="4"/>
        <v>1.5479980422997862E-14</v>
      </c>
      <c r="AD55" s="29">
        <v>290</v>
      </c>
      <c r="AE55" s="85">
        <v>1.022E-14</v>
      </c>
      <c r="AF55" s="86">
        <v>2.5219999999999999E-14</v>
      </c>
      <c r="AG55" s="86">
        <v>4.3270000000000001E-14</v>
      </c>
      <c r="AH55" s="87">
        <v>6.4209999999999999E-14</v>
      </c>
      <c r="AI55" s="83">
        <v>677.4</v>
      </c>
      <c r="AJ55" s="83">
        <v>909.7</v>
      </c>
      <c r="AK55" s="83">
        <v>1103.4000000000001</v>
      </c>
      <c r="AL55" s="89">
        <v>1263.5999999999999</v>
      </c>
      <c r="AM55" s="102">
        <f t="shared" si="5"/>
        <v>4.0037826899383757E-14</v>
      </c>
      <c r="AN55" s="102">
        <f t="shared" si="6"/>
        <v>3.1558774537987499E-14</v>
      </c>
      <c r="AO55" s="102">
        <f t="shared" si="7"/>
        <v>2.3440143737166205E-14</v>
      </c>
      <c r="AQ55" s="114">
        <v>290</v>
      </c>
      <c r="AR55" s="102">
        <f t="shared" si="8"/>
        <v>3.3954834024640459E-14</v>
      </c>
      <c r="AS55" s="102">
        <f t="shared" si="8"/>
        <v>2.6530378480492656E-14</v>
      </c>
      <c r="AT55" s="102">
        <f t="shared" si="8"/>
        <v>1.9460062080082033E-14</v>
      </c>
      <c r="AU55" s="121">
        <f t="shared" si="9"/>
        <v>700</v>
      </c>
    </row>
    <row r="56" spans="3:47" s="53" customFormat="1" ht="12.75" customHeight="1">
      <c r="C56" s="59">
        <v>1999</v>
      </c>
      <c r="D56" s="60">
        <v>8</v>
      </c>
      <c r="E56" s="61">
        <f t="shared" si="0"/>
        <v>1999.6666666666667</v>
      </c>
      <c r="F56" s="65">
        <v>183.9</v>
      </c>
      <c r="G56" s="65">
        <v>144.19999999999999</v>
      </c>
      <c r="H56" s="66">
        <v>104.6</v>
      </c>
      <c r="J56" s="59">
        <v>1997</v>
      </c>
      <c r="K56" s="60">
        <v>8</v>
      </c>
      <c r="L56" s="61">
        <f t="shared" si="11"/>
        <v>1997.6666666666667</v>
      </c>
      <c r="M56" s="154">
        <v>100.82820888889361</v>
      </c>
      <c r="N56" s="154">
        <v>82.655483333334942</v>
      </c>
      <c r="O56" s="155">
        <v>69.537515151519429</v>
      </c>
      <c r="Q56" s="29">
        <v>300</v>
      </c>
      <c r="R56" s="55">
        <v>4.4739999999999997E-15</v>
      </c>
      <c r="S56" s="55">
        <v>1.3E-14</v>
      </c>
      <c r="T56" s="55">
        <v>2.4349999999999998E-14</v>
      </c>
      <c r="U56" s="70">
        <v>3.7879999999999999E-14</v>
      </c>
      <c r="V56" s="83">
        <v>592.70000000000005</v>
      </c>
      <c r="W56" s="83">
        <v>781</v>
      </c>
      <c r="X56" s="83">
        <v>934.7</v>
      </c>
      <c r="Y56" s="84">
        <v>1055.2</v>
      </c>
      <c r="Z56" s="102">
        <f t="shared" si="10"/>
        <v>2.2317580903490618E-14</v>
      </c>
      <c r="AA56" s="102">
        <f t="shared" si="3"/>
        <v>1.6985877618069704E-14</v>
      </c>
      <c r="AB56" s="102">
        <f t="shared" si="4"/>
        <v>1.1988329700205272E-14</v>
      </c>
      <c r="AD56" s="29">
        <v>300</v>
      </c>
      <c r="AE56" s="85">
        <v>7.681E-15</v>
      </c>
      <c r="AF56" s="86">
        <v>2.0100000000000001E-14</v>
      </c>
      <c r="AG56" s="86">
        <v>3.564E-14</v>
      </c>
      <c r="AH56" s="87">
        <v>5.402E-14</v>
      </c>
      <c r="AI56" s="83">
        <v>677.5</v>
      </c>
      <c r="AJ56" s="83">
        <v>910.9</v>
      </c>
      <c r="AK56" s="83">
        <v>1106.5</v>
      </c>
      <c r="AL56" s="89">
        <v>1268.5</v>
      </c>
      <c r="AM56" s="102">
        <f t="shared" si="5"/>
        <v>3.2857286981519312E-14</v>
      </c>
      <c r="AN56" s="102">
        <f t="shared" si="6"/>
        <v>2.555731613963024E-14</v>
      </c>
      <c r="AO56" s="102">
        <f t="shared" si="7"/>
        <v>1.8626397671457807E-14</v>
      </c>
      <c r="AQ56" s="114">
        <v>300</v>
      </c>
      <c r="AR56" s="102">
        <f t="shared" si="8"/>
        <v>2.7587433942504965E-14</v>
      </c>
      <c r="AS56" s="102">
        <f t="shared" si="8"/>
        <v>2.127159687884997E-14</v>
      </c>
      <c r="AT56" s="102">
        <f t="shared" si="8"/>
        <v>1.5307363685831539E-14</v>
      </c>
      <c r="AU56" s="121">
        <f t="shared" si="9"/>
        <v>700</v>
      </c>
    </row>
    <row r="57" spans="3:47" s="53" customFormat="1" ht="12.75" customHeight="1">
      <c r="C57" s="59">
        <v>1999</v>
      </c>
      <c r="D57" s="60">
        <v>9</v>
      </c>
      <c r="E57" s="61">
        <f t="shared" si="0"/>
        <v>1999.75</v>
      </c>
      <c r="F57" s="65">
        <v>187.3</v>
      </c>
      <c r="G57" s="65">
        <v>147.30000000000001</v>
      </c>
      <c r="H57" s="66">
        <v>107.2</v>
      </c>
      <c r="J57" s="59">
        <v>1997</v>
      </c>
      <c r="K57" s="60">
        <v>9</v>
      </c>
      <c r="L57" s="61">
        <f t="shared" si="11"/>
        <v>1997.75</v>
      </c>
      <c r="M57" s="154">
        <v>105.17509999999908</v>
      </c>
      <c r="N57" s="154">
        <v>85.762453846152482</v>
      </c>
      <c r="O57" s="155">
        <v>71.531113636365859</v>
      </c>
      <c r="Q57" s="29">
        <v>310</v>
      </c>
      <c r="R57" s="55">
        <v>3.2919999999999999E-15</v>
      </c>
      <c r="S57" s="55">
        <v>1.0159999999999999E-14</v>
      </c>
      <c r="T57" s="55">
        <v>1.9660000000000002E-14</v>
      </c>
      <c r="U57" s="70">
        <v>3.1219999999999998E-14</v>
      </c>
      <c r="V57" s="83">
        <v>592.70000000000005</v>
      </c>
      <c r="W57" s="83">
        <v>781.2</v>
      </c>
      <c r="X57" s="83">
        <v>935.4</v>
      </c>
      <c r="Y57" s="84">
        <v>1056.4000000000001</v>
      </c>
      <c r="Z57" s="102">
        <f t="shared" si="10"/>
        <v>1.7958856262833558E-14</v>
      </c>
      <c r="AA57" s="102">
        <f t="shared" si="3"/>
        <v>1.349619712525658E-14</v>
      </c>
      <c r="AB57" s="102">
        <f t="shared" si="4"/>
        <v>9.3450631457905008E-15</v>
      </c>
      <c r="AD57" s="29">
        <v>310</v>
      </c>
      <c r="AE57" s="85">
        <v>5.8259999999999996E-15</v>
      </c>
      <c r="AF57" s="86">
        <v>1.6140000000000001E-14</v>
      </c>
      <c r="AG57" s="86">
        <v>2.9530000000000001E-14</v>
      </c>
      <c r="AH57" s="87">
        <v>4.5699999999999997E-14</v>
      </c>
      <c r="AI57" s="83">
        <v>677.6</v>
      </c>
      <c r="AJ57" s="83">
        <v>911.9</v>
      </c>
      <c r="AK57" s="83">
        <v>1109</v>
      </c>
      <c r="AL57" s="89">
        <v>1272.4000000000001</v>
      </c>
      <c r="AM57" s="102">
        <f t="shared" si="5"/>
        <v>2.7132282669404348E-14</v>
      </c>
      <c r="AN57" s="102">
        <f t="shared" si="6"/>
        <v>2.0842282053387959E-14</v>
      </c>
      <c r="AO57" s="102">
        <f t="shared" si="7"/>
        <v>1.4916170833675484E-14</v>
      </c>
      <c r="AQ57" s="114">
        <v>310</v>
      </c>
      <c r="AR57" s="102">
        <f t="shared" si="8"/>
        <v>2.2545569466118953E-14</v>
      </c>
      <c r="AS57" s="102">
        <f t="shared" si="8"/>
        <v>1.7169239589322271E-14</v>
      </c>
      <c r="AT57" s="102">
        <f t="shared" si="8"/>
        <v>1.2130616989732992E-14</v>
      </c>
      <c r="AU57" s="121">
        <f t="shared" si="9"/>
        <v>700</v>
      </c>
    </row>
    <row r="58" spans="3:47" s="53" customFormat="1" ht="12.75" customHeight="1">
      <c r="C58" s="59">
        <v>1999</v>
      </c>
      <c r="D58" s="60">
        <v>10</v>
      </c>
      <c r="E58" s="61">
        <f t="shared" si="0"/>
        <v>1999.8333333333333</v>
      </c>
      <c r="F58" s="65">
        <v>190.6</v>
      </c>
      <c r="G58" s="65">
        <v>150.1</v>
      </c>
      <c r="H58" s="66">
        <v>109.7</v>
      </c>
      <c r="J58" s="59">
        <v>1997</v>
      </c>
      <c r="K58" s="60">
        <v>10</v>
      </c>
      <c r="L58" s="61">
        <f t="shared" si="11"/>
        <v>1997.8333333333333</v>
      </c>
      <c r="M58" s="154">
        <v>108.58648888888537</v>
      </c>
      <c r="N58" s="154">
        <v>88.99569102563683</v>
      </c>
      <c r="O58" s="155">
        <v>73.524712121212289</v>
      </c>
      <c r="Q58" s="29">
        <v>320</v>
      </c>
      <c r="R58" s="55">
        <v>2.4349999999999999E-15</v>
      </c>
      <c r="S58" s="55">
        <v>7.9719999999999994E-15</v>
      </c>
      <c r="T58" s="55">
        <v>1.5939999999999999E-14</v>
      </c>
      <c r="U58" s="70">
        <v>2.5829999999999999E-14</v>
      </c>
      <c r="V58" s="83">
        <v>592.70000000000005</v>
      </c>
      <c r="W58" s="83">
        <v>781.4</v>
      </c>
      <c r="X58" s="83">
        <v>935.9</v>
      </c>
      <c r="Y58" s="84">
        <v>1057.2</v>
      </c>
      <c r="Z58" s="102">
        <f t="shared" si="10"/>
        <v>1.4513188073921871E-14</v>
      </c>
      <c r="AA58" s="102">
        <f t="shared" si="3"/>
        <v>1.077019144147836E-14</v>
      </c>
      <c r="AB58" s="102">
        <f t="shared" si="4"/>
        <v>7.3149957248459527E-15</v>
      </c>
      <c r="AD58" s="29">
        <v>320</v>
      </c>
      <c r="AE58" s="85">
        <v>4.442E-15</v>
      </c>
      <c r="AF58" s="86">
        <v>1.3019999999999999E-14</v>
      </c>
      <c r="AG58" s="86">
        <v>2.457E-14</v>
      </c>
      <c r="AH58" s="87">
        <v>3.8800000000000003E-14</v>
      </c>
      <c r="AI58" s="83">
        <v>677.6</v>
      </c>
      <c r="AJ58" s="83">
        <v>912.7</v>
      </c>
      <c r="AK58" s="83">
        <v>1111.0999999999999</v>
      </c>
      <c r="AL58" s="89">
        <v>1275.7</v>
      </c>
      <c r="AM58" s="102">
        <f t="shared" si="5"/>
        <v>2.2501767351129217E-14</v>
      </c>
      <c r="AN58" s="102">
        <f t="shared" si="6"/>
        <v>1.7076113347022472E-14</v>
      </c>
      <c r="AO58" s="102">
        <f t="shared" si="7"/>
        <v>1.2002159531827447E-14</v>
      </c>
      <c r="AQ58" s="114">
        <v>320</v>
      </c>
      <c r="AR58" s="102">
        <f t="shared" si="8"/>
        <v>1.8507477712525544E-14</v>
      </c>
      <c r="AS58" s="102">
        <f t="shared" si="8"/>
        <v>1.3923152394250415E-14</v>
      </c>
      <c r="AT58" s="102">
        <f t="shared" si="8"/>
        <v>9.6585776283366999E-15</v>
      </c>
      <c r="AU58" s="121">
        <f t="shared" si="9"/>
        <v>700</v>
      </c>
    </row>
    <row r="59" spans="3:47" s="53" customFormat="1" ht="12.75" customHeight="1">
      <c r="C59" s="59">
        <v>1999</v>
      </c>
      <c r="D59" s="60">
        <v>11</v>
      </c>
      <c r="E59" s="61">
        <f t="shared" si="0"/>
        <v>1999.9166666666667</v>
      </c>
      <c r="F59" s="65">
        <v>193.6</v>
      </c>
      <c r="G59" s="65">
        <v>152.80000000000001</v>
      </c>
      <c r="H59" s="66">
        <v>112</v>
      </c>
      <c r="J59" s="59">
        <v>1997</v>
      </c>
      <c r="K59" s="60">
        <v>11</v>
      </c>
      <c r="L59" s="61">
        <f t="shared" si="11"/>
        <v>1997.9166666666667</v>
      </c>
      <c r="M59" s="154">
        <v>111.99787777778099</v>
      </c>
      <c r="N59" s="154">
        <v>92.228928205130018</v>
      </c>
      <c r="O59" s="155">
        <v>76.374280000003907</v>
      </c>
      <c r="Q59" s="29">
        <v>330</v>
      </c>
      <c r="R59" s="55">
        <v>1.809E-15</v>
      </c>
      <c r="S59" s="55">
        <v>6.2840000000000003E-15</v>
      </c>
      <c r="T59" s="55">
        <v>1.2970000000000001E-14</v>
      </c>
      <c r="U59" s="70">
        <v>2.1440000000000001E-14</v>
      </c>
      <c r="V59" s="83">
        <v>592.70000000000005</v>
      </c>
      <c r="W59" s="83">
        <v>781.5</v>
      </c>
      <c r="X59" s="83">
        <v>936.3</v>
      </c>
      <c r="Y59" s="84">
        <v>1057.9000000000001</v>
      </c>
      <c r="Z59" s="102">
        <f t="shared" si="10"/>
        <v>1.1772752944558439E-14</v>
      </c>
      <c r="AA59" s="102">
        <f t="shared" si="3"/>
        <v>8.6319804188911048E-15</v>
      </c>
      <c r="AB59" s="102">
        <f t="shared" si="4"/>
        <v>5.7530095482545854E-15</v>
      </c>
      <c r="AD59" s="29">
        <v>330</v>
      </c>
      <c r="AE59" s="85">
        <v>3.4009999999999998E-15</v>
      </c>
      <c r="AF59" s="86">
        <v>1.054E-14</v>
      </c>
      <c r="AG59" s="86">
        <v>2.0520000000000001E-14</v>
      </c>
      <c r="AH59" s="87">
        <v>3.3039999999999997E-14</v>
      </c>
      <c r="AI59" s="83">
        <v>677.6</v>
      </c>
      <c r="AJ59" s="83">
        <v>913.2</v>
      </c>
      <c r="AK59" s="83">
        <v>1112.7</v>
      </c>
      <c r="AL59" s="89">
        <v>1278.3</v>
      </c>
      <c r="AM59" s="102">
        <f t="shared" si="5"/>
        <v>1.8732903737166201E-14</v>
      </c>
      <c r="AN59" s="102">
        <f t="shared" si="6"/>
        <v>1.4044762874743228E-14</v>
      </c>
      <c r="AO59" s="102">
        <f t="shared" si="7"/>
        <v>9.6929070759753024E-15</v>
      </c>
      <c r="AQ59" s="114">
        <v>330</v>
      </c>
      <c r="AR59" s="102">
        <f t="shared" si="8"/>
        <v>1.525282834086232E-14</v>
      </c>
      <c r="AS59" s="102">
        <f t="shared" si="8"/>
        <v>1.1338371646817167E-14</v>
      </c>
      <c r="AT59" s="102">
        <f t="shared" si="8"/>
        <v>7.7229583121149439E-15</v>
      </c>
      <c r="AU59" s="121">
        <f t="shared" si="9"/>
        <v>700</v>
      </c>
    </row>
    <row r="60" spans="3:47" s="53" customFormat="1" ht="12.75" customHeight="1">
      <c r="C60" s="59">
        <v>1999</v>
      </c>
      <c r="D60" s="60">
        <v>12</v>
      </c>
      <c r="E60" s="61">
        <f t="shared" si="0"/>
        <v>2000</v>
      </c>
      <c r="F60" s="65">
        <v>196.3</v>
      </c>
      <c r="G60" s="65">
        <v>155.19999999999999</v>
      </c>
      <c r="H60" s="66">
        <v>114.1</v>
      </c>
      <c r="J60" s="59">
        <v>1997</v>
      </c>
      <c r="K60" s="60">
        <v>12</v>
      </c>
      <c r="L60" s="61">
        <f t="shared" si="11"/>
        <v>1998</v>
      </c>
      <c r="M60" s="154">
        <v>115.40926666666728</v>
      </c>
      <c r="N60" s="154">
        <v>95.85326363636203</v>
      </c>
      <c r="O60" s="155">
        <v>79.201321052631272</v>
      </c>
      <c r="Q60" s="29">
        <v>340</v>
      </c>
      <c r="R60" s="55">
        <v>1.349E-15</v>
      </c>
      <c r="S60" s="55">
        <v>4.9720000000000003E-15</v>
      </c>
      <c r="T60" s="55">
        <v>1.0590000000000001E-14</v>
      </c>
      <c r="U60" s="70">
        <v>1.7859999999999999E-14</v>
      </c>
      <c r="V60" s="83">
        <v>592.70000000000005</v>
      </c>
      <c r="W60" s="83">
        <v>781.6</v>
      </c>
      <c r="X60" s="83">
        <v>936.7</v>
      </c>
      <c r="Y60" s="84">
        <v>1058.4000000000001</v>
      </c>
      <c r="Z60" s="102">
        <f t="shared" si="10"/>
        <v>9.5839973141683079E-15</v>
      </c>
      <c r="AA60" s="102">
        <f t="shared" si="3"/>
        <v>6.9449216262833124E-15</v>
      </c>
      <c r="AB60" s="102">
        <f t="shared" si="4"/>
        <v>4.5421053839835448E-15</v>
      </c>
      <c r="AD60" s="29">
        <v>340</v>
      </c>
      <c r="AE60" s="85">
        <v>2.6150000000000001E-15</v>
      </c>
      <c r="AF60" s="86">
        <v>8.5709999999999998E-15</v>
      </c>
      <c r="AG60" s="86">
        <v>1.7199999999999999E-14</v>
      </c>
      <c r="AH60" s="87">
        <v>2.823E-14</v>
      </c>
      <c r="AI60" s="83">
        <v>677.7</v>
      </c>
      <c r="AJ60" s="83">
        <v>913.7</v>
      </c>
      <c r="AK60" s="83">
        <v>1114</v>
      </c>
      <c r="AL60" s="89">
        <v>1280.5</v>
      </c>
      <c r="AM60" s="102">
        <f t="shared" si="5"/>
        <v>1.5654824283367449E-14</v>
      </c>
      <c r="AN60" s="102">
        <f t="shared" si="6"/>
        <v>1.1601320525667266E-14</v>
      </c>
      <c r="AO60" s="102">
        <f t="shared" si="7"/>
        <v>7.8642784065707952E-15</v>
      </c>
      <c r="AQ60" s="114">
        <v>340</v>
      </c>
      <c r="AR60" s="102">
        <f t="shared" si="8"/>
        <v>1.2619410798767878E-14</v>
      </c>
      <c r="AS60" s="102">
        <f t="shared" si="8"/>
        <v>9.2731210759752893E-15</v>
      </c>
      <c r="AT60" s="102">
        <f t="shared" si="8"/>
        <v>6.2031918952771696E-15</v>
      </c>
      <c r="AU60" s="121">
        <f t="shared" si="9"/>
        <v>700</v>
      </c>
    </row>
    <row r="61" spans="3:47" s="53" customFormat="1" ht="12.75" customHeight="1">
      <c r="C61" s="59">
        <v>2000</v>
      </c>
      <c r="D61" s="60">
        <v>1</v>
      </c>
      <c r="E61" s="61">
        <f t="shared" si="0"/>
        <v>2000.0833333333333</v>
      </c>
      <c r="F61" s="65">
        <v>198.7</v>
      </c>
      <c r="G61" s="65">
        <v>157.4</v>
      </c>
      <c r="H61" s="66">
        <v>116</v>
      </c>
      <c r="J61" s="59">
        <v>1998</v>
      </c>
      <c r="K61" s="60">
        <v>1</v>
      </c>
      <c r="L61" s="61">
        <f t="shared" si="11"/>
        <v>1998.0833333333333</v>
      </c>
      <c r="M61" s="154">
        <v>121.78391666666666</v>
      </c>
      <c r="N61" s="154">
        <v>100.17288484847877</v>
      </c>
      <c r="O61" s="155">
        <v>81.31732982455857</v>
      </c>
      <c r="Q61" s="29">
        <v>350</v>
      </c>
      <c r="R61" s="55">
        <v>1.01E-15</v>
      </c>
      <c r="S61" s="55">
        <v>3.9469999999999996E-15</v>
      </c>
      <c r="T61" s="55">
        <v>8.6800000000000006E-15</v>
      </c>
      <c r="U61" s="70">
        <v>1.4920000000000001E-14</v>
      </c>
      <c r="V61" s="83">
        <v>592.70000000000005</v>
      </c>
      <c r="W61" s="83">
        <v>781.6</v>
      </c>
      <c r="X61" s="83">
        <v>936.9</v>
      </c>
      <c r="Y61" s="84">
        <v>1058.8</v>
      </c>
      <c r="Z61" s="102">
        <f t="shared" si="10"/>
        <v>7.832472283367497E-15</v>
      </c>
      <c r="AA61" s="102">
        <f t="shared" si="3"/>
        <v>5.6091285256673045E-15</v>
      </c>
      <c r="AB61" s="102">
        <f t="shared" si="4"/>
        <v>3.598504143737143E-15</v>
      </c>
      <c r="AD61" s="29">
        <v>350</v>
      </c>
      <c r="AE61" s="85">
        <v>2.0180000000000001E-15</v>
      </c>
      <c r="AF61" s="86">
        <v>6.9910000000000002E-15</v>
      </c>
      <c r="AG61" s="86">
        <v>1.4450000000000001E-14</v>
      </c>
      <c r="AH61" s="87">
        <v>2.4180000000000001E-14</v>
      </c>
      <c r="AI61" s="83">
        <v>677.7</v>
      </c>
      <c r="AJ61" s="83">
        <v>914</v>
      </c>
      <c r="AK61" s="83">
        <v>1115</v>
      </c>
      <c r="AL61" s="89">
        <v>1282.2</v>
      </c>
      <c r="AM61" s="102">
        <f t="shared" si="5"/>
        <v>1.3114333564681632E-14</v>
      </c>
      <c r="AN61" s="102">
        <f t="shared" si="6"/>
        <v>9.610441511293562E-15</v>
      </c>
      <c r="AO61" s="102">
        <f t="shared" si="7"/>
        <v>6.4009183203285032E-15</v>
      </c>
      <c r="AQ61" s="114">
        <v>350</v>
      </c>
      <c r="AR61" s="102">
        <f t="shared" si="8"/>
        <v>1.0473402924024564E-14</v>
      </c>
      <c r="AS61" s="102">
        <f t="shared" si="8"/>
        <v>7.6097850184804325E-15</v>
      </c>
      <c r="AT61" s="102">
        <f t="shared" si="8"/>
        <v>4.9997112320328227E-15</v>
      </c>
      <c r="AU61" s="121">
        <f t="shared" si="9"/>
        <v>700</v>
      </c>
    </row>
    <row r="62" spans="3:47" s="53" customFormat="1" ht="12.75" customHeight="1">
      <c r="C62" s="59">
        <v>2000</v>
      </c>
      <c r="D62" s="60">
        <v>2</v>
      </c>
      <c r="E62" s="61">
        <f t="shared" si="0"/>
        <v>2000.1666666666667</v>
      </c>
      <c r="F62" s="65">
        <v>201</v>
      </c>
      <c r="G62" s="65">
        <v>159.30000000000001</v>
      </c>
      <c r="H62" s="66">
        <v>117.7</v>
      </c>
      <c r="J62" s="59">
        <v>1998</v>
      </c>
      <c r="K62" s="60">
        <v>2</v>
      </c>
      <c r="L62" s="61">
        <f t="shared" si="11"/>
        <v>1998.1666666666667</v>
      </c>
      <c r="M62" s="154">
        <v>125.97488888889406</v>
      </c>
      <c r="N62" s="154">
        <v>104.49250606060731</v>
      </c>
      <c r="O62" s="155">
        <v>83.433338596491637</v>
      </c>
      <c r="Q62" s="29">
        <v>360</v>
      </c>
      <c r="R62" s="55">
        <v>7.5919999999999999E-16</v>
      </c>
      <c r="S62" s="55">
        <v>3.143E-15</v>
      </c>
      <c r="T62" s="55">
        <v>7.1319999999999999E-15</v>
      </c>
      <c r="U62" s="70">
        <v>1.2490000000000001E-14</v>
      </c>
      <c r="V62" s="83">
        <v>592.70000000000005</v>
      </c>
      <c r="W62" s="83">
        <v>781.7</v>
      </c>
      <c r="X62" s="83">
        <v>937.1</v>
      </c>
      <c r="Y62" s="84">
        <v>1059.0999999999999</v>
      </c>
      <c r="Z62" s="102">
        <f t="shared" si="10"/>
        <v>6.4176986981519004E-15</v>
      </c>
      <c r="AA62" s="102">
        <f t="shared" si="3"/>
        <v>4.5438516139630001E-15</v>
      </c>
      <c r="AB62" s="102">
        <f t="shared" si="4"/>
        <v>2.8601452427104533E-15</v>
      </c>
      <c r="AD62" s="29">
        <v>360</v>
      </c>
      <c r="AE62" s="85">
        <v>1.5619999999999999E-15</v>
      </c>
      <c r="AF62" s="86">
        <v>5.7199999999999999E-15</v>
      </c>
      <c r="AG62" s="86">
        <v>1.218E-14</v>
      </c>
      <c r="AH62" s="87">
        <v>2.0769999999999999E-14</v>
      </c>
      <c r="AI62" s="83">
        <v>677.7</v>
      </c>
      <c r="AJ62" s="83">
        <v>914.3</v>
      </c>
      <c r="AK62" s="83">
        <v>1115.9000000000001</v>
      </c>
      <c r="AL62" s="89">
        <v>1283.7</v>
      </c>
      <c r="AM62" s="102">
        <f t="shared" si="5"/>
        <v>1.1023222258726818E-14</v>
      </c>
      <c r="AN62" s="102">
        <f t="shared" si="6"/>
        <v>7.9886140451744743E-15</v>
      </c>
      <c r="AO62" s="102">
        <f t="shared" si="7"/>
        <v>5.2266238439424726E-15</v>
      </c>
      <c r="AQ62" s="114">
        <v>360</v>
      </c>
      <c r="AR62" s="102">
        <f t="shared" si="8"/>
        <v>8.720460478439359E-15</v>
      </c>
      <c r="AS62" s="102">
        <f t="shared" si="8"/>
        <v>6.2662328295687372E-15</v>
      </c>
      <c r="AT62" s="102">
        <f t="shared" si="8"/>
        <v>4.043384543326463E-15</v>
      </c>
      <c r="AU62" s="121">
        <f t="shared" si="9"/>
        <v>700</v>
      </c>
    </row>
    <row r="63" spans="3:47" s="53" customFormat="1" ht="12.75" customHeight="1">
      <c r="C63" s="59">
        <v>2000</v>
      </c>
      <c r="D63" s="60">
        <v>3</v>
      </c>
      <c r="E63" s="61">
        <f t="shared" si="0"/>
        <v>2000.25</v>
      </c>
      <c r="F63" s="65">
        <v>202.9</v>
      </c>
      <c r="G63" s="65">
        <v>161</v>
      </c>
      <c r="H63" s="66">
        <v>119.2</v>
      </c>
      <c r="J63" s="59">
        <v>1998</v>
      </c>
      <c r="K63" s="60">
        <v>3</v>
      </c>
      <c r="L63" s="61">
        <f t="shared" si="11"/>
        <v>1998.25</v>
      </c>
      <c r="M63" s="154">
        <v>129.386</v>
      </c>
      <c r="N63" s="154">
        <v>108.333599999998</v>
      </c>
      <c r="O63" s="155">
        <v>86.432739999999995</v>
      </c>
      <c r="Q63" s="29">
        <v>370</v>
      </c>
      <c r="R63" s="55">
        <v>5.7259999999999998E-16</v>
      </c>
      <c r="S63" s="55">
        <v>2.5100000000000002E-15</v>
      </c>
      <c r="T63" s="55">
        <v>5.8769999999999998E-15</v>
      </c>
      <c r="U63" s="70">
        <v>1.049E-14</v>
      </c>
      <c r="V63" s="83">
        <v>592.70000000000005</v>
      </c>
      <c r="W63" s="83">
        <v>781.7</v>
      </c>
      <c r="X63" s="83">
        <v>937.2</v>
      </c>
      <c r="Y63" s="84">
        <v>1059.4000000000001</v>
      </c>
      <c r="Z63" s="102">
        <f t="shared" si="10"/>
        <v>5.274078845995851E-15</v>
      </c>
      <c r="AA63" s="102">
        <f t="shared" si="3"/>
        <v>3.6924184969198843E-15</v>
      </c>
      <c r="AB63" s="102">
        <f t="shared" si="4"/>
        <v>2.2801137650923874E-15</v>
      </c>
      <c r="AD63" s="29">
        <v>370</v>
      </c>
      <c r="AE63" s="85">
        <v>1.214E-15</v>
      </c>
      <c r="AF63" s="86">
        <v>4.6930000000000003E-15</v>
      </c>
      <c r="AG63" s="86">
        <v>1.0299999999999999E-14</v>
      </c>
      <c r="AH63" s="87">
        <v>1.7879999999999999E-14</v>
      </c>
      <c r="AI63" s="83">
        <v>677.7</v>
      </c>
      <c r="AJ63" s="83">
        <v>914.5</v>
      </c>
      <c r="AK63" s="83">
        <v>1116.5</v>
      </c>
      <c r="AL63" s="89">
        <v>1284.9000000000001</v>
      </c>
      <c r="AM63" s="102">
        <f t="shared" si="5"/>
        <v>9.2959670595481839E-15</v>
      </c>
      <c r="AN63" s="102">
        <f t="shared" si="6"/>
        <v>6.6620586611909104E-15</v>
      </c>
      <c r="AO63" s="102">
        <f t="shared" si="7"/>
        <v>4.2801920041067486E-15</v>
      </c>
      <c r="AQ63" s="114">
        <v>370</v>
      </c>
      <c r="AR63" s="102">
        <f t="shared" si="8"/>
        <v>7.2850229527720174E-15</v>
      </c>
      <c r="AS63" s="102">
        <f t="shared" si="8"/>
        <v>5.1772385790553974E-15</v>
      </c>
      <c r="AT63" s="102">
        <f t="shared" si="8"/>
        <v>3.280152884599568E-15</v>
      </c>
      <c r="AU63" s="121">
        <f t="shared" si="9"/>
        <v>700</v>
      </c>
    </row>
    <row r="64" spans="3:47" s="53" customFormat="1" ht="12.75" customHeight="1">
      <c r="C64" s="59">
        <v>2000</v>
      </c>
      <c r="D64" s="60">
        <v>4</v>
      </c>
      <c r="E64" s="61">
        <f t="shared" si="0"/>
        <v>2000.3333333333333</v>
      </c>
      <c r="F64" s="65">
        <v>204.6</v>
      </c>
      <c r="G64" s="65">
        <v>162.5</v>
      </c>
      <c r="H64" s="66">
        <v>120.5</v>
      </c>
      <c r="J64" s="59">
        <v>1998</v>
      </c>
      <c r="K64" s="60">
        <v>4</v>
      </c>
      <c r="L64" s="61">
        <f t="shared" si="11"/>
        <v>1998.3333333333333</v>
      </c>
      <c r="M64" s="154">
        <v>134.25933333332594</v>
      </c>
      <c r="N64" s="154">
        <v>111.98859999999523</v>
      </c>
      <c r="O64" s="155">
        <v>89.619896969696654</v>
      </c>
      <c r="Q64" s="29">
        <v>380</v>
      </c>
      <c r="R64" s="55">
        <v>4.334E-16</v>
      </c>
      <c r="S64" s="55">
        <v>2.0099999999999999E-15</v>
      </c>
      <c r="T64" s="55">
        <v>4.8540000000000004E-15</v>
      </c>
      <c r="U64" s="70">
        <v>8.8239999999999998E-15</v>
      </c>
      <c r="V64" s="83">
        <v>592.70000000000005</v>
      </c>
      <c r="W64" s="83">
        <v>781.7</v>
      </c>
      <c r="X64" s="83">
        <v>937.3</v>
      </c>
      <c r="Y64" s="84">
        <v>1059.5999999999999</v>
      </c>
      <c r="Z64" s="102">
        <f t="shared" si="10"/>
        <v>4.344731285420909E-15</v>
      </c>
      <c r="AA64" s="102">
        <f t="shared" si="3"/>
        <v>3.008752065708391E-15</v>
      </c>
      <c r="AB64" s="102">
        <f t="shared" si="4"/>
        <v>1.8229252410677496E-15</v>
      </c>
      <c r="AD64" s="29">
        <v>380</v>
      </c>
      <c r="AE64" s="85">
        <v>9.453E-16</v>
      </c>
      <c r="AF64" s="86">
        <v>3.8610000000000002E-15</v>
      </c>
      <c r="AG64" s="86">
        <v>8.7230000000000007E-15</v>
      </c>
      <c r="AH64" s="87">
        <v>1.543E-14</v>
      </c>
      <c r="AI64" s="83">
        <v>677.7</v>
      </c>
      <c r="AJ64" s="83">
        <v>914.6</v>
      </c>
      <c r="AK64" s="83">
        <v>1117.0999999999999</v>
      </c>
      <c r="AL64" s="89">
        <v>1285.8</v>
      </c>
      <c r="AM64" s="102">
        <f t="shared" si="5"/>
        <v>7.8523725420943955E-15</v>
      </c>
      <c r="AN64" s="102">
        <f t="shared" si="6"/>
        <v>5.5684305708418419E-15</v>
      </c>
      <c r="AO64" s="102">
        <f t="shared" si="7"/>
        <v>3.5150315396303677E-15</v>
      </c>
      <c r="AQ64" s="114">
        <v>380</v>
      </c>
      <c r="AR64" s="102">
        <f t="shared" si="8"/>
        <v>6.0985519137576523E-15</v>
      </c>
      <c r="AS64" s="102">
        <f t="shared" si="8"/>
        <v>4.2885913182751165E-15</v>
      </c>
      <c r="AT64" s="102">
        <f t="shared" si="8"/>
        <v>2.6689783903490588E-15</v>
      </c>
      <c r="AU64" s="121">
        <f t="shared" si="9"/>
        <v>700</v>
      </c>
    </row>
    <row r="65" spans="3:47" s="53" customFormat="1" ht="12.75" customHeight="1">
      <c r="C65" s="59">
        <v>2000</v>
      </c>
      <c r="D65" s="60">
        <v>5</v>
      </c>
      <c r="E65" s="61">
        <f t="shared" si="0"/>
        <v>2000.4166666666667</v>
      </c>
      <c r="F65" s="65">
        <v>206</v>
      </c>
      <c r="G65" s="65">
        <v>163.80000000000001</v>
      </c>
      <c r="H65" s="66">
        <v>121.6</v>
      </c>
      <c r="J65" s="59">
        <v>1998</v>
      </c>
      <c r="K65" s="60">
        <v>5</v>
      </c>
      <c r="L65" s="61">
        <f t="shared" si="11"/>
        <v>1998.4166666666667</v>
      </c>
      <c r="M65" s="154">
        <v>139.05142592592591</v>
      </c>
      <c r="N65" s="154">
        <v>115.64360000000244</v>
      </c>
      <c r="O65" s="155">
        <v>93.274821212123328</v>
      </c>
      <c r="Q65" s="29">
        <v>390</v>
      </c>
      <c r="R65" s="55">
        <v>3.293E-16</v>
      </c>
      <c r="S65" s="55">
        <v>1.613E-15</v>
      </c>
      <c r="T65" s="55">
        <v>4.0180000000000002E-15</v>
      </c>
      <c r="U65" s="70">
        <v>7.4409999999999992E-15</v>
      </c>
      <c r="V65" s="83">
        <v>592.70000000000005</v>
      </c>
      <c r="W65" s="83">
        <v>781.7</v>
      </c>
      <c r="X65" s="83">
        <v>937.4</v>
      </c>
      <c r="Y65" s="84">
        <v>1059.7</v>
      </c>
      <c r="Z65" s="102">
        <f t="shared" si="10"/>
        <v>3.5873420328541801E-15</v>
      </c>
      <c r="AA65" s="102">
        <f t="shared" si="3"/>
        <v>2.4575846406570607E-15</v>
      </c>
      <c r="AB65" s="102">
        <f t="shared" si="4"/>
        <v>1.4606799010266839E-15</v>
      </c>
      <c r="AD65" s="29">
        <v>390</v>
      </c>
      <c r="AE65" s="85">
        <v>7.3849999999999997E-16</v>
      </c>
      <c r="AF65" s="86">
        <v>3.1840000000000001E-15</v>
      </c>
      <c r="AG65" s="86">
        <v>7.4059999999999993E-15</v>
      </c>
      <c r="AH65" s="87">
        <v>1.334E-14</v>
      </c>
      <c r="AI65" s="83">
        <v>677.7</v>
      </c>
      <c r="AJ65" s="83">
        <v>914.7</v>
      </c>
      <c r="AK65" s="83">
        <v>1117.5</v>
      </c>
      <c r="AL65" s="89">
        <v>1286.5999999999999</v>
      </c>
      <c r="AM65" s="102">
        <f t="shared" si="5"/>
        <v>6.6499759096508707E-15</v>
      </c>
      <c r="AN65" s="102">
        <f t="shared" si="6"/>
        <v>4.6666762381929771E-15</v>
      </c>
      <c r="AO65" s="102">
        <f t="shared" si="7"/>
        <v>2.8938241006159972E-15</v>
      </c>
      <c r="AQ65" s="114">
        <v>390</v>
      </c>
      <c r="AR65" s="102">
        <f t="shared" si="8"/>
        <v>5.1186589712525254E-15</v>
      </c>
      <c r="AS65" s="102">
        <f t="shared" si="8"/>
        <v>3.5621304394250191E-15</v>
      </c>
      <c r="AT65" s="102">
        <f t="shared" si="8"/>
        <v>2.1772520008213407E-15</v>
      </c>
      <c r="AU65" s="121">
        <f t="shared" si="9"/>
        <v>700</v>
      </c>
    </row>
    <row r="66" spans="3:47" s="53" customFormat="1" ht="12.75" customHeight="1">
      <c r="C66" s="59">
        <v>2000</v>
      </c>
      <c r="D66" s="60">
        <v>6</v>
      </c>
      <c r="E66" s="61">
        <f t="shared" si="0"/>
        <v>2000.5</v>
      </c>
      <c r="F66" s="65">
        <v>207.2</v>
      </c>
      <c r="G66" s="65">
        <v>164.8</v>
      </c>
      <c r="H66" s="66">
        <v>122.5</v>
      </c>
      <c r="J66" s="59">
        <v>1998</v>
      </c>
      <c r="K66" s="60">
        <v>6</v>
      </c>
      <c r="L66" s="61">
        <f t="shared" si="11"/>
        <v>1998.5</v>
      </c>
      <c r="M66" s="154">
        <v>143.51855555555554</v>
      </c>
      <c r="N66" s="154">
        <v>119.39605555555488</v>
      </c>
      <c r="O66" s="155">
        <v>96.228039999999993</v>
      </c>
      <c r="Q66" s="29">
        <v>400</v>
      </c>
      <c r="R66" s="55">
        <v>2.5120000000000002E-16</v>
      </c>
      <c r="S66" s="55">
        <v>1.298E-15</v>
      </c>
      <c r="T66" s="55">
        <v>3.3329999999999999E-15</v>
      </c>
      <c r="U66" s="70">
        <v>6.2869999999999998E-15</v>
      </c>
      <c r="V66" s="83">
        <v>592.70000000000005</v>
      </c>
      <c r="W66" s="83">
        <v>781.7</v>
      </c>
      <c r="X66" s="83">
        <v>937.4</v>
      </c>
      <c r="Y66" s="84">
        <v>1059.8</v>
      </c>
      <c r="Z66" s="102">
        <f t="shared" si="10"/>
        <v>2.968597104722767E-15</v>
      </c>
      <c r="AA66" s="102">
        <f t="shared" si="3"/>
        <v>2.0126485420944359E-15</v>
      </c>
      <c r="AB66" s="102">
        <f t="shared" si="4"/>
        <v>1.173789764271039E-15</v>
      </c>
      <c r="AD66" s="29">
        <v>400</v>
      </c>
      <c r="AE66" s="85">
        <v>5.7850000000000003E-16</v>
      </c>
      <c r="AF66" s="86">
        <v>2.631E-15</v>
      </c>
      <c r="AG66" s="86">
        <v>6.3009999999999996E-15</v>
      </c>
      <c r="AH66" s="87">
        <v>1.156E-14</v>
      </c>
      <c r="AI66" s="83">
        <v>677.7</v>
      </c>
      <c r="AJ66" s="83">
        <v>914.8</v>
      </c>
      <c r="AK66" s="83">
        <v>1117.9000000000001</v>
      </c>
      <c r="AL66" s="89">
        <v>1287.3</v>
      </c>
      <c r="AM66" s="102">
        <f t="shared" si="5"/>
        <v>5.6438213141683316E-15</v>
      </c>
      <c r="AN66" s="102">
        <f t="shared" si="6"/>
        <v>3.9198256262833312E-15</v>
      </c>
      <c r="AO66" s="102">
        <f t="shared" si="7"/>
        <v>2.3874563347022431E-15</v>
      </c>
      <c r="AQ66" s="114">
        <v>400</v>
      </c>
      <c r="AR66" s="102">
        <f t="shared" si="8"/>
        <v>4.3062092094455495E-15</v>
      </c>
      <c r="AS66" s="102">
        <f t="shared" si="8"/>
        <v>2.9662370841888833E-15</v>
      </c>
      <c r="AT66" s="102">
        <f t="shared" si="8"/>
        <v>1.7806230494866412E-15</v>
      </c>
      <c r="AU66" s="121">
        <f t="shared" si="9"/>
        <v>700</v>
      </c>
    </row>
    <row r="67" spans="3:47" s="53" customFormat="1" ht="12.75" customHeight="1">
      <c r="C67" s="59">
        <v>2000</v>
      </c>
      <c r="D67" s="60">
        <v>7</v>
      </c>
      <c r="E67" s="61">
        <f t="shared" si="0"/>
        <v>2000.5833333333333</v>
      </c>
      <c r="F67" s="65">
        <v>208.1</v>
      </c>
      <c r="G67" s="65">
        <v>165.7</v>
      </c>
      <c r="H67" s="66">
        <v>123.2</v>
      </c>
      <c r="J67" s="59">
        <v>1998</v>
      </c>
      <c r="K67" s="60">
        <v>7</v>
      </c>
      <c r="L67" s="61">
        <f t="shared" si="11"/>
        <v>1998.5833333333333</v>
      </c>
      <c r="M67" s="154">
        <v>148.02142222222187</v>
      </c>
      <c r="N67" s="154">
        <v>123.86318518517886</v>
      </c>
      <c r="O67" s="155">
        <v>98.90837333333333</v>
      </c>
      <c r="Q67" s="29">
        <v>410</v>
      </c>
      <c r="R67" s="55">
        <v>1.9229999999999999E-16</v>
      </c>
      <c r="S67" s="55">
        <v>1.046E-15</v>
      </c>
      <c r="T67" s="55">
        <v>2.7709999999999999E-15</v>
      </c>
      <c r="U67" s="70">
        <v>5.3260000000000002E-15</v>
      </c>
      <c r="V67" s="83">
        <v>592.70000000000005</v>
      </c>
      <c r="W67" s="83">
        <v>781.8</v>
      </c>
      <c r="X67" s="83">
        <v>937.5</v>
      </c>
      <c r="Y67" s="84">
        <v>1059.9000000000001</v>
      </c>
      <c r="Z67" s="102">
        <f t="shared" si="10"/>
        <v>2.462108110882935E-15</v>
      </c>
      <c r="AA67" s="102">
        <f t="shared" si="3"/>
        <v>1.651783162217642E-15</v>
      </c>
      <c r="AB67" s="102">
        <f t="shared" si="4"/>
        <v>9.4470244722791941E-16</v>
      </c>
      <c r="AD67" s="29">
        <v>410</v>
      </c>
      <c r="AE67" s="85">
        <v>4.5430000000000001E-16</v>
      </c>
      <c r="AF67" s="86">
        <v>2.1790000000000001E-15</v>
      </c>
      <c r="AG67" s="86">
        <v>5.3740000000000002E-15</v>
      </c>
      <c r="AH67" s="87">
        <v>1.0040000000000001E-14</v>
      </c>
      <c r="AI67" s="83">
        <v>677.7</v>
      </c>
      <c r="AJ67" s="83">
        <v>914.9</v>
      </c>
      <c r="AK67" s="83">
        <v>1118.2</v>
      </c>
      <c r="AL67" s="89">
        <v>1287.8</v>
      </c>
      <c r="AM67" s="102">
        <f t="shared" si="5"/>
        <v>4.8018785010266537E-15</v>
      </c>
      <c r="AN67" s="102">
        <f t="shared" si="6"/>
        <v>3.3010157700205026E-15</v>
      </c>
      <c r="AO67" s="102">
        <f t="shared" si="7"/>
        <v>1.9743521268993706E-15</v>
      </c>
      <c r="AQ67" s="114">
        <v>410</v>
      </c>
      <c r="AR67" s="102">
        <f t="shared" si="8"/>
        <v>3.6319933059547941E-15</v>
      </c>
      <c r="AS67" s="102">
        <f t="shared" si="8"/>
        <v>2.4763994661190724E-15</v>
      </c>
      <c r="AT67" s="102">
        <f t="shared" si="8"/>
        <v>1.4595272870636451E-15</v>
      </c>
      <c r="AU67" s="121">
        <f t="shared" si="9"/>
        <v>700</v>
      </c>
    </row>
    <row r="68" spans="3:47" s="53" customFormat="1" ht="12.75" customHeight="1">
      <c r="C68" s="59">
        <v>2000</v>
      </c>
      <c r="D68" s="60">
        <v>8</v>
      </c>
      <c r="E68" s="61">
        <f t="shared" si="0"/>
        <v>2000.6666666666667</v>
      </c>
      <c r="F68" s="65">
        <v>208.8</v>
      </c>
      <c r="G68" s="65">
        <v>166.3</v>
      </c>
      <c r="H68" s="66">
        <v>123.7</v>
      </c>
      <c r="J68" s="59">
        <v>1998</v>
      </c>
      <c r="K68" s="60">
        <v>8</v>
      </c>
      <c r="L68" s="61">
        <f t="shared" si="11"/>
        <v>1998.6666666666667</v>
      </c>
      <c r="M68" s="154">
        <v>153.38197777778393</v>
      </c>
      <c r="N68" s="154">
        <v>128.33031481481504</v>
      </c>
      <c r="O68" s="155">
        <v>102.17984848485123</v>
      </c>
      <c r="Q68" s="29">
        <v>420</v>
      </c>
      <c r="R68" s="55">
        <v>1.4810000000000001E-16</v>
      </c>
      <c r="S68" s="55">
        <v>8.4530000000000005E-16</v>
      </c>
      <c r="T68" s="55">
        <v>2.3069999999999998E-15</v>
      </c>
      <c r="U68" s="70">
        <v>4.5150000000000002E-15</v>
      </c>
      <c r="V68" s="83">
        <v>592.70000000000005</v>
      </c>
      <c r="W68" s="83">
        <v>781.8</v>
      </c>
      <c r="X68" s="83">
        <v>937.5</v>
      </c>
      <c r="Y68" s="84">
        <v>1059.9000000000001</v>
      </c>
      <c r="Z68" s="102">
        <f t="shared" si="10"/>
        <v>2.0452566525667166E-15</v>
      </c>
      <c r="AA68" s="102">
        <f t="shared" si="3"/>
        <v>1.3586178250513201E-15</v>
      </c>
      <c r="AB68" s="102">
        <f t="shared" si="4"/>
        <v>7.6257228090348532E-16</v>
      </c>
      <c r="AD68" s="29">
        <v>420</v>
      </c>
      <c r="AE68" s="85">
        <v>3.58E-16</v>
      </c>
      <c r="AF68" s="86">
        <v>1.8080000000000002E-15</v>
      </c>
      <c r="AG68" s="86">
        <v>4.5890000000000002E-15</v>
      </c>
      <c r="AH68" s="87">
        <v>8.7230000000000007E-15</v>
      </c>
      <c r="AI68" s="83">
        <v>677.7</v>
      </c>
      <c r="AJ68" s="83">
        <v>915</v>
      </c>
      <c r="AK68" s="83">
        <v>1118.4000000000001</v>
      </c>
      <c r="AL68" s="89">
        <v>1288.3</v>
      </c>
      <c r="AM68" s="102">
        <f t="shared" si="5"/>
        <v>4.0910125544147501E-15</v>
      </c>
      <c r="AN68" s="102">
        <f t="shared" si="6"/>
        <v>2.7846278110882684E-15</v>
      </c>
      <c r="AO68" s="102">
        <f t="shared" si="7"/>
        <v>1.6359472279260667E-15</v>
      </c>
      <c r="AQ68" s="114">
        <v>420</v>
      </c>
      <c r="AR68" s="102">
        <f t="shared" si="8"/>
        <v>3.0681346034907335E-15</v>
      </c>
      <c r="AS68" s="102">
        <f t="shared" si="8"/>
        <v>2.0716228180697944E-15</v>
      </c>
      <c r="AT68" s="102">
        <f t="shared" si="8"/>
        <v>1.199259754414776E-15</v>
      </c>
      <c r="AU68" s="121">
        <f t="shared" si="9"/>
        <v>700</v>
      </c>
    </row>
    <row r="69" spans="3:47" s="53" customFormat="1" ht="12.75" customHeight="1">
      <c r="C69" s="59">
        <v>2000</v>
      </c>
      <c r="D69" s="60">
        <v>9</v>
      </c>
      <c r="E69" s="61">
        <f t="shared" si="0"/>
        <v>2000.75</v>
      </c>
      <c r="F69" s="65">
        <v>209.3</v>
      </c>
      <c r="G69" s="65">
        <v>166.7</v>
      </c>
      <c r="H69" s="66">
        <v>124.1</v>
      </c>
      <c r="J69" s="59">
        <v>1998</v>
      </c>
      <c r="K69" s="60">
        <v>9</v>
      </c>
      <c r="L69" s="61">
        <f t="shared" si="11"/>
        <v>1998.75</v>
      </c>
      <c r="M69" s="154">
        <v>158.85946666666453</v>
      </c>
      <c r="N69" s="154">
        <v>132.32291304347447</v>
      </c>
      <c r="O69" s="155">
        <v>105.50263636363636</v>
      </c>
      <c r="Q69" s="29">
        <v>430</v>
      </c>
      <c r="R69" s="55">
        <v>1.146E-16</v>
      </c>
      <c r="S69" s="55">
        <v>6.843E-16</v>
      </c>
      <c r="T69" s="55">
        <v>1.9240000000000001E-15</v>
      </c>
      <c r="U69" s="70">
        <v>3.8340000000000004E-15</v>
      </c>
      <c r="V69" s="83">
        <v>592.70000000000005</v>
      </c>
      <c r="W69" s="83">
        <v>781.8</v>
      </c>
      <c r="X69" s="83">
        <v>937.5</v>
      </c>
      <c r="Y69" s="84">
        <v>1060</v>
      </c>
      <c r="Z69" s="102">
        <f t="shared" si="10"/>
        <v>1.7020096956878692E-15</v>
      </c>
      <c r="AA69" s="102">
        <f t="shared" si="3"/>
        <v>1.1196561659137455E-15</v>
      </c>
      <c r="AB69" s="102">
        <f t="shared" si="4"/>
        <v>6.1670105913757254E-16</v>
      </c>
      <c r="AD69" s="29">
        <v>430</v>
      </c>
      <c r="AE69" s="85">
        <v>2.8290000000000002E-16</v>
      </c>
      <c r="AF69" s="86">
        <v>1.503E-15</v>
      </c>
      <c r="AG69" s="86">
        <v>3.9249999999999997E-15</v>
      </c>
      <c r="AH69" s="87">
        <v>7.5930000000000001E-15</v>
      </c>
      <c r="AI69" s="83">
        <v>677.7</v>
      </c>
      <c r="AJ69" s="83">
        <v>915</v>
      </c>
      <c r="AK69" s="83">
        <v>1118.5999999999999</v>
      </c>
      <c r="AL69" s="89">
        <v>1288.5999999999999</v>
      </c>
      <c r="AM69" s="102">
        <f t="shared" si="5"/>
        <v>3.4912978809034597E-15</v>
      </c>
      <c r="AN69" s="102">
        <f t="shared" si="6"/>
        <v>2.3535546776180456E-15</v>
      </c>
      <c r="AO69" s="102">
        <f t="shared" si="7"/>
        <v>1.3582264915810991E-15</v>
      </c>
      <c r="AQ69" s="114">
        <v>430</v>
      </c>
      <c r="AR69" s="102">
        <f t="shared" si="8"/>
        <v>2.5966537882956646E-15</v>
      </c>
      <c r="AS69" s="102">
        <f t="shared" si="8"/>
        <v>1.7366054217658956E-15</v>
      </c>
      <c r="AT69" s="102">
        <f t="shared" si="8"/>
        <v>9.8746377535933579E-16</v>
      </c>
      <c r="AU69" s="121">
        <f t="shared" si="9"/>
        <v>700</v>
      </c>
    </row>
    <row r="70" spans="3:47" s="53" customFormat="1" ht="12.75" customHeight="1">
      <c r="C70" s="59">
        <v>2000</v>
      </c>
      <c r="D70" s="60">
        <v>10</v>
      </c>
      <c r="E70" s="61">
        <f t="shared" si="0"/>
        <v>2000.8333333333333</v>
      </c>
      <c r="F70" s="65">
        <v>209.4</v>
      </c>
      <c r="G70" s="65">
        <v>166.8</v>
      </c>
      <c r="H70" s="66">
        <v>124.2</v>
      </c>
      <c r="J70" s="59">
        <v>1998</v>
      </c>
      <c r="K70" s="60">
        <v>10</v>
      </c>
      <c r="L70" s="61">
        <f t="shared" si="11"/>
        <v>1998.8333333333333</v>
      </c>
      <c r="M70" s="154">
        <v>164.70724444443346</v>
      </c>
      <c r="N70" s="154">
        <v>136.29573913042708</v>
      </c>
      <c r="O70" s="155">
        <v>108.57726666666564</v>
      </c>
      <c r="Q70" s="29">
        <v>440</v>
      </c>
      <c r="R70" s="55">
        <v>8.92E-17</v>
      </c>
      <c r="S70" s="55">
        <v>5.5509999999999999E-16</v>
      </c>
      <c r="T70" s="55">
        <v>1.6080000000000001E-15</v>
      </c>
      <c r="U70" s="70">
        <v>3.2600000000000001E-15</v>
      </c>
      <c r="V70" s="83">
        <v>592.70000000000005</v>
      </c>
      <c r="W70" s="83">
        <v>781.8</v>
      </c>
      <c r="X70" s="83">
        <v>937.5</v>
      </c>
      <c r="Y70" s="84">
        <v>1060</v>
      </c>
      <c r="Z70" s="102">
        <f t="shared" si="10"/>
        <v>1.4194595535934161E-15</v>
      </c>
      <c r="AA70" s="102">
        <f t="shared" si="3"/>
        <v>9.2485599507185826E-16</v>
      </c>
      <c r="AB70" s="102">
        <f t="shared" si="4"/>
        <v>4.9981766447638236E-16</v>
      </c>
      <c r="AD70" s="29">
        <v>440</v>
      </c>
      <c r="AE70" s="85">
        <v>2.2430000000000002E-16</v>
      </c>
      <c r="AF70" s="86">
        <v>1.251E-15</v>
      </c>
      <c r="AG70" s="86">
        <v>3.3619999999999998E-15</v>
      </c>
      <c r="AH70" s="87">
        <v>6.6189999999999997E-15</v>
      </c>
      <c r="AI70" s="83">
        <v>677.7</v>
      </c>
      <c r="AJ70" s="83">
        <v>915</v>
      </c>
      <c r="AK70" s="83">
        <v>1118.7</v>
      </c>
      <c r="AL70" s="89">
        <v>1288.9000000000001</v>
      </c>
      <c r="AM70" s="102">
        <f t="shared" si="5"/>
        <v>2.9839879548254355E-15</v>
      </c>
      <c r="AN70" s="102">
        <f t="shared" si="6"/>
        <v>1.9923381190964883E-15</v>
      </c>
      <c r="AO70" s="102">
        <f t="shared" si="7"/>
        <v>1.1291747716632364E-15</v>
      </c>
      <c r="AQ70" s="114">
        <v>440</v>
      </c>
      <c r="AR70" s="102">
        <f t="shared" si="8"/>
        <v>2.2017237542094256E-15</v>
      </c>
      <c r="AS70" s="102">
        <f t="shared" si="8"/>
        <v>1.4585970570841733E-15</v>
      </c>
      <c r="AT70" s="102">
        <f t="shared" si="8"/>
        <v>8.1449621806980943E-16</v>
      </c>
      <c r="AU70" s="121">
        <f t="shared" si="9"/>
        <v>700</v>
      </c>
    </row>
    <row r="71" spans="3:47" s="53" customFormat="1" ht="12.75" customHeight="1">
      <c r="C71" s="59">
        <v>2000</v>
      </c>
      <c r="D71" s="60">
        <v>11</v>
      </c>
      <c r="E71" s="61">
        <f t="shared" si="0"/>
        <v>2000.9166666666667</v>
      </c>
      <c r="F71" s="65">
        <v>209.4</v>
      </c>
      <c r="G71" s="65">
        <v>166.8</v>
      </c>
      <c r="H71" s="66">
        <v>124.2</v>
      </c>
      <c r="J71" s="59">
        <v>1998</v>
      </c>
      <c r="K71" s="60">
        <v>11</v>
      </c>
      <c r="L71" s="61">
        <f t="shared" si="11"/>
        <v>1998.9166666666667</v>
      </c>
      <c r="M71" s="154">
        <v>169.79150000000001</v>
      </c>
      <c r="N71" s="154">
        <v>140.17974712643621</v>
      </c>
      <c r="O71" s="155">
        <v>111.01393333333526</v>
      </c>
      <c r="Q71" s="29">
        <v>450</v>
      </c>
      <c r="R71" s="55">
        <v>6.9899999999999999E-17</v>
      </c>
      <c r="S71" s="55">
        <v>4.5109999999999997E-16</v>
      </c>
      <c r="T71" s="55">
        <v>1.345E-15</v>
      </c>
      <c r="U71" s="70">
        <v>2.777E-15</v>
      </c>
      <c r="V71" s="83">
        <v>592.70000000000005</v>
      </c>
      <c r="W71" s="83">
        <v>781.8</v>
      </c>
      <c r="X71" s="83">
        <v>937.5</v>
      </c>
      <c r="Y71" s="84">
        <v>1060.0999999999999</v>
      </c>
      <c r="Z71" s="102">
        <f t="shared" si="10"/>
        <v>1.1849313277207279E-15</v>
      </c>
      <c r="AA71" s="102">
        <f t="shared" si="3"/>
        <v>7.6501859055440593E-16</v>
      </c>
      <c r="AB71" s="102">
        <f t="shared" si="4"/>
        <v>4.0586791950718381E-16</v>
      </c>
      <c r="AD71" s="29">
        <v>450</v>
      </c>
      <c r="AE71" s="85">
        <v>1.7849999999999999E-16</v>
      </c>
      <c r="AF71" s="86">
        <v>1.043E-15</v>
      </c>
      <c r="AG71" s="86">
        <v>2.8850000000000001E-15</v>
      </c>
      <c r="AH71" s="87">
        <v>5.7779999999999996E-15</v>
      </c>
      <c r="AI71" s="83">
        <v>677.7</v>
      </c>
      <c r="AJ71" s="83">
        <v>915.1</v>
      </c>
      <c r="AK71" s="83">
        <v>1118.8</v>
      </c>
      <c r="AL71" s="89">
        <v>1289.2</v>
      </c>
      <c r="AM71" s="102">
        <f t="shared" si="5"/>
        <v>2.5551571827515169E-15</v>
      </c>
      <c r="AN71" s="102">
        <f t="shared" si="6"/>
        <v>1.6898710636550129E-15</v>
      </c>
      <c r="AO71" s="102">
        <f t="shared" si="7"/>
        <v>9.4042095071867894E-16</v>
      </c>
      <c r="AQ71" s="114">
        <v>450</v>
      </c>
      <c r="AR71" s="102">
        <f t="shared" si="8"/>
        <v>1.8700442552361226E-15</v>
      </c>
      <c r="AS71" s="102">
        <f t="shared" si="8"/>
        <v>1.2274448271047093E-15</v>
      </c>
      <c r="AT71" s="102">
        <f t="shared" si="8"/>
        <v>6.7314443511293137E-16</v>
      </c>
      <c r="AU71" s="121">
        <f t="shared" si="9"/>
        <v>700</v>
      </c>
    </row>
    <row r="72" spans="3:47" s="53" customFormat="1" ht="12.75" customHeight="1">
      <c r="C72" s="59">
        <v>2000</v>
      </c>
      <c r="D72" s="60">
        <v>12</v>
      </c>
      <c r="E72" s="61">
        <f t="shared" si="0"/>
        <v>2001</v>
      </c>
      <c r="F72" s="65">
        <v>209.1</v>
      </c>
      <c r="G72" s="65">
        <v>166.5</v>
      </c>
      <c r="H72" s="66">
        <v>123.9</v>
      </c>
      <c r="J72" s="59">
        <v>1998</v>
      </c>
      <c r="K72" s="60">
        <v>12</v>
      </c>
      <c r="L72" s="61">
        <f t="shared" si="11"/>
        <v>1999</v>
      </c>
      <c r="M72" s="154">
        <v>174.31085714285715</v>
      </c>
      <c r="N72" s="154">
        <v>143.70848275861735</v>
      </c>
      <c r="O72" s="155">
        <v>113.87590909090909</v>
      </c>
      <c r="Q72" s="29">
        <v>460</v>
      </c>
      <c r="R72" s="55">
        <v>5.5179999999999998E-17</v>
      </c>
      <c r="S72" s="55">
        <v>3.6740000000000001E-16</v>
      </c>
      <c r="T72" s="55">
        <v>1.127E-15</v>
      </c>
      <c r="U72" s="70">
        <v>2.3679999999999998E-15</v>
      </c>
      <c r="V72" s="83">
        <v>592.70000000000005</v>
      </c>
      <c r="W72" s="83">
        <v>781.8</v>
      </c>
      <c r="X72" s="83">
        <v>937.6</v>
      </c>
      <c r="Y72" s="84">
        <v>1060.0999999999999</v>
      </c>
      <c r="Z72" s="102">
        <f t="shared" si="10"/>
        <v>9.9098012813140719E-16</v>
      </c>
      <c r="AA72" s="102">
        <f t="shared" si="3"/>
        <v>6.3415529856262088E-16</v>
      </c>
      <c r="AB72" s="102">
        <f t="shared" si="4"/>
        <v>3.3035288517453553E-16</v>
      </c>
      <c r="AD72" s="29">
        <v>460</v>
      </c>
      <c r="AE72" s="85">
        <v>1.425E-16</v>
      </c>
      <c r="AF72" s="86">
        <v>8.7149999999999996E-16</v>
      </c>
      <c r="AG72" s="86">
        <v>2.478E-15</v>
      </c>
      <c r="AH72" s="87">
        <v>5.0499999999999996E-15</v>
      </c>
      <c r="AI72" s="83">
        <v>677.7</v>
      </c>
      <c r="AJ72" s="83">
        <v>915.1</v>
      </c>
      <c r="AK72" s="83">
        <v>1118.9000000000001</v>
      </c>
      <c r="AL72" s="89">
        <v>1289.4000000000001</v>
      </c>
      <c r="AM72" s="102">
        <f t="shared" si="5"/>
        <v>2.1903276406570638E-15</v>
      </c>
      <c r="AN72" s="102">
        <f t="shared" si="6"/>
        <v>1.4356684928131259E-15</v>
      </c>
      <c r="AO72" s="102">
        <f t="shared" si="7"/>
        <v>7.8499898562627778E-16</v>
      </c>
      <c r="AQ72" s="114">
        <v>460</v>
      </c>
      <c r="AR72" s="102">
        <f t="shared" si="8"/>
        <v>1.5906538843942355E-15</v>
      </c>
      <c r="AS72" s="102">
        <f t="shared" si="8"/>
        <v>1.0349118956878734E-15</v>
      </c>
      <c r="AT72" s="102">
        <f t="shared" si="8"/>
        <v>5.5767593540040663E-16</v>
      </c>
      <c r="AU72" s="121">
        <f t="shared" si="9"/>
        <v>700</v>
      </c>
    </row>
    <row r="73" spans="3:47" s="53" customFormat="1" ht="12.75" customHeight="1">
      <c r="C73" s="59">
        <v>2001</v>
      </c>
      <c r="D73" s="60">
        <v>1</v>
      </c>
      <c r="E73" s="61">
        <f t="shared" si="0"/>
        <v>2001.0833333333333</v>
      </c>
      <c r="F73" s="65">
        <v>208.6</v>
      </c>
      <c r="G73" s="65">
        <v>166.1</v>
      </c>
      <c r="H73" s="66">
        <v>123.6</v>
      </c>
      <c r="J73" s="59">
        <v>1999</v>
      </c>
      <c r="K73" s="60">
        <v>1</v>
      </c>
      <c r="L73" s="61">
        <f t="shared" si="11"/>
        <v>1999.0833333333333</v>
      </c>
      <c r="M73" s="154">
        <v>179.2709761904762</v>
      </c>
      <c r="N73" s="154">
        <v>147.23721839079849</v>
      </c>
      <c r="O73" s="155">
        <v>117.10555555555473</v>
      </c>
      <c r="Q73" s="29">
        <v>470</v>
      </c>
      <c r="R73" s="55">
        <v>4.392E-17</v>
      </c>
      <c r="S73" s="55">
        <v>2.999E-16</v>
      </c>
      <c r="T73" s="55">
        <v>9.4539999999999994E-16</v>
      </c>
      <c r="U73" s="70">
        <v>2.0220000000000001E-15</v>
      </c>
      <c r="V73" s="83">
        <v>592.70000000000005</v>
      </c>
      <c r="W73" s="83">
        <v>781.8</v>
      </c>
      <c r="X73" s="83">
        <v>937.6</v>
      </c>
      <c r="Y73" s="84">
        <v>1060.0999999999999</v>
      </c>
      <c r="Z73" s="102">
        <f t="shared" si="10"/>
        <v>8.2981175975358524E-16</v>
      </c>
      <c r="AA73" s="102">
        <f t="shared" si="3"/>
        <v>5.2658581519506549E-16</v>
      </c>
      <c r="AB73" s="102">
        <f t="shared" si="4"/>
        <v>2.6952615958932036E-16</v>
      </c>
      <c r="AD73" s="29">
        <v>470</v>
      </c>
      <c r="AE73" s="85">
        <v>1.143E-16</v>
      </c>
      <c r="AF73" s="86">
        <v>7.292E-16</v>
      </c>
      <c r="AG73" s="86">
        <v>2.1310000000000001E-15</v>
      </c>
      <c r="AH73" s="87">
        <v>4.4190000000000002E-15</v>
      </c>
      <c r="AI73" s="83">
        <v>677.7</v>
      </c>
      <c r="AJ73" s="83">
        <v>915.1</v>
      </c>
      <c r="AK73" s="83">
        <v>1119</v>
      </c>
      <c r="AL73" s="89">
        <v>1289.5</v>
      </c>
      <c r="AM73" s="102">
        <f t="shared" si="5"/>
        <v>1.8799828114989557E-15</v>
      </c>
      <c r="AN73" s="102">
        <f t="shared" si="6"/>
        <v>1.2214822242299655E-15</v>
      </c>
      <c r="AO73" s="102">
        <f t="shared" si="7"/>
        <v>6.5623775893223338E-16</v>
      </c>
      <c r="AQ73" s="114">
        <v>470</v>
      </c>
      <c r="AR73" s="102">
        <f t="shared" si="8"/>
        <v>1.3548972856262704E-15</v>
      </c>
      <c r="AS73" s="102">
        <f t="shared" si="8"/>
        <v>8.7403401971251551E-16</v>
      </c>
      <c r="AT73" s="102">
        <f t="shared" si="8"/>
        <v>4.6288195926077687E-16</v>
      </c>
      <c r="AU73" s="121">
        <f t="shared" si="9"/>
        <v>700</v>
      </c>
    </row>
    <row r="74" spans="3:47" s="53" customFormat="1" ht="12.75" customHeight="1">
      <c r="C74" s="59">
        <v>2001</v>
      </c>
      <c r="D74" s="60">
        <v>2</v>
      </c>
      <c r="E74" s="61">
        <f t="shared" si="0"/>
        <v>2001.1666666666667</v>
      </c>
      <c r="F74" s="65">
        <v>207.9</v>
      </c>
      <c r="G74" s="65">
        <v>165.4</v>
      </c>
      <c r="H74" s="66">
        <v>123</v>
      </c>
      <c r="J74" s="59">
        <v>1999</v>
      </c>
      <c r="K74" s="60">
        <v>2</v>
      </c>
      <c r="L74" s="61">
        <f t="shared" si="11"/>
        <v>1999.1666666666667</v>
      </c>
      <c r="M74" s="154">
        <v>183.34089473684892</v>
      </c>
      <c r="N74" s="154">
        <v>150.76595402298926</v>
      </c>
      <c r="O74" s="155">
        <v>119.84652777777923</v>
      </c>
      <c r="Q74" s="29">
        <v>480</v>
      </c>
      <c r="R74" s="55">
        <v>3.5279999999999997E-17</v>
      </c>
      <c r="S74" s="55">
        <v>2.4530000000000001E-16</v>
      </c>
      <c r="T74" s="55">
        <v>7.9439999999999995E-16</v>
      </c>
      <c r="U74" s="70">
        <v>1.7280000000000001E-15</v>
      </c>
      <c r="V74" s="83">
        <v>592.70000000000005</v>
      </c>
      <c r="W74" s="83">
        <v>781.8</v>
      </c>
      <c r="X74" s="83">
        <v>937.6</v>
      </c>
      <c r="Y74" s="84">
        <v>1060.0999999999999</v>
      </c>
      <c r="Z74" s="102">
        <f t="shared" si="10"/>
        <v>6.960738919917795E-16</v>
      </c>
      <c r="AA74" s="102">
        <f t="shared" si="3"/>
        <v>4.3813219383983033E-16</v>
      </c>
      <c r="AB74" s="102">
        <f t="shared" si="4"/>
        <v>2.2037963917864314E-16</v>
      </c>
      <c r="AD74" s="29">
        <v>480</v>
      </c>
      <c r="AE74" s="85">
        <v>9.2089999999999996E-17</v>
      </c>
      <c r="AF74" s="86">
        <v>6.1099999999999997E-16</v>
      </c>
      <c r="AG74" s="86">
        <v>1.8359999999999999E-15</v>
      </c>
      <c r="AH74" s="87">
        <v>3.8719999999999998E-15</v>
      </c>
      <c r="AI74" s="83">
        <v>677.7</v>
      </c>
      <c r="AJ74" s="83">
        <v>915.1</v>
      </c>
      <c r="AK74" s="83">
        <v>1119.0999999999999</v>
      </c>
      <c r="AL74" s="89">
        <v>1289.7</v>
      </c>
      <c r="AM74" s="102">
        <f t="shared" si="5"/>
        <v>1.6166419917864321E-15</v>
      </c>
      <c r="AN74" s="102">
        <f t="shared" si="6"/>
        <v>1.0411938398357169E-15</v>
      </c>
      <c r="AO74" s="102">
        <f t="shared" si="7"/>
        <v>5.4942765244352768E-16</v>
      </c>
      <c r="AQ74" s="114">
        <v>480</v>
      </c>
      <c r="AR74" s="102">
        <f t="shared" si="8"/>
        <v>1.1563579418891058E-15</v>
      </c>
      <c r="AS74" s="102">
        <f t="shared" si="8"/>
        <v>7.3966301683777368E-16</v>
      </c>
      <c r="AT74" s="102">
        <f t="shared" si="8"/>
        <v>3.8490364581108542E-16</v>
      </c>
      <c r="AU74" s="121">
        <f t="shared" si="9"/>
        <v>700</v>
      </c>
    </row>
    <row r="75" spans="3:47" s="53" customFormat="1" ht="12.75" customHeight="1">
      <c r="C75" s="59">
        <v>2001</v>
      </c>
      <c r="D75" s="60">
        <v>3</v>
      </c>
      <c r="E75" s="61">
        <f t="shared" si="0"/>
        <v>2001.25</v>
      </c>
      <c r="F75" s="65">
        <v>206.9</v>
      </c>
      <c r="G75" s="65">
        <v>164.6</v>
      </c>
      <c r="H75" s="66">
        <v>122.3</v>
      </c>
      <c r="J75" s="59">
        <v>1999</v>
      </c>
      <c r="K75" s="60">
        <v>3</v>
      </c>
      <c r="L75" s="61">
        <f t="shared" si="11"/>
        <v>1999.25</v>
      </c>
      <c r="M75" s="154">
        <v>187.18826315789696</v>
      </c>
      <c r="N75" s="154">
        <v>154.26609090908832</v>
      </c>
      <c r="O75" s="155">
        <v>122.68185714285714</v>
      </c>
      <c r="Q75" s="29">
        <v>490</v>
      </c>
      <c r="R75" s="55">
        <v>2.8609999999999998E-17</v>
      </c>
      <c r="S75" s="55">
        <v>2.011E-16</v>
      </c>
      <c r="T75" s="55">
        <v>6.6839999999999997E-16</v>
      </c>
      <c r="U75" s="70">
        <v>1.479E-15</v>
      </c>
      <c r="V75" s="83">
        <v>592.70000000000005</v>
      </c>
      <c r="W75" s="83">
        <v>781.8</v>
      </c>
      <c r="X75" s="83">
        <v>937.6</v>
      </c>
      <c r="Y75" s="84">
        <v>1060.0999999999999</v>
      </c>
      <c r="Z75" s="102">
        <f t="shared" si="10"/>
        <v>5.8472163490759152E-16</v>
      </c>
      <c r="AA75" s="102">
        <f t="shared" si="3"/>
        <v>3.6520578069814732E-16</v>
      </c>
      <c r="AB75" s="102">
        <f t="shared" si="4"/>
        <v>1.806328395482533E-16</v>
      </c>
      <c r="AD75" s="29">
        <v>490</v>
      </c>
      <c r="AE75" s="85">
        <v>7.4559999999999998E-17</v>
      </c>
      <c r="AF75" s="86">
        <v>5.1270000000000003E-16</v>
      </c>
      <c r="AG75" s="86">
        <v>1.5830000000000001E-15</v>
      </c>
      <c r="AH75" s="87">
        <v>3.396E-15</v>
      </c>
      <c r="AI75" s="83">
        <v>677.7</v>
      </c>
      <c r="AJ75" s="83">
        <v>915.1</v>
      </c>
      <c r="AK75" s="83">
        <v>1119.0999999999999</v>
      </c>
      <c r="AL75" s="89">
        <v>1289.8</v>
      </c>
      <c r="AM75" s="102">
        <f t="shared" si="5"/>
        <v>1.3913437745379744E-15</v>
      </c>
      <c r="AN75" s="102">
        <f t="shared" si="6"/>
        <v>8.8856650349074934E-16</v>
      </c>
      <c r="AO75" s="102">
        <f t="shared" si="7"/>
        <v>4.6071158513346684E-16</v>
      </c>
      <c r="AQ75" s="114">
        <v>490</v>
      </c>
      <c r="AR75" s="102">
        <f t="shared" si="8"/>
        <v>9.8803270472278295E-16</v>
      </c>
      <c r="AS75" s="102">
        <f t="shared" si="8"/>
        <v>6.2688614209444831E-16</v>
      </c>
      <c r="AT75" s="102">
        <f t="shared" si="8"/>
        <v>3.2067221234086007E-16</v>
      </c>
      <c r="AU75" s="121">
        <f t="shared" si="9"/>
        <v>700</v>
      </c>
    </row>
    <row r="76" spans="3:47" s="53" customFormat="1" ht="12.75" customHeight="1">
      <c r="C76" s="59">
        <v>2001</v>
      </c>
      <c r="D76" s="60">
        <v>4</v>
      </c>
      <c r="E76" s="61">
        <f t="shared" si="0"/>
        <v>2001.3333333333333</v>
      </c>
      <c r="F76" s="65">
        <v>205.8</v>
      </c>
      <c r="G76" s="65">
        <v>163.6</v>
      </c>
      <c r="H76" s="66">
        <v>121.4</v>
      </c>
      <c r="J76" s="59">
        <v>1999</v>
      </c>
      <c r="K76" s="60">
        <v>4</v>
      </c>
      <c r="L76" s="61">
        <f t="shared" si="11"/>
        <v>1999.3333333333333</v>
      </c>
      <c r="M76" s="154">
        <v>190.63559649122615</v>
      </c>
      <c r="N76" s="154">
        <v>157.75510606059987</v>
      </c>
      <c r="O76" s="155">
        <v>125.53644444444426</v>
      </c>
      <c r="Q76" s="29">
        <v>500</v>
      </c>
      <c r="R76" s="55">
        <v>2.3450000000000001E-17</v>
      </c>
      <c r="S76" s="55">
        <v>1.6529999999999999E-16</v>
      </c>
      <c r="T76" s="55">
        <v>5.6310000000000002E-16</v>
      </c>
      <c r="U76" s="70">
        <v>1.2670000000000001E-15</v>
      </c>
      <c r="V76" s="83">
        <v>592.70000000000005</v>
      </c>
      <c r="W76" s="83">
        <v>781.8</v>
      </c>
      <c r="X76" s="83">
        <v>937.6</v>
      </c>
      <c r="Y76" s="84">
        <v>1060.0999999999999</v>
      </c>
      <c r="Z76" s="102">
        <f t="shared" si="10"/>
        <v>4.9186684435317776E-16</v>
      </c>
      <c r="AA76" s="102">
        <f t="shared" si="3"/>
        <v>3.049988648870597E-16</v>
      </c>
      <c r="AB76" s="102">
        <f t="shared" si="4"/>
        <v>1.4846849260780176E-16</v>
      </c>
      <c r="AD76" s="29">
        <v>500</v>
      </c>
      <c r="AE76" s="85">
        <v>6.0690000000000006E-17</v>
      </c>
      <c r="AF76" s="86">
        <v>4.31E-16</v>
      </c>
      <c r="AG76" s="86">
        <v>1.3669999999999999E-15</v>
      </c>
      <c r="AH76" s="87">
        <v>2.9819999999999999E-15</v>
      </c>
      <c r="AI76" s="83">
        <v>677.7</v>
      </c>
      <c r="AJ76" s="83">
        <v>915.1</v>
      </c>
      <c r="AK76" s="83">
        <v>1119.2</v>
      </c>
      <c r="AL76" s="89">
        <v>1289.9000000000001</v>
      </c>
      <c r="AM76" s="102">
        <f t="shared" si="5"/>
        <v>1.1993925749486533E-15</v>
      </c>
      <c r="AN76" s="102">
        <f t="shared" si="6"/>
        <v>7.5970321149896402E-16</v>
      </c>
      <c r="AO76" s="102">
        <f t="shared" si="7"/>
        <v>3.8706009515400118E-16</v>
      </c>
      <c r="AQ76" s="114">
        <v>500</v>
      </c>
      <c r="AR76" s="102">
        <f t="shared" si="8"/>
        <v>8.4562970965091559E-16</v>
      </c>
      <c r="AS76" s="102">
        <f t="shared" si="8"/>
        <v>5.3235103819301181E-16</v>
      </c>
      <c r="AT76" s="102">
        <f t="shared" si="8"/>
        <v>2.6776429388090146E-16</v>
      </c>
      <c r="AU76" s="121">
        <f t="shared" si="9"/>
        <v>700</v>
      </c>
    </row>
    <row r="77" spans="3:47" s="53" customFormat="1" ht="12.75" customHeight="1">
      <c r="C77" s="59">
        <v>2001</v>
      </c>
      <c r="D77" s="60">
        <v>5</v>
      </c>
      <c r="E77" s="61">
        <f t="shared" si="0"/>
        <v>2001.4166666666667</v>
      </c>
      <c r="F77" s="65">
        <v>204.4</v>
      </c>
      <c r="G77" s="65">
        <v>162.4</v>
      </c>
      <c r="H77" s="66">
        <v>120.3</v>
      </c>
      <c r="J77" s="59">
        <v>1999</v>
      </c>
      <c r="K77" s="60">
        <v>5</v>
      </c>
      <c r="L77" s="61">
        <f t="shared" si="11"/>
        <v>1999.4166666666667</v>
      </c>
      <c r="M77" s="154">
        <v>193.71366666666947</v>
      </c>
      <c r="N77" s="154">
        <v>161.31057575757575</v>
      </c>
      <c r="O77" s="155">
        <v>127.97255555555741</v>
      </c>
      <c r="Q77" s="29">
        <v>510</v>
      </c>
      <c r="R77" s="55">
        <v>1.9429999999999999E-17</v>
      </c>
      <c r="S77" s="55">
        <v>1.362E-16</v>
      </c>
      <c r="T77" s="55">
        <v>4.7509999999999997E-16</v>
      </c>
      <c r="U77" s="70">
        <v>1.0869999999999999E-15</v>
      </c>
      <c r="V77" s="83">
        <v>592.70000000000005</v>
      </c>
      <c r="W77" s="83">
        <v>781.8</v>
      </c>
      <c r="X77" s="83">
        <v>937.6</v>
      </c>
      <c r="Y77" s="84">
        <v>1060.0999999999999</v>
      </c>
      <c r="Z77" s="102">
        <f t="shared" si="10"/>
        <v>4.1441393552360963E-16</v>
      </c>
      <c r="AA77" s="102">
        <f t="shared" si="3"/>
        <v>2.5521444271046893E-16</v>
      </c>
      <c r="AB77" s="102">
        <f t="shared" si="4"/>
        <v>1.2234441227925986E-16</v>
      </c>
      <c r="AD77" s="29">
        <v>510</v>
      </c>
      <c r="AE77" s="85">
        <v>4.9699999999999999E-17</v>
      </c>
      <c r="AF77" s="86">
        <v>3.628E-16</v>
      </c>
      <c r="AG77" s="86">
        <v>1.1810000000000001E-15</v>
      </c>
      <c r="AH77" s="87">
        <v>2.6210000000000002E-15</v>
      </c>
      <c r="AI77" s="83">
        <v>677.7</v>
      </c>
      <c r="AJ77" s="83">
        <v>915.1</v>
      </c>
      <c r="AK77" s="83">
        <v>1119.2</v>
      </c>
      <c r="AL77" s="89">
        <v>1289.9000000000001</v>
      </c>
      <c r="AM77" s="102">
        <f t="shared" si="5"/>
        <v>1.0344867572895175E-15</v>
      </c>
      <c r="AN77" s="102">
        <f t="shared" si="6"/>
        <v>6.501343671457825E-16</v>
      </c>
      <c r="AO77" s="102">
        <f t="shared" si="7"/>
        <v>3.2564846694044928E-16</v>
      </c>
      <c r="AQ77" s="114">
        <v>510</v>
      </c>
      <c r="AR77" s="102">
        <f t="shared" si="8"/>
        <v>7.2445034640656355E-16</v>
      </c>
      <c r="AS77" s="102">
        <f t="shared" si="8"/>
        <v>4.5267440492812571E-16</v>
      </c>
      <c r="AT77" s="102">
        <f t="shared" si="8"/>
        <v>2.2399643960985458E-16</v>
      </c>
      <c r="AU77" s="121">
        <f t="shared" si="9"/>
        <v>700</v>
      </c>
    </row>
    <row r="78" spans="3:47" s="53" customFormat="1" ht="12.75" customHeight="1">
      <c r="C78" s="59">
        <v>2001</v>
      </c>
      <c r="D78" s="60">
        <v>6</v>
      </c>
      <c r="E78" s="61">
        <f t="shared" si="0"/>
        <v>2001.5</v>
      </c>
      <c r="F78" s="65">
        <v>202.9</v>
      </c>
      <c r="G78" s="65">
        <v>161</v>
      </c>
      <c r="H78" s="66">
        <v>119.1</v>
      </c>
      <c r="J78" s="59">
        <v>1999</v>
      </c>
      <c r="K78" s="60">
        <v>6</v>
      </c>
      <c r="L78" s="61">
        <f t="shared" si="11"/>
        <v>1999.5</v>
      </c>
      <c r="M78" s="154">
        <v>196.78399999999908</v>
      </c>
      <c r="N78" s="154">
        <v>165.63027272727274</v>
      </c>
      <c r="O78" s="155">
        <v>130.04366666666527</v>
      </c>
      <c r="Q78" s="29">
        <v>520</v>
      </c>
      <c r="R78" s="55">
        <v>1.628E-17</v>
      </c>
      <c r="S78" s="55">
        <v>1.126E-16</v>
      </c>
      <c r="T78" s="55">
        <v>4.0140000000000002E-16</v>
      </c>
      <c r="U78" s="70">
        <v>9.3360000000000002E-16</v>
      </c>
      <c r="V78" s="83">
        <v>592.70000000000005</v>
      </c>
      <c r="W78" s="83">
        <v>781.8</v>
      </c>
      <c r="X78" s="83">
        <v>937.6</v>
      </c>
      <c r="Y78" s="84">
        <v>1060.0999999999999</v>
      </c>
      <c r="Z78" s="102">
        <f t="shared" si="10"/>
        <v>3.4968523039014012E-16</v>
      </c>
      <c r="AA78" s="102">
        <f t="shared" si="3"/>
        <v>2.1402039260780004E-16</v>
      </c>
      <c r="AB78" s="102">
        <f t="shared" si="4"/>
        <v>1.0117094965092327E-16</v>
      </c>
      <c r="AD78" s="29">
        <v>520</v>
      </c>
      <c r="AE78" s="85">
        <v>4.0949999999999999E-17</v>
      </c>
      <c r="AF78" s="86">
        <v>3.059E-16</v>
      </c>
      <c r="AG78" s="86">
        <v>1.022E-15</v>
      </c>
      <c r="AH78" s="87">
        <v>2.306E-15</v>
      </c>
      <c r="AI78" s="83">
        <v>677.7</v>
      </c>
      <c r="AJ78" s="83">
        <v>915.1</v>
      </c>
      <c r="AK78" s="83">
        <v>1119.2</v>
      </c>
      <c r="AL78" s="89">
        <v>1290</v>
      </c>
      <c r="AM78" s="102">
        <f t="shared" si="5"/>
        <v>8.9376957577001147E-16</v>
      </c>
      <c r="AN78" s="102">
        <f t="shared" si="6"/>
        <v>5.5737902751539341E-16</v>
      </c>
      <c r="AO78" s="102">
        <f t="shared" si="7"/>
        <v>2.7446180554414575E-16</v>
      </c>
      <c r="AQ78" s="114">
        <v>520</v>
      </c>
      <c r="AR78" s="102">
        <f t="shared" si="8"/>
        <v>6.2172740308007577E-16</v>
      </c>
      <c r="AS78" s="102">
        <f t="shared" si="8"/>
        <v>3.8569971006159671E-16</v>
      </c>
      <c r="AT78" s="102">
        <f t="shared" si="8"/>
        <v>1.8781637759753452E-16</v>
      </c>
      <c r="AU78" s="121">
        <f t="shared" si="9"/>
        <v>700</v>
      </c>
    </row>
    <row r="79" spans="3:47" s="53" customFormat="1" ht="12.75" customHeight="1">
      <c r="C79" s="59">
        <v>2001</v>
      </c>
      <c r="D79" s="60">
        <v>7</v>
      </c>
      <c r="E79" s="61">
        <f t="shared" si="0"/>
        <v>2001.5833333333333</v>
      </c>
      <c r="F79" s="65">
        <v>201.1</v>
      </c>
      <c r="G79" s="65">
        <v>159.5</v>
      </c>
      <c r="H79" s="66">
        <v>117.8</v>
      </c>
      <c r="J79" s="59">
        <v>1999</v>
      </c>
      <c r="K79" s="60">
        <v>7</v>
      </c>
      <c r="L79" s="61">
        <f t="shared" si="11"/>
        <v>1999.5833333333333</v>
      </c>
      <c r="M79" s="154">
        <v>199.82983333332857</v>
      </c>
      <c r="N79" s="154">
        <v>167.99534782608563</v>
      </c>
      <c r="O79" s="155">
        <v>131.87144444444075</v>
      </c>
      <c r="Q79" s="29">
        <v>530</v>
      </c>
      <c r="R79" s="55">
        <v>1.3800000000000001E-17</v>
      </c>
      <c r="S79" s="55">
        <v>9.3320000000000006E-17</v>
      </c>
      <c r="T79" s="55">
        <v>3.3959999999999999E-16</v>
      </c>
      <c r="U79" s="70">
        <v>8.0250000000000002E-16</v>
      </c>
      <c r="V79" s="83">
        <v>592.70000000000005</v>
      </c>
      <c r="W79" s="83">
        <v>781.8</v>
      </c>
      <c r="X79" s="83">
        <v>937.6</v>
      </c>
      <c r="Y79" s="84">
        <v>1060.0999999999999</v>
      </c>
      <c r="Z79" s="102">
        <f t="shared" si="10"/>
        <v>2.9549919162217345E-16</v>
      </c>
      <c r="AA79" s="102">
        <f t="shared" si="3"/>
        <v>1.7980827663244109E-16</v>
      </c>
      <c r="AB79" s="102">
        <f t="shared" si="4"/>
        <v>8.3884388665297126E-17</v>
      </c>
      <c r="AD79" s="29">
        <v>530</v>
      </c>
      <c r="AE79" s="85">
        <v>3.3979999999999999E-17</v>
      </c>
      <c r="AF79" s="86">
        <v>2.5840000000000002E-16</v>
      </c>
      <c r="AG79" s="86">
        <v>8.8519999999999997E-16</v>
      </c>
      <c r="AH79" s="87">
        <v>2.0310000000000001E-15</v>
      </c>
      <c r="AI79" s="83">
        <v>677.7</v>
      </c>
      <c r="AJ79" s="83">
        <v>915.1</v>
      </c>
      <c r="AK79" s="83">
        <v>1119.3</v>
      </c>
      <c r="AL79" s="89">
        <v>1290.0999999999999</v>
      </c>
      <c r="AM79" s="102">
        <f t="shared" si="5"/>
        <v>7.7296032689937608E-16</v>
      </c>
      <c r="AN79" s="102">
        <f t="shared" si="6"/>
        <v>4.7851877453798148E-16</v>
      </c>
      <c r="AO79" s="102">
        <f t="shared" si="7"/>
        <v>2.3177097716632267E-16</v>
      </c>
      <c r="AQ79" s="114">
        <v>530</v>
      </c>
      <c r="AR79" s="102">
        <f t="shared" si="8"/>
        <v>5.3422975926077476E-16</v>
      </c>
      <c r="AS79" s="102">
        <f t="shared" si="8"/>
        <v>3.291635255852113E-16</v>
      </c>
      <c r="AT79" s="102">
        <f t="shared" si="8"/>
        <v>1.5782768291580991E-16</v>
      </c>
      <c r="AU79" s="121">
        <f t="shared" si="9"/>
        <v>700</v>
      </c>
    </row>
    <row r="80" spans="3:47" s="53" customFormat="1" ht="12.75" customHeight="1">
      <c r="C80" s="59">
        <v>2001</v>
      </c>
      <c r="D80" s="60">
        <v>8</v>
      </c>
      <c r="E80" s="61">
        <f t="shared" si="0"/>
        <v>2001.6666666666667</v>
      </c>
      <c r="F80" s="65">
        <v>199.2</v>
      </c>
      <c r="G80" s="65">
        <v>157.80000000000001</v>
      </c>
      <c r="H80" s="66">
        <v>116.3</v>
      </c>
      <c r="J80" s="59">
        <v>1999</v>
      </c>
      <c r="K80" s="60">
        <v>8</v>
      </c>
      <c r="L80" s="61">
        <f t="shared" si="11"/>
        <v>1999.6666666666667</v>
      </c>
      <c r="M80" s="154">
        <v>202.9</v>
      </c>
      <c r="N80" s="154">
        <v>169.74317391304521</v>
      </c>
      <c r="O80" s="155">
        <v>134.07420000000002</v>
      </c>
      <c r="Q80" s="29">
        <v>540</v>
      </c>
      <c r="R80" s="55">
        <v>1.1829999999999999E-17</v>
      </c>
      <c r="S80" s="55">
        <v>7.7620000000000005E-17</v>
      </c>
      <c r="T80" s="55">
        <v>2.8770000000000002E-16</v>
      </c>
      <c r="U80" s="70">
        <v>6.9049999999999998E-16</v>
      </c>
      <c r="V80" s="83">
        <v>592.70000000000005</v>
      </c>
      <c r="W80" s="83">
        <v>781.8</v>
      </c>
      <c r="X80" s="83">
        <v>937.6</v>
      </c>
      <c r="Y80" s="84">
        <v>1060.0999999999999</v>
      </c>
      <c r="Z80" s="102">
        <f t="shared" si="10"/>
        <v>2.5008144459958668E-16</v>
      </c>
      <c r="AA80" s="102">
        <f t="shared" si="3"/>
        <v>1.5139560969198971E-16</v>
      </c>
      <c r="AB80" s="102">
        <f t="shared" si="4"/>
        <v>6.981355043121099E-17</v>
      </c>
      <c r="AD80" s="29">
        <v>540</v>
      </c>
      <c r="AE80" s="85">
        <v>2.8410000000000002E-17</v>
      </c>
      <c r="AF80" s="86">
        <v>2.1859999999999999E-16</v>
      </c>
      <c r="AG80" s="86">
        <v>7.6740000000000001E-16</v>
      </c>
      <c r="AH80" s="87">
        <v>1.7899999999999999E-15</v>
      </c>
      <c r="AI80" s="83">
        <v>677.7</v>
      </c>
      <c r="AJ80" s="83">
        <v>915.2</v>
      </c>
      <c r="AK80" s="83">
        <v>1119.3</v>
      </c>
      <c r="AL80" s="89">
        <v>1290.0999999999999</v>
      </c>
      <c r="AM80" s="102">
        <f t="shared" si="5"/>
        <v>6.6912761232032167E-16</v>
      </c>
      <c r="AN80" s="102">
        <f t="shared" si="6"/>
        <v>4.1132684024640114E-16</v>
      </c>
      <c r="AO80" s="102">
        <f t="shared" si="7"/>
        <v>1.9603260915810938E-16</v>
      </c>
      <c r="AQ80" s="114">
        <v>540</v>
      </c>
      <c r="AR80" s="102">
        <f t="shared" si="8"/>
        <v>4.5960452845995417E-16</v>
      </c>
      <c r="AS80" s="102">
        <f t="shared" si="8"/>
        <v>2.8136122496919545E-16</v>
      </c>
      <c r="AT80" s="102">
        <f t="shared" si="8"/>
        <v>1.3292307979466018E-16</v>
      </c>
      <c r="AU80" s="121">
        <f t="shared" si="9"/>
        <v>700</v>
      </c>
    </row>
    <row r="81" spans="3:47" s="53" customFormat="1" ht="12.75" customHeight="1">
      <c r="C81" s="59">
        <v>2001</v>
      </c>
      <c r="D81" s="60">
        <v>9</v>
      </c>
      <c r="E81" s="61">
        <f t="shared" si="0"/>
        <v>2001.75</v>
      </c>
      <c r="F81" s="65">
        <v>197.1</v>
      </c>
      <c r="G81" s="65">
        <v>155.9</v>
      </c>
      <c r="H81" s="66">
        <v>114.7</v>
      </c>
      <c r="J81" s="59">
        <v>1999</v>
      </c>
      <c r="K81" s="60">
        <v>9</v>
      </c>
      <c r="L81" s="61">
        <f t="shared" si="11"/>
        <v>1999.75</v>
      </c>
      <c r="M81" s="154">
        <v>206.25</v>
      </c>
      <c r="N81" s="154">
        <v>171.49100000000001</v>
      </c>
      <c r="O81" s="155">
        <v>136.7542</v>
      </c>
      <c r="Q81" s="29">
        <v>550</v>
      </c>
      <c r="R81" s="55">
        <v>1.025E-17</v>
      </c>
      <c r="S81" s="55">
        <v>6.48E-17</v>
      </c>
      <c r="T81" s="55">
        <v>2.4410000000000001E-16</v>
      </c>
      <c r="U81" s="70">
        <v>5.9480000000000002E-16</v>
      </c>
      <c r="V81" s="83">
        <v>592.70000000000005</v>
      </c>
      <c r="W81" s="83">
        <v>781.8</v>
      </c>
      <c r="X81" s="83">
        <v>937.6</v>
      </c>
      <c r="Y81" s="84">
        <v>1060.0999999999999</v>
      </c>
      <c r="Z81" s="102">
        <f t="shared" si="10"/>
        <v>2.11993150308006E-16</v>
      </c>
      <c r="AA81" s="102">
        <f t="shared" si="3"/>
        <v>1.2776633100615841E-16</v>
      </c>
      <c r="AB81" s="102">
        <f t="shared" si="4"/>
        <v>5.8327256057494438E-17</v>
      </c>
      <c r="AD81" s="29">
        <v>550</v>
      </c>
      <c r="AE81" s="85">
        <v>2.3930000000000001E-17</v>
      </c>
      <c r="AF81" s="86">
        <v>1.853E-16</v>
      </c>
      <c r="AG81" s="86">
        <v>6.6599999999999998E-16</v>
      </c>
      <c r="AH81" s="87">
        <v>1.579E-15</v>
      </c>
      <c r="AI81" s="83">
        <v>677.7</v>
      </c>
      <c r="AJ81" s="83">
        <v>915.2</v>
      </c>
      <c r="AK81" s="83">
        <v>1119.3</v>
      </c>
      <c r="AL81" s="89">
        <v>1290.0999999999999</v>
      </c>
      <c r="AM81" s="102">
        <f t="shared" si="5"/>
        <v>5.7992212689937795E-16</v>
      </c>
      <c r="AN81" s="102">
        <f t="shared" si="6"/>
        <v>3.5411157453798296E-16</v>
      </c>
      <c r="AO81" s="102">
        <f t="shared" si="7"/>
        <v>1.6615230632443406E-16</v>
      </c>
      <c r="AQ81" s="114">
        <v>550</v>
      </c>
      <c r="AR81" s="102">
        <f t="shared" si="8"/>
        <v>3.95957638603692E-16</v>
      </c>
      <c r="AS81" s="102">
        <f t="shared" si="8"/>
        <v>2.409389527720707E-16</v>
      </c>
      <c r="AT81" s="102">
        <f t="shared" si="8"/>
        <v>1.1223978119096425E-16</v>
      </c>
      <c r="AU81" s="121">
        <f t="shared" si="9"/>
        <v>700</v>
      </c>
    </row>
    <row r="82" spans="3:47" s="53" customFormat="1" ht="12.75" customHeight="1">
      <c r="C82" s="59">
        <v>2001</v>
      </c>
      <c r="D82" s="60">
        <v>10</v>
      </c>
      <c r="E82" s="61">
        <f t="shared" si="0"/>
        <v>2001.8333333333333</v>
      </c>
      <c r="F82" s="65">
        <v>194.9</v>
      </c>
      <c r="G82" s="65">
        <v>153.9</v>
      </c>
      <c r="H82" s="66">
        <v>113</v>
      </c>
      <c r="J82" s="59">
        <v>1999</v>
      </c>
      <c r="K82" s="60">
        <v>10</v>
      </c>
      <c r="L82" s="61">
        <f t="shared" si="11"/>
        <v>1999.8333333333333</v>
      </c>
      <c r="M82" s="154">
        <v>208.66593103448179</v>
      </c>
      <c r="N82" s="154">
        <v>173.72479629629348</v>
      </c>
      <c r="O82" s="155">
        <v>138.6186923076915</v>
      </c>
      <c r="Q82" s="29">
        <v>560</v>
      </c>
      <c r="R82" s="55">
        <v>8.9760000000000006E-18</v>
      </c>
      <c r="S82" s="55">
        <v>5.4310000000000001E-17</v>
      </c>
      <c r="T82" s="55">
        <v>2.0749999999999999E-16</v>
      </c>
      <c r="U82" s="70">
        <v>5.1290000000000001E-16</v>
      </c>
      <c r="V82" s="83">
        <v>592.70000000000005</v>
      </c>
      <c r="W82" s="83">
        <v>781.8</v>
      </c>
      <c r="X82" s="83">
        <v>937.6</v>
      </c>
      <c r="Y82" s="84">
        <v>1060.2</v>
      </c>
      <c r="Z82" s="102">
        <f t="shared" si="10"/>
        <v>1.8006860956878653E-16</v>
      </c>
      <c r="AA82" s="102">
        <f t="shared" si="3"/>
        <v>1.0810705659137425E-16</v>
      </c>
      <c r="AB82" s="102">
        <f t="shared" si="4"/>
        <v>4.8930799745379524E-17</v>
      </c>
      <c r="AD82" s="29">
        <v>560</v>
      </c>
      <c r="AE82" s="85">
        <v>2.032E-17</v>
      </c>
      <c r="AF82" s="86">
        <v>1.5730000000000001E-16</v>
      </c>
      <c r="AG82" s="86">
        <v>5.7859999999999997E-16</v>
      </c>
      <c r="AH82" s="87">
        <v>1.394E-15</v>
      </c>
      <c r="AI82" s="83">
        <v>677.7</v>
      </c>
      <c r="AJ82" s="83">
        <v>915.2</v>
      </c>
      <c r="AK82" s="83">
        <v>1119.3</v>
      </c>
      <c r="AL82" s="89">
        <v>1290.2</v>
      </c>
      <c r="AM82" s="102">
        <f t="shared" si="5"/>
        <v>5.0315875195071339E-16</v>
      </c>
      <c r="AN82" s="102">
        <f t="shared" si="6"/>
        <v>3.0525156303901021E-16</v>
      </c>
      <c r="AO82" s="102">
        <f t="shared" si="7"/>
        <v>1.410463526078018E-16</v>
      </c>
      <c r="AQ82" s="114">
        <v>560</v>
      </c>
      <c r="AR82" s="102">
        <f t="shared" si="8"/>
        <v>3.4161368075974994E-16</v>
      </c>
      <c r="AS82" s="102">
        <f t="shared" si="8"/>
        <v>2.0667930981519224E-16</v>
      </c>
      <c r="AT82" s="102">
        <f t="shared" si="8"/>
        <v>9.4988576176590664E-17</v>
      </c>
      <c r="AU82" s="121">
        <f t="shared" si="9"/>
        <v>700</v>
      </c>
    </row>
    <row r="83" spans="3:47" s="53" customFormat="1" ht="12.75" customHeight="1">
      <c r="C83" s="59">
        <v>2001</v>
      </c>
      <c r="D83" s="60">
        <v>11</v>
      </c>
      <c r="E83" s="61">
        <f t="shared" si="0"/>
        <v>2001.9166666666667</v>
      </c>
      <c r="F83" s="65">
        <v>192.4</v>
      </c>
      <c r="G83" s="65">
        <v>151.80000000000001</v>
      </c>
      <c r="H83" s="66">
        <v>111.1</v>
      </c>
      <c r="J83" s="59">
        <v>1999</v>
      </c>
      <c r="K83" s="60">
        <v>11</v>
      </c>
      <c r="L83" s="61">
        <f t="shared" si="11"/>
        <v>1999.9166666666667</v>
      </c>
      <c r="M83" s="154">
        <v>210.5564482758648</v>
      </c>
      <c r="N83" s="154">
        <v>175.95859259259305</v>
      </c>
      <c r="O83" s="155">
        <v>140.02446153846336</v>
      </c>
      <c r="Q83" s="29">
        <v>570</v>
      </c>
      <c r="R83" s="55">
        <v>7.9380000000000004E-18</v>
      </c>
      <c r="S83" s="55">
        <v>4.5700000000000002E-17</v>
      </c>
      <c r="T83" s="55">
        <v>1.766E-16</v>
      </c>
      <c r="U83" s="70">
        <v>4.4269999999999998E-16</v>
      </c>
      <c r="V83" s="83">
        <v>592.70000000000005</v>
      </c>
      <c r="W83" s="83">
        <v>781.8</v>
      </c>
      <c r="X83" s="83">
        <v>937.6</v>
      </c>
      <c r="Y83" s="84">
        <v>1060.2</v>
      </c>
      <c r="Z83" s="102">
        <f t="shared" si="10"/>
        <v>1.5316002997946447E-16</v>
      </c>
      <c r="AA83" s="102">
        <f t="shared" si="3"/>
        <v>9.1669284599588033E-17</v>
      </c>
      <c r="AB83" s="102">
        <f t="shared" si="4"/>
        <v>4.1219271186858023E-17</v>
      </c>
      <c r="AD83" s="29">
        <v>570</v>
      </c>
      <c r="AE83" s="85">
        <v>1.7390000000000001E-17</v>
      </c>
      <c r="AF83" s="86">
        <v>1.3389999999999999E-16</v>
      </c>
      <c r="AG83" s="86">
        <v>5.0319999999999997E-16</v>
      </c>
      <c r="AH83" s="87">
        <v>1.2310000000000001E-15</v>
      </c>
      <c r="AI83" s="83">
        <v>677.7</v>
      </c>
      <c r="AJ83" s="83">
        <v>915.2</v>
      </c>
      <c r="AK83" s="83">
        <v>1119.3</v>
      </c>
      <c r="AL83" s="89">
        <v>1290.2</v>
      </c>
      <c r="AM83" s="102">
        <f t="shared" si="5"/>
        <v>4.3707027556467706E-16</v>
      </c>
      <c r="AN83" s="102">
        <f t="shared" si="6"/>
        <v>2.6359027351128996E-16</v>
      </c>
      <c r="AO83" s="102">
        <f t="shared" si="7"/>
        <v>1.2007526312114896E-16</v>
      </c>
      <c r="AQ83" s="114">
        <v>570</v>
      </c>
      <c r="AR83" s="102">
        <f t="shared" si="8"/>
        <v>2.9511515277207077E-16</v>
      </c>
      <c r="AS83" s="102">
        <f t="shared" si="8"/>
        <v>1.7762977905543898E-16</v>
      </c>
      <c r="AT83" s="102">
        <f t="shared" si="8"/>
        <v>8.06472671540035E-17</v>
      </c>
      <c r="AU83" s="121">
        <f t="shared" si="9"/>
        <v>700</v>
      </c>
    </row>
    <row r="84" spans="3:47" s="53" customFormat="1" ht="12.75" customHeight="1">
      <c r="C84" s="59">
        <v>2001</v>
      </c>
      <c r="D84" s="60">
        <v>12</v>
      </c>
      <c r="E84" s="61">
        <f t="shared" si="0"/>
        <v>2002</v>
      </c>
      <c r="F84" s="65">
        <v>189.9</v>
      </c>
      <c r="G84" s="65">
        <v>149.5</v>
      </c>
      <c r="H84" s="66">
        <v>109.2</v>
      </c>
      <c r="J84" s="59">
        <v>1999</v>
      </c>
      <c r="K84" s="60">
        <v>12</v>
      </c>
      <c r="L84" s="61">
        <f t="shared" si="11"/>
        <v>2000</v>
      </c>
      <c r="M84" s="154">
        <v>212.44696551724263</v>
      </c>
      <c r="N84" s="154">
        <v>177.33939999999922</v>
      </c>
      <c r="O84" s="155">
        <v>141.43023076923134</v>
      </c>
      <c r="Q84" s="29">
        <v>580</v>
      </c>
      <c r="R84" s="55">
        <v>7.0840000000000002E-18</v>
      </c>
      <c r="S84" s="55">
        <v>3.8629999999999999E-17</v>
      </c>
      <c r="T84" s="55">
        <v>1.506E-16</v>
      </c>
      <c r="U84" s="70">
        <v>3.825E-16</v>
      </c>
      <c r="V84" s="83">
        <v>592.70000000000005</v>
      </c>
      <c r="W84" s="83">
        <v>781.8</v>
      </c>
      <c r="X84" s="83">
        <v>937.6</v>
      </c>
      <c r="Y84" s="84">
        <v>1060.2</v>
      </c>
      <c r="Z84" s="102">
        <f t="shared" si="10"/>
        <v>1.3054978271047086E-16</v>
      </c>
      <c r="AA84" s="102">
        <f t="shared" si="3"/>
        <v>7.7951472854208329E-17</v>
      </c>
      <c r="AB84" s="102">
        <f t="shared" si="4"/>
        <v>3.4886843622176344E-17</v>
      </c>
      <c r="AD84" s="29">
        <v>580</v>
      </c>
      <c r="AE84" s="85">
        <v>1.5019999999999999E-17</v>
      </c>
      <c r="AF84" s="86">
        <v>1.1420000000000001E-16</v>
      </c>
      <c r="AG84" s="86">
        <v>4.3800000000000002E-16</v>
      </c>
      <c r="AH84" s="87">
        <v>1.0889999999999999E-15</v>
      </c>
      <c r="AI84" s="83">
        <v>677.7</v>
      </c>
      <c r="AJ84" s="83">
        <v>915.2</v>
      </c>
      <c r="AK84" s="83">
        <v>1119.3</v>
      </c>
      <c r="AL84" s="89">
        <v>1290.2</v>
      </c>
      <c r="AM84" s="102">
        <f t="shared" si="5"/>
        <v>3.800178587268953E-16</v>
      </c>
      <c r="AN84" s="102">
        <f t="shared" si="6"/>
        <v>2.2791164517453477E-16</v>
      </c>
      <c r="AO84" s="102">
        <f t="shared" si="7"/>
        <v>1.0243159039014297E-16</v>
      </c>
      <c r="AQ84" s="114">
        <v>580</v>
      </c>
      <c r="AR84" s="102">
        <f t="shared" si="8"/>
        <v>2.5528382071868308E-16</v>
      </c>
      <c r="AS84" s="102">
        <f t="shared" si="8"/>
        <v>1.5293155901437156E-16</v>
      </c>
      <c r="AT84" s="102">
        <f t="shared" si="8"/>
        <v>6.8659217006159659E-17</v>
      </c>
      <c r="AU84" s="121">
        <f t="shared" si="9"/>
        <v>700</v>
      </c>
    </row>
    <row r="85" spans="3:47" s="53" customFormat="1" ht="12.75" customHeight="1">
      <c r="C85" s="59">
        <v>2002</v>
      </c>
      <c r="D85" s="60">
        <v>1</v>
      </c>
      <c r="E85" s="61">
        <f t="shared" si="0"/>
        <v>2002.0833333333333</v>
      </c>
      <c r="F85" s="65">
        <v>187.2</v>
      </c>
      <c r="G85" s="65">
        <v>147.19999999999999</v>
      </c>
      <c r="H85" s="66">
        <v>107.1</v>
      </c>
      <c r="J85" s="59">
        <v>2000</v>
      </c>
      <c r="K85" s="60">
        <v>1</v>
      </c>
      <c r="L85" s="61">
        <f t="shared" si="11"/>
        <v>2000.0833333333333</v>
      </c>
      <c r="M85" s="154">
        <v>214.24944444444429</v>
      </c>
      <c r="N85" s="154">
        <v>178.55773333333164</v>
      </c>
      <c r="O85" s="155">
        <v>142.90529824561307</v>
      </c>
      <c r="Q85" s="29">
        <v>590</v>
      </c>
      <c r="R85" s="55">
        <v>6.3740000000000001E-18</v>
      </c>
      <c r="S85" s="55">
        <v>3.2820000000000003E-17</v>
      </c>
      <c r="T85" s="55">
        <v>1.2860000000000001E-16</v>
      </c>
      <c r="U85" s="70">
        <v>3.3090000000000001E-16</v>
      </c>
      <c r="V85" s="83">
        <v>592.70000000000005</v>
      </c>
      <c r="W85" s="83">
        <v>781.8</v>
      </c>
      <c r="X85" s="83">
        <v>937.6</v>
      </c>
      <c r="Y85" s="84">
        <v>1060.2</v>
      </c>
      <c r="Z85" s="102">
        <f t="shared" si="10"/>
        <v>1.1144888977412612E-16</v>
      </c>
      <c r="AA85" s="102">
        <f t="shared" si="3"/>
        <v>6.6455890595481613E-17</v>
      </c>
      <c r="AB85" s="102">
        <f t="shared" si="4"/>
        <v>2.9681994751539834E-17</v>
      </c>
      <c r="AD85" s="29">
        <v>590</v>
      </c>
      <c r="AE85" s="85">
        <v>1.3070000000000001E-17</v>
      </c>
      <c r="AF85" s="86">
        <v>9.7589999999999999E-17</v>
      </c>
      <c r="AG85" s="86">
        <v>3.8170000000000002E-16</v>
      </c>
      <c r="AH85" s="87">
        <v>9.6349999999999998E-16</v>
      </c>
      <c r="AI85" s="83">
        <v>677.7</v>
      </c>
      <c r="AJ85" s="83">
        <v>915.2</v>
      </c>
      <c r="AK85" s="83">
        <v>1119.3</v>
      </c>
      <c r="AL85" s="89">
        <v>1290.2</v>
      </c>
      <c r="AM85" s="102">
        <f t="shared" si="5"/>
        <v>3.3082505819301489E-16</v>
      </c>
      <c r="AN85" s="102">
        <f t="shared" si="6"/>
        <v>1.9736336476385755E-16</v>
      </c>
      <c r="AO85" s="102">
        <f t="shared" si="7"/>
        <v>8.7561103244352521E-17</v>
      </c>
      <c r="AQ85" s="114">
        <v>590</v>
      </c>
      <c r="AR85" s="102">
        <f t="shared" si="8"/>
        <v>2.211369739835705E-16</v>
      </c>
      <c r="AS85" s="102">
        <f t="shared" si="8"/>
        <v>1.3190962767966958E-16</v>
      </c>
      <c r="AT85" s="102">
        <f t="shared" si="8"/>
        <v>5.8621548997946177E-17</v>
      </c>
      <c r="AU85" s="121">
        <f t="shared" si="9"/>
        <v>700</v>
      </c>
    </row>
    <row r="86" spans="3:47" s="53" customFormat="1" ht="12.75" customHeight="1">
      <c r="C86" s="59">
        <v>2002</v>
      </c>
      <c r="D86" s="60">
        <v>2</v>
      </c>
      <c r="E86" s="61">
        <f t="shared" si="0"/>
        <v>2002.1666666666667</v>
      </c>
      <c r="F86" s="65">
        <v>184.4</v>
      </c>
      <c r="G86" s="65">
        <v>144.69999999999999</v>
      </c>
      <c r="H86" s="66">
        <v>105</v>
      </c>
      <c r="J86" s="59">
        <v>2000</v>
      </c>
      <c r="K86" s="60">
        <v>2</v>
      </c>
      <c r="L86" s="61">
        <f t="shared" si="11"/>
        <v>2000.1666666666667</v>
      </c>
      <c r="M86" s="154">
        <v>215.58972222222471</v>
      </c>
      <c r="N86" s="154">
        <v>179.77606666666736</v>
      </c>
      <c r="O86" s="155">
        <v>144.44433333333473</v>
      </c>
      <c r="Q86" s="29">
        <v>600</v>
      </c>
      <c r="R86" s="55">
        <v>5.7770000000000002E-18</v>
      </c>
      <c r="S86" s="55">
        <v>2.8009999999999998E-17</v>
      </c>
      <c r="T86" s="55">
        <v>1.101E-16</v>
      </c>
      <c r="U86" s="70">
        <v>2.8650000000000002E-16</v>
      </c>
      <c r="V86" s="83">
        <v>592.70000000000005</v>
      </c>
      <c r="W86" s="83">
        <v>781.8</v>
      </c>
      <c r="X86" s="83">
        <v>937.6</v>
      </c>
      <c r="Y86" s="84">
        <v>1060.2</v>
      </c>
      <c r="Z86" s="102">
        <f t="shared" si="10"/>
        <v>9.5400327433263856E-17</v>
      </c>
      <c r="AA86" s="102">
        <f t="shared" si="3"/>
        <v>5.6838254948664491E-17</v>
      </c>
      <c r="AB86" s="102">
        <f t="shared" si="4"/>
        <v>2.5371897047227752E-17</v>
      </c>
      <c r="AD86" s="29">
        <v>600</v>
      </c>
      <c r="AE86" s="85">
        <v>1.147E-17</v>
      </c>
      <c r="AF86" s="86">
        <v>8.3610000000000004E-17</v>
      </c>
      <c r="AG86" s="86">
        <v>3.3299999999999999E-16</v>
      </c>
      <c r="AH86" s="87">
        <v>8.5320000000000004E-16</v>
      </c>
      <c r="AI86" s="83">
        <v>677.7</v>
      </c>
      <c r="AJ86" s="83">
        <v>915.2</v>
      </c>
      <c r="AK86" s="83">
        <v>1119.3</v>
      </c>
      <c r="AL86" s="89">
        <v>1290.2</v>
      </c>
      <c r="AM86" s="102">
        <f t="shared" si="5"/>
        <v>2.8834229088295372E-16</v>
      </c>
      <c r="AN86" s="102">
        <f t="shared" si="6"/>
        <v>1.7119044221765667E-16</v>
      </c>
      <c r="AO86" s="102">
        <f t="shared" si="7"/>
        <v>7.5050077946611351E-17</v>
      </c>
      <c r="AQ86" s="114">
        <v>600</v>
      </c>
      <c r="AR86" s="102">
        <f t="shared" si="8"/>
        <v>1.9187130915810879E-16</v>
      </c>
      <c r="AS86" s="102">
        <f t="shared" si="8"/>
        <v>1.1401434858316059E-16</v>
      </c>
      <c r="AT86" s="102">
        <f t="shared" si="8"/>
        <v>5.0210987496919549E-17</v>
      </c>
      <c r="AU86" s="121">
        <f t="shared" si="9"/>
        <v>700</v>
      </c>
    </row>
    <row r="87" spans="3:47" s="53" customFormat="1" ht="12.75" customHeight="1">
      <c r="C87" s="59">
        <v>2002</v>
      </c>
      <c r="D87" s="60">
        <v>3</v>
      </c>
      <c r="E87" s="61">
        <f t="shared" si="0"/>
        <v>2002.25</v>
      </c>
      <c r="F87" s="65">
        <v>181.4</v>
      </c>
      <c r="G87" s="65">
        <v>142.1</v>
      </c>
      <c r="H87" s="66">
        <v>102.7</v>
      </c>
      <c r="J87" s="59">
        <v>2000</v>
      </c>
      <c r="K87" s="60">
        <v>3</v>
      </c>
      <c r="L87" s="61">
        <f t="shared" si="11"/>
        <v>2000.25</v>
      </c>
      <c r="M87" s="154">
        <v>216.93000000000146</v>
      </c>
      <c r="N87" s="154">
        <v>180.94118181818158</v>
      </c>
      <c r="O87" s="155">
        <v>145.76019999999988</v>
      </c>
      <c r="Q87" s="29">
        <v>610</v>
      </c>
      <c r="R87" s="55">
        <v>5.2709999999999999E-18</v>
      </c>
      <c r="S87" s="55">
        <v>2.4040000000000002E-17</v>
      </c>
      <c r="T87" s="55">
        <v>9.4410000000000002E-17</v>
      </c>
      <c r="U87" s="70">
        <v>2.484E-16</v>
      </c>
      <c r="V87" s="83">
        <v>592.70000000000005</v>
      </c>
      <c r="W87" s="83">
        <v>781.8</v>
      </c>
      <c r="X87" s="83">
        <v>937.6</v>
      </c>
      <c r="Y87" s="84">
        <v>1060.2</v>
      </c>
      <c r="Z87" s="102">
        <f t="shared" si="10"/>
        <v>8.1809001601641823E-17</v>
      </c>
      <c r="AA87" s="102">
        <f t="shared" si="3"/>
        <v>4.875244123203216E-17</v>
      </c>
      <c r="AB87" s="102">
        <f t="shared" si="4"/>
        <v>2.181292518685817E-17</v>
      </c>
      <c r="AD87" s="29">
        <v>610</v>
      </c>
      <c r="AE87" s="85">
        <v>1.014E-17</v>
      </c>
      <c r="AF87" s="86">
        <v>7.1820000000000001E-17</v>
      </c>
      <c r="AG87" s="86">
        <v>2.9080000000000001E-16</v>
      </c>
      <c r="AH87" s="87">
        <v>7.5620000000000004E-16</v>
      </c>
      <c r="AI87" s="83">
        <v>677.7</v>
      </c>
      <c r="AJ87" s="83">
        <v>915.2</v>
      </c>
      <c r="AK87" s="83">
        <v>1119.3</v>
      </c>
      <c r="AL87" s="89">
        <v>1290.3</v>
      </c>
      <c r="AM87" s="102">
        <f t="shared" si="5"/>
        <v>2.5158774151950444E-16</v>
      </c>
      <c r="AN87" s="102">
        <f t="shared" si="6"/>
        <v>1.4872109963038798E-16</v>
      </c>
      <c r="AO87" s="102">
        <f t="shared" si="7"/>
        <v>6.4501231047227434E-17</v>
      </c>
      <c r="AQ87" s="114">
        <v>610</v>
      </c>
      <c r="AR87" s="102">
        <f t="shared" si="8"/>
        <v>1.6669837156057313E-16</v>
      </c>
      <c r="AS87" s="102">
        <f t="shared" si="8"/>
        <v>9.8736770431210075E-17</v>
      </c>
      <c r="AT87" s="102">
        <f t="shared" si="8"/>
        <v>4.3157078117042801E-17</v>
      </c>
      <c r="AU87" s="121">
        <f t="shared" si="9"/>
        <v>700</v>
      </c>
    </row>
    <row r="88" spans="3:47" s="53" customFormat="1" ht="12.75" customHeight="1">
      <c r="C88" s="59">
        <v>2002</v>
      </c>
      <c r="D88" s="60">
        <v>4</v>
      </c>
      <c r="E88" s="61">
        <f t="shared" si="0"/>
        <v>2002.3333333333333</v>
      </c>
      <c r="F88" s="65">
        <v>178.3</v>
      </c>
      <c r="G88" s="65">
        <v>139.4</v>
      </c>
      <c r="H88" s="66">
        <v>100.4</v>
      </c>
      <c r="J88" s="59">
        <v>2000</v>
      </c>
      <c r="K88" s="60">
        <v>4</v>
      </c>
      <c r="L88" s="61">
        <f t="shared" si="11"/>
        <v>2000.3333333333333</v>
      </c>
      <c r="M88" s="154">
        <v>218.27027777777823</v>
      </c>
      <c r="N88" s="154">
        <v>181.93777272727144</v>
      </c>
      <c r="O88" s="155">
        <v>146.36936666666608</v>
      </c>
      <c r="Q88" s="29">
        <v>620</v>
      </c>
      <c r="R88" s="55">
        <v>4.8360000000000003E-18</v>
      </c>
      <c r="S88" s="55">
        <v>2.0750000000000001E-17</v>
      </c>
      <c r="T88" s="55">
        <v>8.1139999999999998E-17</v>
      </c>
      <c r="U88" s="70">
        <v>2.1559999999999999E-16</v>
      </c>
      <c r="V88" s="83">
        <v>592.70000000000005</v>
      </c>
      <c r="W88" s="83">
        <v>781.8</v>
      </c>
      <c r="X88" s="83">
        <v>937.6</v>
      </c>
      <c r="Y88" s="84">
        <v>1060.2</v>
      </c>
      <c r="Z88" s="102">
        <f t="shared" si="10"/>
        <v>7.0326097864475618E-17</v>
      </c>
      <c r="AA88" s="102">
        <f t="shared" si="3"/>
        <v>4.1957678357288932E-17</v>
      </c>
      <c r="AB88" s="102">
        <f t="shared" si="4"/>
        <v>1.8861691162217537E-17</v>
      </c>
      <c r="AD88" s="29">
        <v>620</v>
      </c>
      <c r="AE88" s="85">
        <v>9.0399999999999997E-18</v>
      </c>
      <c r="AF88" s="86">
        <v>6.1859999999999996E-17</v>
      </c>
      <c r="AG88" s="86">
        <v>2.5420000000000002E-16</v>
      </c>
      <c r="AH88" s="87">
        <v>6.7059999999999999E-16</v>
      </c>
      <c r="AI88" s="83">
        <v>677.7</v>
      </c>
      <c r="AJ88" s="83">
        <v>915.2</v>
      </c>
      <c r="AK88" s="83">
        <v>1119.3</v>
      </c>
      <c r="AL88" s="89">
        <v>1290.3</v>
      </c>
      <c r="AM88" s="102">
        <f t="shared" si="5"/>
        <v>2.1975810669404279E-16</v>
      </c>
      <c r="AN88" s="102">
        <f t="shared" si="6"/>
        <v>1.2940570053387902E-16</v>
      </c>
      <c r="AO88" s="102">
        <f t="shared" si="7"/>
        <v>5.5592532813141265E-17</v>
      </c>
      <c r="AQ88" s="114">
        <v>620</v>
      </c>
      <c r="AR88" s="102">
        <f t="shared" si="8"/>
        <v>1.4504210227925922E-16</v>
      </c>
      <c r="AS88" s="102">
        <f t="shared" si="8"/>
        <v>8.5681689445583981E-17</v>
      </c>
      <c r="AT88" s="102">
        <f t="shared" si="8"/>
        <v>3.7227111987679399E-17</v>
      </c>
      <c r="AU88" s="121">
        <f t="shared" si="9"/>
        <v>700</v>
      </c>
    </row>
    <row r="89" spans="3:47" s="53" customFormat="1" ht="12.75" customHeight="1">
      <c r="C89" s="59">
        <v>2002</v>
      </c>
      <c r="D89" s="60">
        <v>5</v>
      </c>
      <c r="E89" s="61">
        <f t="shared" ref="E89:E152" si="12">C89+D89/12</f>
        <v>2002.4166666666667</v>
      </c>
      <c r="F89" s="65">
        <v>175.2</v>
      </c>
      <c r="G89" s="65">
        <v>136.6</v>
      </c>
      <c r="H89" s="66">
        <v>98</v>
      </c>
      <c r="J89" s="59">
        <v>2000</v>
      </c>
      <c r="K89" s="60">
        <v>5</v>
      </c>
      <c r="L89" s="61">
        <f t="shared" si="11"/>
        <v>2000.4166666666667</v>
      </c>
      <c r="M89" s="154">
        <v>219.06455555555627</v>
      </c>
      <c r="N89" s="154">
        <v>182.93436363636405</v>
      </c>
      <c r="O89" s="155">
        <v>146.97853333333396</v>
      </c>
      <c r="Q89" s="29">
        <v>630</v>
      </c>
      <c r="R89" s="55">
        <v>4.4589999999999999E-18</v>
      </c>
      <c r="S89" s="55">
        <v>1.8009999999999999E-17</v>
      </c>
      <c r="T89" s="55">
        <v>6.9899999999999999E-17</v>
      </c>
      <c r="U89" s="70">
        <v>1.8730000000000001E-16</v>
      </c>
      <c r="V89" s="83">
        <v>592.70000000000005</v>
      </c>
      <c r="W89" s="83">
        <v>781.8</v>
      </c>
      <c r="X89" s="83">
        <v>937.6</v>
      </c>
      <c r="Y89" s="84">
        <v>1060.2</v>
      </c>
      <c r="Z89" s="102">
        <f t="shared" si="10"/>
        <v>6.0608173839835069E-17</v>
      </c>
      <c r="AA89" s="102">
        <f t="shared" si="3"/>
        <v>3.6232659876796198E-17</v>
      </c>
      <c r="AB89" s="102">
        <f t="shared" si="4"/>
        <v>1.6402077852155949E-17</v>
      </c>
      <c r="AD89" s="29">
        <v>630</v>
      </c>
      <c r="AE89" s="85">
        <v>8.1140000000000001E-18</v>
      </c>
      <c r="AF89" s="86">
        <v>5.343E-17</v>
      </c>
      <c r="AG89" s="86">
        <v>2.2250000000000002E-16</v>
      </c>
      <c r="AH89" s="87">
        <v>5.9519999999999999E-16</v>
      </c>
      <c r="AI89" s="83">
        <v>677.7</v>
      </c>
      <c r="AJ89" s="83">
        <v>915.2</v>
      </c>
      <c r="AK89" s="83">
        <v>1119.3</v>
      </c>
      <c r="AL89" s="89">
        <v>1290.3</v>
      </c>
      <c r="AM89" s="102">
        <f t="shared" si="5"/>
        <v>1.9222501351129151E-16</v>
      </c>
      <c r="AN89" s="102">
        <f t="shared" si="6"/>
        <v>1.1280377347022421E-16</v>
      </c>
      <c r="AO89" s="102">
        <f t="shared" si="7"/>
        <v>4.8052935572894918E-17</v>
      </c>
      <c r="AQ89" s="114">
        <v>630</v>
      </c>
      <c r="AR89" s="102">
        <f t="shared" si="8"/>
        <v>1.264165936755633E-16</v>
      </c>
      <c r="AS89" s="102">
        <f t="shared" si="8"/>
        <v>7.4518216673510209E-17</v>
      </c>
      <c r="AT89" s="102">
        <f t="shared" si="8"/>
        <v>3.2227506712525432E-17</v>
      </c>
      <c r="AU89" s="121">
        <f t="shared" si="9"/>
        <v>700</v>
      </c>
    </row>
    <row r="90" spans="3:47" s="53" customFormat="1" ht="12.75" customHeight="1">
      <c r="C90" s="59">
        <v>2002</v>
      </c>
      <c r="D90" s="60">
        <v>6</v>
      </c>
      <c r="E90" s="61">
        <f t="shared" si="12"/>
        <v>2002.5</v>
      </c>
      <c r="F90" s="65">
        <v>171.9</v>
      </c>
      <c r="G90" s="65">
        <v>133.80000000000001</v>
      </c>
      <c r="H90" s="66">
        <v>95.6</v>
      </c>
      <c r="J90" s="59">
        <v>2000</v>
      </c>
      <c r="K90" s="60">
        <v>6</v>
      </c>
      <c r="L90" s="61">
        <f t="shared" si="11"/>
        <v>2000.5</v>
      </c>
      <c r="M90" s="154">
        <v>219.42983333333348</v>
      </c>
      <c r="N90" s="154">
        <v>183.51083783783773</v>
      </c>
      <c r="O90" s="155">
        <v>147.58770000000015</v>
      </c>
      <c r="Q90" s="29">
        <v>640</v>
      </c>
      <c r="R90" s="55">
        <v>4.1290000000000001E-18</v>
      </c>
      <c r="S90" s="55">
        <v>1.5729999999999999E-17</v>
      </c>
      <c r="T90" s="55">
        <v>6.0359999999999996E-17</v>
      </c>
      <c r="U90" s="70">
        <v>1.6300000000000001E-16</v>
      </c>
      <c r="V90" s="83">
        <v>592.70000000000005</v>
      </c>
      <c r="W90" s="83">
        <v>781.8</v>
      </c>
      <c r="X90" s="83">
        <v>937.6</v>
      </c>
      <c r="Y90" s="84">
        <v>1060.2</v>
      </c>
      <c r="Z90" s="102">
        <f t="shared" si="10"/>
        <v>5.2368205790553854E-17</v>
      </c>
      <c r="AA90" s="102">
        <f t="shared" si="3"/>
        <v>3.1403102915810646E-17</v>
      </c>
      <c r="AB90" s="102">
        <f t="shared" si="4"/>
        <v>1.4353459166324342E-17</v>
      </c>
      <c r="AD90" s="29">
        <v>640</v>
      </c>
      <c r="AE90" s="85">
        <v>7.3310000000000005E-18</v>
      </c>
      <c r="AF90" s="86">
        <v>4.6300000000000002E-17</v>
      </c>
      <c r="AG90" s="86">
        <v>1.9499999999999999E-16</v>
      </c>
      <c r="AH90" s="87">
        <v>5.2869999999999999E-16</v>
      </c>
      <c r="AI90" s="83">
        <v>677.7</v>
      </c>
      <c r="AJ90" s="83">
        <v>915.2</v>
      </c>
      <c r="AK90" s="83">
        <v>1119.3</v>
      </c>
      <c r="AL90" s="89">
        <v>1290.3</v>
      </c>
      <c r="AM90" s="102">
        <f t="shared" si="5"/>
        <v>1.6837262381929998E-16</v>
      </c>
      <c r="AN90" s="102">
        <f t="shared" si="6"/>
        <v>9.8520264476384574E-17</v>
      </c>
      <c r="AO90" s="102">
        <f t="shared" si="7"/>
        <v>4.1676052086241995E-17</v>
      </c>
      <c r="AQ90" s="114">
        <v>640</v>
      </c>
      <c r="AR90" s="102">
        <f t="shared" si="8"/>
        <v>1.1037041480492692E-16</v>
      </c>
      <c r="AS90" s="102">
        <f t="shared" si="8"/>
        <v>6.4961683696097607E-17</v>
      </c>
      <c r="AT90" s="102">
        <f t="shared" si="8"/>
        <v>2.8014755626283167E-17</v>
      </c>
      <c r="AU90" s="121">
        <f t="shared" si="9"/>
        <v>700</v>
      </c>
    </row>
    <row r="91" spans="3:47" s="53" customFormat="1" ht="12.75" customHeight="1">
      <c r="C91" s="59">
        <v>2002</v>
      </c>
      <c r="D91" s="60">
        <v>7</v>
      </c>
      <c r="E91" s="61">
        <f t="shared" si="12"/>
        <v>2002.5833333333333</v>
      </c>
      <c r="F91" s="65">
        <v>168.6</v>
      </c>
      <c r="G91" s="65">
        <v>130.80000000000001</v>
      </c>
      <c r="H91" s="66">
        <v>93.1</v>
      </c>
      <c r="J91" s="59">
        <v>2000</v>
      </c>
      <c r="K91" s="60">
        <v>7</v>
      </c>
      <c r="L91" s="61">
        <f t="shared" si="11"/>
        <v>2000.5833333333333</v>
      </c>
      <c r="M91" s="154">
        <v>219.79511111111071</v>
      </c>
      <c r="N91" s="154">
        <v>183.80723423423393</v>
      </c>
      <c r="O91" s="155">
        <v>147.88504444444439</v>
      </c>
      <c r="Q91" s="29">
        <v>650</v>
      </c>
      <c r="R91" s="55">
        <v>3.8369999999999997E-18</v>
      </c>
      <c r="S91" s="55">
        <v>1.382E-17</v>
      </c>
      <c r="T91" s="55">
        <v>5.2259999999999998E-17</v>
      </c>
      <c r="U91" s="70">
        <v>1.4199999999999999E-16</v>
      </c>
      <c r="V91" s="83">
        <v>592.70000000000005</v>
      </c>
      <c r="W91" s="83">
        <v>781.8</v>
      </c>
      <c r="X91" s="83">
        <v>937.6</v>
      </c>
      <c r="Y91" s="84">
        <v>1060.2</v>
      </c>
      <c r="Z91" s="102">
        <f t="shared" ref="Z91:Z126" si="13">LinearInterp($R$25:$U$25,R91:U91,$D$10)</f>
        <v>4.5376635236139145E-17</v>
      </c>
      <c r="AA91" s="102">
        <f t="shared" ref="AA91:AA126" si="14">LinearInterp($R$25:$U$25,R91:U91,$D$11)</f>
        <v>2.731930710472241E-17</v>
      </c>
      <c r="AB91" s="102">
        <f t="shared" ref="AB91:AB126" si="15">LinearInterp($R$25:$U$25,R91:U91,$D$12)</f>
        <v>1.2635446328542015E-17</v>
      </c>
      <c r="AD91" s="29">
        <v>650</v>
      </c>
      <c r="AE91" s="85">
        <v>6.6640000000000001E-18</v>
      </c>
      <c r="AF91" s="86">
        <v>4.0240000000000002E-17</v>
      </c>
      <c r="AG91" s="86">
        <v>1.7099999999999999E-16</v>
      </c>
      <c r="AH91" s="87">
        <v>4.7000000000000004E-16</v>
      </c>
      <c r="AI91" s="83">
        <v>677.7</v>
      </c>
      <c r="AJ91" s="83">
        <v>915.2</v>
      </c>
      <c r="AK91" s="83">
        <v>1119.4000000000001</v>
      </c>
      <c r="AL91" s="89">
        <v>1290.3</v>
      </c>
      <c r="AM91" s="102">
        <f t="shared" ref="AM91:AM126" si="16">LinearInterp($AE$25:$AH$25,AE91:AH91,$D$10)</f>
        <v>1.4758509946611745E-16</v>
      </c>
      <c r="AN91" s="102">
        <f t="shared" ref="AN91:AN126" si="17">LinearInterp($AE$25:$AH$25,AE91:AH91,$D$11)</f>
        <v>8.616011958932109E-17</v>
      </c>
      <c r="AO91" s="102">
        <f t="shared" ref="AO91:AO126" si="18">LinearInterp($AE$25:$AH$25,AE91:AH91,$D$12)</f>
        <v>3.625596974127284E-17</v>
      </c>
      <c r="AQ91" s="114">
        <v>650</v>
      </c>
      <c r="AR91" s="102">
        <f t="shared" ref="AR91:AT126" si="19">AVERAGE(Z91,AM91)</f>
        <v>9.6480867351128298E-17</v>
      </c>
      <c r="AS91" s="102">
        <f t="shared" si="19"/>
        <v>5.6739713347021747E-17</v>
      </c>
      <c r="AT91" s="102">
        <f t="shared" si="19"/>
        <v>2.4445708034907429E-17</v>
      </c>
      <c r="AU91" s="121">
        <f t="shared" ref="AU91:AU126" si="20">$D$16</f>
        <v>700</v>
      </c>
    </row>
    <row r="92" spans="3:47" s="53" customFormat="1" ht="12.75" customHeight="1">
      <c r="C92" s="59">
        <v>2002</v>
      </c>
      <c r="D92" s="60">
        <v>8</v>
      </c>
      <c r="E92" s="61">
        <f t="shared" si="12"/>
        <v>2002.6666666666667</v>
      </c>
      <c r="F92" s="65">
        <v>165.2</v>
      </c>
      <c r="G92" s="65">
        <v>127.8</v>
      </c>
      <c r="H92" s="66">
        <v>90.5</v>
      </c>
      <c r="J92" s="59">
        <v>2000</v>
      </c>
      <c r="K92" s="60">
        <v>8</v>
      </c>
      <c r="L92" s="61">
        <f t="shared" si="11"/>
        <v>2000.6666666666667</v>
      </c>
      <c r="M92" s="154">
        <v>220.16038888888892</v>
      </c>
      <c r="N92" s="154">
        <v>184.10363063063096</v>
      </c>
      <c r="O92" s="155">
        <v>148.00698888888905</v>
      </c>
      <c r="Q92" s="29">
        <v>660</v>
      </c>
      <c r="R92" s="55">
        <v>3.5779999999999998E-18</v>
      </c>
      <c r="S92" s="55">
        <v>1.2210000000000001E-17</v>
      </c>
      <c r="T92" s="55">
        <v>4.5359999999999999E-17</v>
      </c>
      <c r="U92" s="70">
        <v>1.239E-16</v>
      </c>
      <c r="V92" s="83">
        <v>592.70000000000005</v>
      </c>
      <c r="W92" s="83">
        <v>781.8</v>
      </c>
      <c r="X92" s="83">
        <v>937.6</v>
      </c>
      <c r="Y92" s="84">
        <v>1060.2</v>
      </c>
      <c r="Z92" s="102">
        <f t="shared" si="13"/>
        <v>3.9423903696098146E-17</v>
      </c>
      <c r="AA92" s="102">
        <f t="shared" si="14"/>
        <v>2.3851572073921646E-17</v>
      </c>
      <c r="AB92" s="102">
        <f t="shared" si="15"/>
        <v>1.1185752049281247E-17</v>
      </c>
      <c r="AD92" s="29">
        <v>660</v>
      </c>
      <c r="AE92" s="85">
        <v>6.0910000000000002E-18</v>
      </c>
      <c r="AF92" s="86">
        <v>3.51E-17</v>
      </c>
      <c r="AG92" s="86">
        <v>1.5020000000000001E-16</v>
      </c>
      <c r="AH92" s="87">
        <v>4.1809999999999998E-16</v>
      </c>
      <c r="AI92" s="83">
        <v>677.7</v>
      </c>
      <c r="AJ92" s="83">
        <v>915.2</v>
      </c>
      <c r="AK92" s="83">
        <v>1119.4000000000001</v>
      </c>
      <c r="AL92" s="89">
        <v>1290.3</v>
      </c>
      <c r="AM92" s="102">
        <f t="shared" si="16"/>
        <v>1.2958930061601498E-16</v>
      </c>
      <c r="AN92" s="102">
        <f t="shared" si="17"/>
        <v>7.5520662012319196E-17</v>
      </c>
      <c r="AO92" s="102">
        <f t="shared" si="18"/>
        <v>3.1657876644763629E-17</v>
      </c>
      <c r="AQ92" s="114">
        <v>660</v>
      </c>
      <c r="AR92" s="102">
        <f t="shared" si="19"/>
        <v>8.4506602156056559E-17</v>
      </c>
      <c r="AS92" s="102">
        <f t="shared" si="19"/>
        <v>4.9686117043120418E-17</v>
      </c>
      <c r="AT92" s="102">
        <f t="shared" si="19"/>
        <v>2.1421814347022436E-17</v>
      </c>
      <c r="AU92" s="121">
        <f t="shared" si="20"/>
        <v>700</v>
      </c>
    </row>
    <row r="93" spans="3:47" s="53" customFormat="1" ht="12.75" customHeight="1">
      <c r="C93" s="59">
        <v>2002</v>
      </c>
      <c r="D93" s="60">
        <v>9</v>
      </c>
      <c r="E93" s="61">
        <f t="shared" si="12"/>
        <v>2002.75</v>
      </c>
      <c r="F93" s="65">
        <v>161.69999999999999</v>
      </c>
      <c r="G93" s="65">
        <v>124.8</v>
      </c>
      <c r="H93" s="66">
        <v>87.9</v>
      </c>
      <c r="J93" s="59">
        <v>2000</v>
      </c>
      <c r="K93" s="60">
        <v>9</v>
      </c>
      <c r="L93" s="61">
        <f t="shared" si="11"/>
        <v>2000.75</v>
      </c>
      <c r="M93" s="154">
        <v>220.05820000000008</v>
      </c>
      <c r="N93" s="154">
        <v>184.40002702702719</v>
      </c>
      <c r="O93" s="155">
        <v>148.12893333333344</v>
      </c>
      <c r="Q93" s="29">
        <v>670</v>
      </c>
      <c r="R93" s="55">
        <v>3.3449999999999999E-18</v>
      </c>
      <c r="S93" s="55">
        <v>1.085E-17</v>
      </c>
      <c r="T93" s="55">
        <v>3.9500000000000001E-17</v>
      </c>
      <c r="U93" s="70">
        <v>1.083E-16</v>
      </c>
      <c r="V93" s="83">
        <v>592.70000000000005</v>
      </c>
      <c r="W93" s="83">
        <v>781.8</v>
      </c>
      <c r="X93" s="83">
        <v>937.6</v>
      </c>
      <c r="Y93" s="84">
        <v>1060.2</v>
      </c>
      <c r="Z93" s="102">
        <f t="shared" si="13"/>
        <v>3.4369708624229621E-17</v>
      </c>
      <c r="AA93" s="102">
        <f t="shared" si="14"/>
        <v>2.0911268172484318E-17</v>
      </c>
      <c r="AB93" s="102">
        <f t="shared" si="15"/>
        <v>9.9594785831621593E-18</v>
      </c>
      <c r="AD93" s="29">
        <v>670</v>
      </c>
      <c r="AE93" s="85">
        <v>5.5960000000000001E-18</v>
      </c>
      <c r="AF93" s="86">
        <v>3.0730000000000002E-17</v>
      </c>
      <c r="AG93" s="86">
        <v>1.3209999999999999E-16</v>
      </c>
      <c r="AH93" s="87">
        <v>3.7220000000000001E-16</v>
      </c>
      <c r="AI93" s="83">
        <v>677.7</v>
      </c>
      <c r="AJ93" s="83">
        <v>915.2</v>
      </c>
      <c r="AK93" s="83">
        <v>1119.4000000000001</v>
      </c>
      <c r="AL93" s="89">
        <v>1290.3</v>
      </c>
      <c r="AM93" s="102">
        <f t="shared" si="16"/>
        <v>1.1394790098562499E-16</v>
      </c>
      <c r="AN93" s="102">
        <f t="shared" si="17"/>
        <v>6.6328979219711519E-17</v>
      </c>
      <c r="AO93" s="102">
        <f t="shared" si="18"/>
        <v>2.7747672845995697E-17</v>
      </c>
      <c r="AQ93" s="114">
        <v>670</v>
      </c>
      <c r="AR93" s="102">
        <f t="shared" si="19"/>
        <v>7.4158804804927307E-17</v>
      </c>
      <c r="AS93" s="102">
        <f t="shared" si="19"/>
        <v>4.362012369609792E-17</v>
      </c>
      <c r="AT93" s="102">
        <f t="shared" si="19"/>
        <v>1.8853575714578928E-17</v>
      </c>
      <c r="AU93" s="121">
        <f t="shared" si="20"/>
        <v>700</v>
      </c>
    </row>
    <row r="94" spans="3:47" s="53" customFormat="1" ht="12.75" customHeight="1">
      <c r="C94" s="59">
        <v>2002</v>
      </c>
      <c r="D94" s="60">
        <v>10</v>
      </c>
      <c r="E94" s="61">
        <f t="shared" si="12"/>
        <v>2002.8333333333333</v>
      </c>
      <c r="F94" s="65">
        <v>158.1</v>
      </c>
      <c r="G94" s="65">
        <v>121.7</v>
      </c>
      <c r="H94" s="66">
        <v>85.3</v>
      </c>
      <c r="J94" s="59">
        <v>2000</v>
      </c>
      <c r="K94" s="60">
        <v>10</v>
      </c>
      <c r="L94" s="61">
        <f t="shared" si="11"/>
        <v>2000.8333333333333</v>
      </c>
      <c r="M94" s="154">
        <v>219.93653333333353</v>
      </c>
      <c r="N94" s="154">
        <v>184.54128070175452</v>
      </c>
      <c r="O94" s="155">
        <v>148.23137777777782</v>
      </c>
      <c r="Q94" s="29">
        <v>680</v>
      </c>
      <c r="R94" s="55">
        <v>3.1349999999999999E-18</v>
      </c>
      <c r="S94" s="55">
        <v>9.7060000000000006E-18</v>
      </c>
      <c r="T94" s="55">
        <v>3.4490000000000001E-17</v>
      </c>
      <c r="U94" s="70">
        <v>9.4749999999999999E-17</v>
      </c>
      <c r="V94" s="83">
        <v>592.70000000000005</v>
      </c>
      <c r="W94" s="83">
        <v>781.8</v>
      </c>
      <c r="X94" s="83">
        <v>937.6</v>
      </c>
      <c r="Y94" s="84">
        <v>1060.2</v>
      </c>
      <c r="Z94" s="102">
        <f t="shared" si="13"/>
        <v>3.0051984591375459E-17</v>
      </c>
      <c r="AA94" s="102">
        <f t="shared" si="14"/>
        <v>1.8409611531827272E-17</v>
      </c>
      <c r="AB94" s="102">
        <f t="shared" si="15"/>
        <v>8.9263042997946104E-18</v>
      </c>
      <c r="AD94" s="29">
        <v>680</v>
      </c>
      <c r="AE94" s="85">
        <v>5.1649999999999999E-18</v>
      </c>
      <c r="AF94" s="86">
        <v>2.6989999999999999E-17</v>
      </c>
      <c r="AG94" s="86">
        <v>1.164E-16</v>
      </c>
      <c r="AH94" s="87">
        <v>3.316E-16</v>
      </c>
      <c r="AI94" s="83">
        <v>677.7</v>
      </c>
      <c r="AJ94" s="83">
        <v>915.2</v>
      </c>
      <c r="AK94" s="83">
        <v>1119.4000000000001</v>
      </c>
      <c r="AL94" s="89">
        <v>1290.3</v>
      </c>
      <c r="AM94" s="102">
        <f t="shared" si="16"/>
        <v>1.0038955141683666E-16</v>
      </c>
      <c r="AN94" s="102">
        <f t="shared" si="17"/>
        <v>5.8388882628335876E-17</v>
      </c>
      <c r="AO94" s="102">
        <f t="shared" si="18"/>
        <v>2.4400309137576829E-17</v>
      </c>
      <c r="AQ94" s="114">
        <v>680</v>
      </c>
      <c r="AR94" s="102">
        <f t="shared" si="19"/>
        <v>6.5220768004106056E-17</v>
      </c>
      <c r="AS94" s="102">
        <f t="shared" si="19"/>
        <v>3.8399247080081574E-17</v>
      </c>
      <c r="AT94" s="102">
        <f t="shared" si="19"/>
        <v>1.6663306718685719E-17</v>
      </c>
      <c r="AU94" s="121">
        <f t="shared" si="20"/>
        <v>700</v>
      </c>
    </row>
    <row r="95" spans="3:47" s="53" customFormat="1" ht="12.75" customHeight="1">
      <c r="C95" s="59">
        <v>2002</v>
      </c>
      <c r="D95" s="60">
        <v>11</v>
      </c>
      <c r="E95" s="61">
        <f t="shared" si="12"/>
        <v>2002.9166666666667</v>
      </c>
      <c r="F95" s="65">
        <v>154.5</v>
      </c>
      <c r="G95" s="65">
        <v>118.6</v>
      </c>
      <c r="H95" s="66">
        <v>82.6</v>
      </c>
      <c r="J95" s="59">
        <v>2000</v>
      </c>
      <c r="K95" s="60">
        <v>11</v>
      </c>
      <c r="L95" s="61">
        <f t="shared" si="11"/>
        <v>2000.9166666666667</v>
      </c>
      <c r="M95" s="154">
        <v>219.8148666666666</v>
      </c>
      <c r="N95" s="154">
        <v>183.8680350877184</v>
      </c>
      <c r="O95" s="155">
        <v>147.86582222222182</v>
      </c>
      <c r="Q95" s="29">
        <v>690</v>
      </c>
      <c r="R95" s="55">
        <v>2.9439999999999999E-18</v>
      </c>
      <c r="S95" s="55">
        <v>8.7290000000000003E-18</v>
      </c>
      <c r="T95" s="55">
        <v>3.0220000000000001E-17</v>
      </c>
      <c r="U95" s="70">
        <v>8.3050000000000001E-17</v>
      </c>
      <c r="V95" s="83">
        <v>592.70000000000005</v>
      </c>
      <c r="W95" s="83">
        <v>781.8</v>
      </c>
      <c r="X95" s="83">
        <v>937.6</v>
      </c>
      <c r="Y95" s="84">
        <v>1060.2</v>
      </c>
      <c r="Z95" s="102">
        <f t="shared" si="13"/>
        <v>2.637165473100589E-17</v>
      </c>
      <c r="AA95" s="102">
        <f t="shared" si="14"/>
        <v>1.6276180254619914E-17</v>
      </c>
      <c r="AB95" s="102">
        <f t="shared" si="15"/>
        <v>8.0425687679671007E-18</v>
      </c>
      <c r="AD95" s="29">
        <v>690</v>
      </c>
      <c r="AE95" s="85">
        <v>4.7859999999999998E-18</v>
      </c>
      <c r="AF95" s="86">
        <v>2.3809999999999999E-17</v>
      </c>
      <c r="AG95" s="86">
        <v>1.0260000000000001E-16</v>
      </c>
      <c r="AH95" s="87">
        <v>2.9560000000000001E-16</v>
      </c>
      <c r="AI95" s="83">
        <v>677.7</v>
      </c>
      <c r="AJ95" s="83">
        <v>915.2</v>
      </c>
      <c r="AK95" s="83">
        <v>1119.4000000000001</v>
      </c>
      <c r="AL95" s="89">
        <v>1290.3</v>
      </c>
      <c r="AM95" s="102">
        <f t="shared" si="16"/>
        <v>8.8491251047226934E-17</v>
      </c>
      <c r="AN95" s="102">
        <f t="shared" si="17"/>
        <v>5.1479365420943782E-17</v>
      </c>
      <c r="AO95" s="102">
        <f t="shared" si="18"/>
        <v>2.1552667630389994E-17</v>
      </c>
      <c r="AQ95" s="114">
        <v>690</v>
      </c>
      <c r="AR95" s="102">
        <f t="shared" si="19"/>
        <v>5.7431452889116415E-17</v>
      </c>
      <c r="AS95" s="102">
        <f t="shared" si="19"/>
        <v>3.3877772837781848E-17</v>
      </c>
      <c r="AT95" s="102">
        <f t="shared" si="19"/>
        <v>1.4797618199178546E-17</v>
      </c>
      <c r="AU95" s="121">
        <f t="shared" si="20"/>
        <v>700</v>
      </c>
    </row>
    <row r="96" spans="3:47" s="53" customFormat="1" ht="12.75" customHeight="1">
      <c r="C96" s="59">
        <v>2002</v>
      </c>
      <c r="D96" s="60">
        <v>12</v>
      </c>
      <c r="E96" s="61">
        <f t="shared" si="12"/>
        <v>2003</v>
      </c>
      <c r="F96" s="65">
        <v>150.9</v>
      </c>
      <c r="G96" s="65">
        <v>115.4</v>
      </c>
      <c r="H96" s="66">
        <v>80</v>
      </c>
      <c r="J96" s="59">
        <v>2000</v>
      </c>
      <c r="K96" s="60">
        <v>12</v>
      </c>
      <c r="L96" s="61">
        <f t="shared" si="11"/>
        <v>2001</v>
      </c>
      <c r="M96" s="154">
        <v>219.52921052631604</v>
      </c>
      <c r="N96" s="154">
        <v>183.19478947368412</v>
      </c>
      <c r="O96" s="155">
        <v>147.50026666666682</v>
      </c>
      <c r="Q96" s="29">
        <v>700</v>
      </c>
      <c r="R96" s="55">
        <v>2.7699999999999999E-18</v>
      </c>
      <c r="S96" s="55">
        <v>7.8939999999999997E-18</v>
      </c>
      <c r="T96" s="55">
        <v>2.656E-17</v>
      </c>
      <c r="U96" s="70">
        <v>7.2909999999999998E-17</v>
      </c>
      <c r="V96" s="83">
        <v>592.70000000000005</v>
      </c>
      <c r="W96" s="83">
        <v>781.8</v>
      </c>
      <c r="X96" s="83">
        <v>937.6</v>
      </c>
      <c r="Y96" s="84">
        <v>1060.2</v>
      </c>
      <c r="Z96" s="102">
        <f t="shared" si="13"/>
        <v>2.3217521158110647E-17</v>
      </c>
      <c r="AA96" s="102">
        <f t="shared" si="14"/>
        <v>1.4449100583162036E-17</v>
      </c>
      <c r="AB96" s="102">
        <f t="shared" si="15"/>
        <v>7.2860011006159766E-18</v>
      </c>
      <c r="AD96" s="29">
        <v>700</v>
      </c>
      <c r="AE96" s="85">
        <v>4.4500000000000002E-18</v>
      </c>
      <c r="AF96" s="86">
        <v>2.1079999999999999E-17</v>
      </c>
      <c r="AG96" s="86">
        <v>9.0670000000000002E-17</v>
      </c>
      <c r="AH96" s="87">
        <v>2.6380000000000002E-16</v>
      </c>
      <c r="AI96" s="83">
        <v>677.7</v>
      </c>
      <c r="AJ96" s="83">
        <v>915.2</v>
      </c>
      <c r="AK96" s="83">
        <v>1119.4000000000001</v>
      </c>
      <c r="AL96" s="89">
        <v>1290.3</v>
      </c>
      <c r="AM96" s="102">
        <f t="shared" si="16"/>
        <v>7.8208674455851276E-17</v>
      </c>
      <c r="AN96" s="102">
        <f t="shared" si="17"/>
        <v>4.5518521889116357E-17</v>
      </c>
      <c r="AO96" s="102">
        <f t="shared" si="18"/>
        <v>1.9106732689938265E-17</v>
      </c>
      <c r="AQ96" s="114">
        <v>700</v>
      </c>
      <c r="AR96" s="102">
        <f t="shared" si="19"/>
        <v>5.0713097806980962E-17</v>
      </c>
      <c r="AS96" s="102">
        <f t="shared" si="19"/>
        <v>2.9983811236139196E-17</v>
      </c>
      <c r="AT96" s="102">
        <f t="shared" si="19"/>
        <v>1.3196366895277121E-17</v>
      </c>
      <c r="AU96" s="121">
        <f t="shared" si="20"/>
        <v>700</v>
      </c>
    </row>
    <row r="97" spans="3:47" s="53" customFormat="1" ht="12.75" customHeight="1">
      <c r="C97" s="59">
        <v>2003</v>
      </c>
      <c r="D97" s="60">
        <v>1</v>
      </c>
      <c r="E97" s="61">
        <f t="shared" si="12"/>
        <v>2003.0833333333333</v>
      </c>
      <c r="F97" s="65">
        <v>147.19999999999999</v>
      </c>
      <c r="G97" s="65">
        <v>112.2</v>
      </c>
      <c r="H97" s="66">
        <v>77.3</v>
      </c>
      <c r="J97" s="59">
        <v>2001</v>
      </c>
      <c r="K97" s="60">
        <v>1</v>
      </c>
      <c r="L97" s="61">
        <f t="shared" si="11"/>
        <v>2001.0833333333333</v>
      </c>
      <c r="M97" s="154">
        <v>218.95201754386059</v>
      </c>
      <c r="N97" s="154">
        <v>182.52154385964982</v>
      </c>
      <c r="O97" s="155">
        <v>147.13471111111181</v>
      </c>
      <c r="Q97" s="29">
        <v>710</v>
      </c>
      <c r="R97" s="55">
        <v>2.61E-18</v>
      </c>
      <c r="S97" s="55">
        <v>7.1769999999999996E-18</v>
      </c>
      <c r="T97" s="55">
        <v>2.3429999999999999E-17</v>
      </c>
      <c r="U97" s="70">
        <v>6.4129999999999994E-17</v>
      </c>
      <c r="V97" s="83">
        <v>592.70000000000005</v>
      </c>
      <c r="W97" s="83">
        <v>781.8</v>
      </c>
      <c r="X97" s="83">
        <v>937.6</v>
      </c>
      <c r="Y97" s="84">
        <v>1060.2</v>
      </c>
      <c r="Z97" s="102">
        <f t="shared" si="13"/>
        <v>2.0519611667350924E-17</v>
      </c>
      <c r="AA97" s="102">
        <f t="shared" si="14"/>
        <v>1.2884706513346862E-17</v>
      </c>
      <c r="AB97" s="102">
        <f t="shared" si="15"/>
        <v>6.6350930965092044E-18</v>
      </c>
      <c r="AD97" s="29">
        <v>710</v>
      </c>
      <c r="AE97" s="85">
        <v>4.1509999999999997E-18</v>
      </c>
      <c r="AF97" s="86">
        <v>1.874E-17</v>
      </c>
      <c r="AG97" s="86">
        <v>8.0210000000000001E-17</v>
      </c>
      <c r="AH97" s="87">
        <v>2.3560000000000002E-16</v>
      </c>
      <c r="AI97" s="83">
        <v>677.7</v>
      </c>
      <c r="AJ97" s="83">
        <v>915.2</v>
      </c>
      <c r="AK97" s="83">
        <v>1119.4000000000001</v>
      </c>
      <c r="AL97" s="89">
        <v>1290.3</v>
      </c>
      <c r="AM97" s="102">
        <f t="shared" si="16"/>
        <v>6.9202704681724073E-17</v>
      </c>
      <c r="AN97" s="102">
        <f t="shared" si="17"/>
        <v>4.0326951293633894E-17</v>
      </c>
      <c r="AO97" s="102">
        <f t="shared" si="18"/>
        <v>1.7008911798767853E-17</v>
      </c>
      <c r="AQ97" s="114">
        <v>710</v>
      </c>
      <c r="AR97" s="102">
        <f t="shared" si="19"/>
        <v>4.4861158174537499E-17</v>
      </c>
      <c r="AS97" s="102">
        <f t="shared" si="19"/>
        <v>2.6605828903490378E-17</v>
      </c>
      <c r="AT97" s="102">
        <f t="shared" si="19"/>
        <v>1.1822002447638529E-17</v>
      </c>
      <c r="AU97" s="121">
        <f t="shared" si="20"/>
        <v>700</v>
      </c>
    </row>
    <row r="98" spans="3:47" s="53" customFormat="1" ht="12.75" customHeight="1">
      <c r="C98" s="59">
        <v>2003</v>
      </c>
      <c r="D98" s="60">
        <v>2</v>
      </c>
      <c r="E98" s="61">
        <f t="shared" si="12"/>
        <v>2003.1666666666667</v>
      </c>
      <c r="F98" s="65">
        <v>143.5</v>
      </c>
      <c r="G98" s="65">
        <v>109</v>
      </c>
      <c r="H98" s="66">
        <v>74.5</v>
      </c>
      <c r="J98" s="59">
        <v>2001</v>
      </c>
      <c r="K98" s="60">
        <v>2</v>
      </c>
      <c r="L98" s="61">
        <f t="shared" si="11"/>
        <v>2001.1666666666667</v>
      </c>
      <c r="M98" s="154">
        <v>218.32796969696977</v>
      </c>
      <c r="N98" s="154">
        <v>181.84829824561373</v>
      </c>
      <c r="O98" s="155">
        <v>146.49705128205167</v>
      </c>
      <c r="Q98" s="29">
        <v>720</v>
      </c>
      <c r="R98" s="55">
        <v>2.4629999999999999E-18</v>
      </c>
      <c r="S98" s="55">
        <v>6.5569999999999999E-18</v>
      </c>
      <c r="T98" s="55">
        <v>2.0739999999999999E-17</v>
      </c>
      <c r="U98" s="70">
        <v>5.6510000000000005E-17</v>
      </c>
      <c r="V98" s="83">
        <v>592.70000000000005</v>
      </c>
      <c r="W98" s="83">
        <v>781.8</v>
      </c>
      <c r="X98" s="83">
        <v>937.6</v>
      </c>
      <c r="Y98" s="84">
        <v>1060.2</v>
      </c>
      <c r="Z98" s="102">
        <f t="shared" si="13"/>
        <v>1.8200281934291399E-17</v>
      </c>
      <c r="AA98" s="102">
        <f t="shared" si="14"/>
        <v>1.1537766718685691E-17</v>
      </c>
      <c r="AB98" s="102">
        <f t="shared" si="15"/>
        <v>6.071217897330563E-18</v>
      </c>
      <c r="AD98" s="29">
        <v>720</v>
      </c>
      <c r="AE98" s="85">
        <v>3.8830000000000001E-18</v>
      </c>
      <c r="AF98" s="86">
        <v>1.673E-17</v>
      </c>
      <c r="AG98" s="86">
        <v>7.1080000000000001E-17</v>
      </c>
      <c r="AH98" s="87">
        <v>2.1060000000000001E-16</v>
      </c>
      <c r="AI98" s="83">
        <v>677.7</v>
      </c>
      <c r="AJ98" s="83">
        <v>915.2</v>
      </c>
      <c r="AK98" s="83">
        <v>1119.4000000000001</v>
      </c>
      <c r="AL98" s="89">
        <v>1290.3</v>
      </c>
      <c r="AM98" s="102">
        <f t="shared" si="16"/>
        <v>6.1347667145789869E-17</v>
      </c>
      <c r="AN98" s="102">
        <f t="shared" si="17"/>
        <v>3.5816559342915276E-17</v>
      </c>
      <c r="AO98" s="102">
        <f t="shared" si="18"/>
        <v>1.5205612439424948E-17</v>
      </c>
      <c r="AQ98" s="114">
        <v>720</v>
      </c>
      <c r="AR98" s="102">
        <f t="shared" si="19"/>
        <v>3.9773974540040637E-17</v>
      </c>
      <c r="AS98" s="102">
        <f t="shared" si="19"/>
        <v>2.3677163030800483E-17</v>
      </c>
      <c r="AT98" s="102">
        <f t="shared" si="19"/>
        <v>1.0638415168377756E-17</v>
      </c>
      <c r="AU98" s="121">
        <f t="shared" si="20"/>
        <v>700</v>
      </c>
    </row>
    <row r="99" spans="3:47" s="53" customFormat="1" ht="12.75" customHeight="1">
      <c r="C99" s="59">
        <v>2003</v>
      </c>
      <c r="D99" s="60">
        <v>3</v>
      </c>
      <c r="E99" s="61">
        <f t="shared" si="12"/>
        <v>2003.25</v>
      </c>
      <c r="F99" s="65">
        <v>139.69999999999999</v>
      </c>
      <c r="G99" s="65">
        <v>105.8</v>
      </c>
      <c r="H99" s="66">
        <v>71.8</v>
      </c>
      <c r="J99" s="59">
        <v>2001</v>
      </c>
      <c r="K99" s="60">
        <v>3</v>
      </c>
      <c r="L99" s="61">
        <f t="shared" si="11"/>
        <v>2001.25</v>
      </c>
      <c r="M99" s="154">
        <v>217.16509090909221</v>
      </c>
      <c r="N99" s="154">
        <v>180.99416666666713</v>
      </c>
      <c r="O99" s="155">
        <v>145.51307692307816</v>
      </c>
      <c r="Q99" s="29">
        <v>730</v>
      </c>
      <c r="R99" s="55">
        <v>2.327E-18</v>
      </c>
      <c r="S99" s="55">
        <v>6.0190000000000001E-18</v>
      </c>
      <c r="T99" s="55">
        <v>1.8430000000000001E-17</v>
      </c>
      <c r="U99" s="70">
        <v>4.9900000000000001E-17</v>
      </c>
      <c r="V99" s="83">
        <v>592.70000000000005</v>
      </c>
      <c r="W99" s="83">
        <v>781.8</v>
      </c>
      <c r="X99" s="83">
        <v>937.6</v>
      </c>
      <c r="Y99" s="84">
        <v>1060.2</v>
      </c>
      <c r="Z99" s="102">
        <f t="shared" si="13"/>
        <v>1.6207590008213397E-17</v>
      </c>
      <c r="AA99" s="102">
        <f t="shared" si="14"/>
        <v>1.0377478160164149E-17</v>
      </c>
      <c r="AB99" s="102">
        <f t="shared" si="15"/>
        <v>5.5809180451745093E-18</v>
      </c>
      <c r="AD99" s="29">
        <v>730</v>
      </c>
      <c r="AE99" s="85">
        <v>3.6420000000000003E-18</v>
      </c>
      <c r="AF99" s="86">
        <v>1.4990000000000001E-17</v>
      </c>
      <c r="AG99" s="86">
        <v>6.3100000000000005E-17</v>
      </c>
      <c r="AH99" s="87">
        <v>1.8839999999999999E-16</v>
      </c>
      <c r="AI99" s="83">
        <v>677.7</v>
      </c>
      <c r="AJ99" s="83">
        <v>915.2</v>
      </c>
      <c r="AK99" s="83">
        <v>1119.4000000000001</v>
      </c>
      <c r="AL99" s="89">
        <v>1290.3</v>
      </c>
      <c r="AM99" s="102">
        <f t="shared" si="16"/>
        <v>5.4485049979465522E-17</v>
      </c>
      <c r="AN99" s="102">
        <f t="shared" si="17"/>
        <v>3.1885204599588853E-17</v>
      </c>
      <c r="AO99" s="102">
        <f t="shared" si="18"/>
        <v>1.3643479408624143E-17</v>
      </c>
      <c r="AQ99" s="114">
        <v>730</v>
      </c>
      <c r="AR99" s="102">
        <f t="shared" si="19"/>
        <v>3.5346319993839459E-17</v>
      </c>
      <c r="AS99" s="102">
        <f t="shared" si="19"/>
        <v>2.1131341379876503E-17</v>
      </c>
      <c r="AT99" s="102">
        <f t="shared" si="19"/>
        <v>9.612198726899326E-18</v>
      </c>
      <c r="AU99" s="121">
        <f t="shared" si="20"/>
        <v>700</v>
      </c>
    </row>
    <row r="100" spans="3:47" s="53" customFormat="1" ht="12.75" customHeight="1">
      <c r="C100" s="59">
        <v>2003</v>
      </c>
      <c r="D100" s="60">
        <v>4</v>
      </c>
      <c r="E100" s="61">
        <f t="shared" si="12"/>
        <v>2003.3333333333333</v>
      </c>
      <c r="F100" s="65">
        <v>136</v>
      </c>
      <c r="G100" s="65">
        <v>102.6</v>
      </c>
      <c r="H100" s="66">
        <v>69.099999999999994</v>
      </c>
      <c r="J100" s="59">
        <v>2001</v>
      </c>
      <c r="K100" s="60">
        <v>4</v>
      </c>
      <c r="L100" s="61">
        <f t="shared" si="11"/>
        <v>2001.3333333333333</v>
      </c>
      <c r="M100" s="154">
        <v>216.00221212121463</v>
      </c>
      <c r="N100" s="154">
        <v>180.01944444444564</v>
      </c>
      <c r="O100" s="155">
        <v>144.52910256410468</v>
      </c>
      <c r="Q100" s="29">
        <v>740</v>
      </c>
      <c r="R100" s="55">
        <v>2.2010000000000001E-18</v>
      </c>
      <c r="S100" s="55">
        <v>5.5499999999999997E-18</v>
      </c>
      <c r="T100" s="55">
        <v>1.643E-17</v>
      </c>
      <c r="U100" s="70">
        <v>4.415E-17</v>
      </c>
      <c r="V100" s="83">
        <v>592.70000000000005</v>
      </c>
      <c r="W100" s="83">
        <v>781.8</v>
      </c>
      <c r="X100" s="83">
        <v>937.6</v>
      </c>
      <c r="Y100" s="84">
        <v>1060.2</v>
      </c>
      <c r="Z100" s="102">
        <f t="shared" si="13"/>
        <v>1.4481742751539905E-17</v>
      </c>
      <c r="AA100" s="102">
        <f t="shared" si="14"/>
        <v>9.3708236550306933E-18</v>
      </c>
      <c r="AB100" s="102">
        <f t="shared" si="15"/>
        <v>5.1526174250513082E-18</v>
      </c>
      <c r="AD100" s="29">
        <v>740</v>
      </c>
      <c r="AE100" s="85">
        <v>3.422E-18</v>
      </c>
      <c r="AF100" s="86">
        <v>1.3500000000000001E-17</v>
      </c>
      <c r="AG100" s="86">
        <v>5.6110000000000001E-17</v>
      </c>
      <c r="AH100" s="87">
        <v>1.6870000000000001E-16</v>
      </c>
      <c r="AI100" s="83">
        <v>677.7</v>
      </c>
      <c r="AJ100" s="83">
        <v>915.2</v>
      </c>
      <c r="AK100" s="83">
        <v>1119.4000000000001</v>
      </c>
      <c r="AL100" s="89">
        <v>1290.3</v>
      </c>
      <c r="AM100" s="102">
        <f t="shared" si="16"/>
        <v>4.8479922669403987E-17</v>
      </c>
      <c r="AN100" s="102">
        <f t="shared" si="17"/>
        <v>2.8463722053387674E-17</v>
      </c>
      <c r="AO100" s="102">
        <f t="shared" si="18"/>
        <v>1.2304173905544069E-17</v>
      </c>
      <c r="AQ100" s="114">
        <v>740</v>
      </c>
      <c r="AR100" s="102">
        <f t="shared" si="19"/>
        <v>3.1480832710471948E-17</v>
      </c>
      <c r="AS100" s="102">
        <f t="shared" si="19"/>
        <v>1.8917272854209183E-17</v>
      </c>
      <c r="AT100" s="102">
        <f t="shared" si="19"/>
        <v>8.728395665297688E-18</v>
      </c>
      <c r="AU100" s="121">
        <f t="shared" si="20"/>
        <v>700</v>
      </c>
    </row>
    <row r="101" spans="3:47" s="53" customFormat="1" ht="12.75" customHeight="1">
      <c r="C101" s="59">
        <v>2003</v>
      </c>
      <c r="D101" s="60">
        <v>5</v>
      </c>
      <c r="E101" s="61">
        <f t="shared" si="12"/>
        <v>2003.4166666666667</v>
      </c>
      <c r="F101" s="65">
        <v>132.19999999999999</v>
      </c>
      <c r="G101" s="65">
        <v>99.3</v>
      </c>
      <c r="H101" s="66">
        <v>66.400000000000006</v>
      </c>
      <c r="J101" s="59">
        <v>2001</v>
      </c>
      <c r="K101" s="60">
        <v>5</v>
      </c>
      <c r="L101" s="61">
        <f t="shared" si="11"/>
        <v>2001.4166666666667</v>
      </c>
      <c r="M101" s="154">
        <v>214.54662500000001</v>
      </c>
      <c r="N101" s="154">
        <v>179.04472222222148</v>
      </c>
      <c r="O101" s="155">
        <v>143.30589473684211</v>
      </c>
      <c r="Q101" s="29">
        <v>750</v>
      </c>
      <c r="R101" s="55">
        <v>2.0839999999999999E-18</v>
      </c>
      <c r="S101" s="55">
        <v>5.1369999999999997E-18</v>
      </c>
      <c r="T101" s="55">
        <v>1.471E-17</v>
      </c>
      <c r="U101" s="70">
        <v>3.914E-17</v>
      </c>
      <c r="V101" s="83">
        <v>592.70000000000005</v>
      </c>
      <c r="W101" s="83">
        <v>781.8</v>
      </c>
      <c r="X101" s="83">
        <v>937.6</v>
      </c>
      <c r="Y101" s="84">
        <v>1060.2</v>
      </c>
      <c r="Z101" s="102">
        <f t="shared" si="13"/>
        <v>1.2995784316221645E-17</v>
      </c>
      <c r="AA101" s="102">
        <f t="shared" si="14"/>
        <v>8.4988331663243399E-18</v>
      </c>
      <c r="AB101" s="102">
        <f t="shared" si="15"/>
        <v>4.7747399219712282E-18</v>
      </c>
      <c r="AD101" s="29">
        <v>750</v>
      </c>
      <c r="AE101" s="85">
        <v>3.2219999999999999E-18</v>
      </c>
      <c r="AF101" s="86">
        <v>1.22E-17</v>
      </c>
      <c r="AG101" s="86">
        <v>4.999E-17</v>
      </c>
      <c r="AH101" s="87">
        <v>1.512E-16</v>
      </c>
      <c r="AI101" s="83">
        <v>677.7</v>
      </c>
      <c r="AJ101" s="83">
        <v>915.2</v>
      </c>
      <c r="AK101" s="83">
        <v>1119.4000000000001</v>
      </c>
      <c r="AL101" s="89">
        <v>1290.3</v>
      </c>
      <c r="AM101" s="102">
        <f t="shared" si="16"/>
        <v>4.3223029281313689E-17</v>
      </c>
      <c r="AN101" s="102">
        <f t="shared" si="17"/>
        <v>2.5471040985625909E-17</v>
      </c>
      <c r="AO101" s="102">
        <f t="shared" si="18"/>
        <v>1.1134696698151881E-17</v>
      </c>
      <c r="AQ101" s="114">
        <v>750</v>
      </c>
      <c r="AR101" s="102">
        <f t="shared" si="19"/>
        <v>2.8109406798767666E-17</v>
      </c>
      <c r="AS101" s="102">
        <f t="shared" si="19"/>
        <v>1.6984937075975125E-17</v>
      </c>
      <c r="AT101" s="102">
        <f t="shared" si="19"/>
        <v>7.954718310061554E-18</v>
      </c>
      <c r="AU101" s="121">
        <f t="shared" si="20"/>
        <v>700</v>
      </c>
    </row>
    <row r="102" spans="3:47" s="53" customFormat="1" ht="12.75" customHeight="1">
      <c r="C102" s="59">
        <v>2003</v>
      </c>
      <c r="D102" s="60">
        <v>6</v>
      </c>
      <c r="E102" s="61">
        <f t="shared" si="12"/>
        <v>2003.5</v>
      </c>
      <c r="F102" s="65">
        <v>128.5</v>
      </c>
      <c r="G102" s="65">
        <v>96.1</v>
      </c>
      <c r="H102" s="66">
        <v>63.8</v>
      </c>
      <c r="J102" s="59">
        <v>2001</v>
      </c>
      <c r="K102" s="60">
        <v>6</v>
      </c>
      <c r="L102" s="61">
        <f t="shared" si="11"/>
        <v>2001.5</v>
      </c>
      <c r="M102" s="154">
        <v>212.71888888889001</v>
      </c>
      <c r="N102" s="154">
        <v>178.07</v>
      </c>
      <c r="O102" s="155">
        <v>141.5743157894737</v>
      </c>
      <c r="Q102" s="29">
        <v>760</v>
      </c>
      <c r="R102" s="55">
        <v>1.9760000000000001E-18</v>
      </c>
      <c r="S102" s="55">
        <v>4.7740000000000002E-18</v>
      </c>
      <c r="T102" s="55">
        <v>1.3220000000000001E-17</v>
      </c>
      <c r="U102" s="70">
        <v>3.4780000000000001E-17</v>
      </c>
      <c r="V102" s="83">
        <v>592.70000000000005</v>
      </c>
      <c r="W102" s="83">
        <v>781.8</v>
      </c>
      <c r="X102" s="83">
        <v>937.6</v>
      </c>
      <c r="Y102" s="84">
        <v>1060.2</v>
      </c>
      <c r="Z102" s="102">
        <f t="shared" si="13"/>
        <v>1.1707593683778127E-17</v>
      </c>
      <c r="AA102" s="102">
        <f t="shared" si="14"/>
        <v>7.7400548336754818E-18</v>
      </c>
      <c r="AB102" s="102">
        <f t="shared" si="15"/>
        <v>4.4419974784394026E-18</v>
      </c>
      <c r="AD102" s="29">
        <v>760</v>
      </c>
      <c r="AE102" s="85">
        <v>3.0390000000000002E-18</v>
      </c>
      <c r="AF102" s="86">
        <v>1.107E-17</v>
      </c>
      <c r="AG102" s="86">
        <v>4.4619999999999998E-17</v>
      </c>
      <c r="AH102" s="87">
        <v>1.356E-16</v>
      </c>
      <c r="AI102" s="83">
        <v>677.7</v>
      </c>
      <c r="AJ102" s="83">
        <v>915.2</v>
      </c>
      <c r="AK102" s="83">
        <v>1119.4000000000001</v>
      </c>
      <c r="AL102" s="89">
        <v>1290.3</v>
      </c>
      <c r="AM102" s="102">
        <f t="shared" si="16"/>
        <v>3.8612276591375345E-17</v>
      </c>
      <c r="AN102" s="102">
        <f t="shared" si="17"/>
        <v>2.2852043531827186E-17</v>
      </c>
      <c r="AO102" s="102">
        <f t="shared" si="18"/>
        <v>1.0117064956878788E-17</v>
      </c>
      <c r="AQ102" s="114">
        <v>760</v>
      </c>
      <c r="AR102" s="102">
        <f t="shared" si="19"/>
        <v>2.5159935137576736E-17</v>
      </c>
      <c r="AS102" s="102">
        <f t="shared" si="19"/>
        <v>1.5296049182751334E-17</v>
      </c>
      <c r="AT102" s="102">
        <f t="shared" si="19"/>
        <v>7.2795312176590951E-18</v>
      </c>
      <c r="AU102" s="121">
        <f t="shared" si="20"/>
        <v>700</v>
      </c>
    </row>
    <row r="103" spans="3:47" s="53" customFormat="1" ht="12.75" customHeight="1">
      <c r="C103" s="59">
        <v>2003</v>
      </c>
      <c r="D103" s="60">
        <v>7</v>
      </c>
      <c r="E103" s="61">
        <f t="shared" si="12"/>
        <v>2003.5833333333333</v>
      </c>
      <c r="F103" s="65">
        <v>124.7</v>
      </c>
      <c r="G103" s="65">
        <v>92.9</v>
      </c>
      <c r="H103" s="66">
        <v>61.1</v>
      </c>
      <c r="J103" s="59">
        <v>2001</v>
      </c>
      <c r="K103" s="60">
        <v>7</v>
      </c>
      <c r="L103" s="61">
        <f t="shared" si="11"/>
        <v>2001.5833333333333</v>
      </c>
      <c r="M103" s="154">
        <v>210.89157407407748</v>
      </c>
      <c r="N103" s="154">
        <v>176.48959459459556</v>
      </c>
      <c r="O103" s="155">
        <v>139.87302222222229</v>
      </c>
      <c r="Q103" s="29">
        <v>770</v>
      </c>
      <c r="R103" s="55">
        <v>1.8739999999999998E-18</v>
      </c>
      <c r="S103" s="55">
        <v>4.4500000000000002E-18</v>
      </c>
      <c r="T103" s="55">
        <v>1.193E-17</v>
      </c>
      <c r="U103" s="70">
        <v>3.098E-17</v>
      </c>
      <c r="V103" s="83">
        <v>592.70000000000005</v>
      </c>
      <c r="W103" s="83">
        <v>781.8</v>
      </c>
      <c r="X103" s="83">
        <v>937.6</v>
      </c>
      <c r="Y103" s="84">
        <v>1060.2</v>
      </c>
      <c r="Z103" s="102">
        <f t="shared" si="13"/>
        <v>1.0590573141683685E-17</v>
      </c>
      <c r="AA103" s="102">
        <f t="shared" si="14"/>
        <v>7.0768162628336015E-18</v>
      </c>
      <c r="AB103" s="102">
        <f t="shared" si="15"/>
        <v>4.1443393511293435E-18</v>
      </c>
      <c r="AD103" s="29">
        <v>770</v>
      </c>
      <c r="AE103" s="85">
        <v>2.8700000000000001E-18</v>
      </c>
      <c r="AF103" s="86">
        <v>1.0089999999999999E-17</v>
      </c>
      <c r="AG103" s="86">
        <v>3.9909999999999998E-17</v>
      </c>
      <c r="AH103" s="87">
        <v>1.218E-16</v>
      </c>
      <c r="AI103" s="83">
        <v>677.7</v>
      </c>
      <c r="AJ103" s="83">
        <v>915.2</v>
      </c>
      <c r="AK103" s="83">
        <v>1119.4000000000001</v>
      </c>
      <c r="AL103" s="89">
        <v>1290.3</v>
      </c>
      <c r="AM103" s="102">
        <f t="shared" si="16"/>
        <v>3.4570199342915432E-17</v>
      </c>
      <c r="AN103" s="102">
        <f t="shared" si="17"/>
        <v>2.0562147186858021E-17</v>
      </c>
      <c r="AO103" s="102">
        <f t="shared" si="18"/>
        <v>9.2332958521560006E-18</v>
      </c>
      <c r="AQ103" s="114">
        <v>770</v>
      </c>
      <c r="AR103" s="102">
        <f t="shared" si="19"/>
        <v>2.2580386242299559E-17</v>
      </c>
      <c r="AS103" s="102">
        <f t="shared" si="19"/>
        <v>1.3819481724845811E-17</v>
      </c>
      <c r="AT103" s="102">
        <f t="shared" si="19"/>
        <v>6.6888176016426716E-18</v>
      </c>
      <c r="AU103" s="121">
        <f t="shared" si="20"/>
        <v>700</v>
      </c>
    </row>
    <row r="104" spans="3:47" s="53" customFormat="1" ht="12.75" customHeight="1">
      <c r="C104" s="59">
        <v>2003</v>
      </c>
      <c r="D104" s="60">
        <v>8</v>
      </c>
      <c r="E104" s="61">
        <f t="shared" si="12"/>
        <v>2003.6666666666667</v>
      </c>
      <c r="F104" s="65">
        <v>121</v>
      </c>
      <c r="G104" s="65">
        <v>89.7</v>
      </c>
      <c r="H104" s="66">
        <v>58.5</v>
      </c>
      <c r="J104" s="59">
        <v>2001</v>
      </c>
      <c r="K104" s="60">
        <v>8</v>
      </c>
      <c r="L104" s="61">
        <f t="shared" si="11"/>
        <v>2001.6666666666667</v>
      </c>
      <c r="M104" s="154">
        <v>209.09503508771931</v>
      </c>
      <c r="N104" s="154">
        <v>174.9091891891868</v>
      </c>
      <c r="O104" s="155">
        <v>138.89857777777667</v>
      </c>
      <c r="Q104" s="29">
        <v>780</v>
      </c>
      <c r="R104" s="55">
        <v>1.7789999999999999E-18</v>
      </c>
      <c r="S104" s="55">
        <v>4.1619999999999999E-18</v>
      </c>
      <c r="T104" s="55">
        <v>1.081E-17</v>
      </c>
      <c r="U104" s="70">
        <v>2.7659999999999999E-17</v>
      </c>
      <c r="V104" s="83">
        <v>592.70000000000005</v>
      </c>
      <c r="W104" s="83">
        <v>781.8</v>
      </c>
      <c r="X104" s="83">
        <v>937.6</v>
      </c>
      <c r="Y104" s="84">
        <v>1060.2</v>
      </c>
      <c r="Z104" s="102">
        <f t="shared" si="13"/>
        <v>9.6195575195071027E-18</v>
      </c>
      <c r="AA104" s="102">
        <f t="shared" si="14"/>
        <v>6.4966356303900781E-18</v>
      </c>
      <c r="AB104" s="102">
        <f t="shared" si="15"/>
        <v>3.8792401683778049E-18</v>
      </c>
      <c r="AD104" s="29">
        <v>780</v>
      </c>
      <c r="AE104" s="85">
        <v>2.714E-18</v>
      </c>
      <c r="AF104" s="86">
        <v>9.2290000000000007E-18</v>
      </c>
      <c r="AG104" s="86">
        <v>3.577E-17</v>
      </c>
      <c r="AH104" s="87">
        <v>1.094E-16</v>
      </c>
      <c r="AI104" s="83">
        <v>677.7</v>
      </c>
      <c r="AJ104" s="83">
        <v>915.2</v>
      </c>
      <c r="AK104" s="83">
        <v>1119.4000000000001</v>
      </c>
      <c r="AL104" s="89">
        <v>1290.3</v>
      </c>
      <c r="AM104" s="102">
        <f t="shared" si="16"/>
        <v>3.1017362533880575E-17</v>
      </c>
      <c r="AN104" s="102">
        <f t="shared" si="17"/>
        <v>1.8549632410677359E-17</v>
      </c>
      <c r="AO104" s="102">
        <f t="shared" si="18"/>
        <v>8.4559490965091898E-18</v>
      </c>
      <c r="AQ104" s="114">
        <v>780</v>
      </c>
      <c r="AR104" s="102">
        <f t="shared" si="19"/>
        <v>2.0318460026693839E-17</v>
      </c>
      <c r="AS104" s="102">
        <f t="shared" si="19"/>
        <v>1.2523134020533719E-17</v>
      </c>
      <c r="AT104" s="102">
        <f t="shared" si="19"/>
        <v>6.1675946324434973E-18</v>
      </c>
      <c r="AU104" s="121">
        <f t="shared" si="20"/>
        <v>700</v>
      </c>
    </row>
    <row r="105" spans="3:47" s="53" customFormat="1" ht="12.75" customHeight="1">
      <c r="C105" s="59">
        <v>2003</v>
      </c>
      <c r="D105" s="60">
        <v>9</v>
      </c>
      <c r="E105" s="61">
        <f t="shared" si="12"/>
        <v>2003.75</v>
      </c>
      <c r="F105" s="65">
        <v>117.3</v>
      </c>
      <c r="G105" s="65">
        <v>86.6</v>
      </c>
      <c r="H105" s="66">
        <v>55.9</v>
      </c>
      <c r="J105" s="59">
        <v>2001</v>
      </c>
      <c r="K105" s="60">
        <v>9</v>
      </c>
      <c r="L105" s="61">
        <f t="shared" si="11"/>
        <v>2001.75</v>
      </c>
      <c r="M105" s="154">
        <v>207.3638947368421</v>
      </c>
      <c r="N105" s="154">
        <v>173.32878378378237</v>
      </c>
      <c r="O105" s="155">
        <v>137.92413333333369</v>
      </c>
      <c r="Q105" s="29">
        <v>790</v>
      </c>
      <c r="R105" s="55">
        <v>1.6910000000000001E-18</v>
      </c>
      <c r="S105" s="55">
        <v>3.903E-18</v>
      </c>
      <c r="T105" s="55">
        <v>9.8270000000000002E-18</v>
      </c>
      <c r="U105" s="70">
        <v>2.4760000000000001E-17</v>
      </c>
      <c r="V105" s="83">
        <v>592.70000000000005</v>
      </c>
      <c r="W105" s="83">
        <v>781.8</v>
      </c>
      <c r="X105" s="83">
        <v>937.6</v>
      </c>
      <c r="Y105" s="84">
        <v>1060.2</v>
      </c>
      <c r="Z105" s="102">
        <f t="shared" si="13"/>
        <v>8.7662025790553674E-18</v>
      </c>
      <c r="AA105" s="102">
        <f t="shared" si="14"/>
        <v>5.9833822915810508E-18</v>
      </c>
      <c r="AB105" s="102">
        <f t="shared" si="15"/>
        <v>3.6405305297741094E-18</v>
      </c>
      <c r="AD105" s="29">
        <v>790</v>
      </c>
      <c r="AE105" s="85">
        <v>2.5700000000000002E-18</v>
      </c>
      <c r="AF105" s="86">
        <v>8.475E-18</v>
      </c>
      <c r="AG105" s="86">
        <v>3.2129999999999998E-17</v>
      </c>
      <c r="AH105" s="87">
        <v>9.848E-17</v>
      </c>
      <c r="AI105" s="83">
        <v>677.7</v>
      </c>
      <c r="AJ105" s="83">
        <v>915.2</v>
      </c>
      <c r="AK105" s="83">
        <v>1119.4000000000001</v>
      </c>
      <c r="AL105" s="89">
        <v>1290.3</v>
      </c>
      <c r="AM105" s="102">
        <f t="shared" si="16"/>
        <v>2.7894152094455557E-17</v>
      </c>
      <c r="AN105" s="102">
        <f t="shared" si="17"/>
        <v>1.6782130841888884E-17</v>
      </c>
      <c r="AO105" s="102">
        <f t="shared" si="18"/>
        <v>7.7743299178644292E-18</v>
      </c>
      <c r="AQ105" s="114">
        <v>790</v>
      </c>
      <c r="AR105" s="102">
        <f t="shared" si="19"/>
        <v>1.8330177336755462E-17</v>
      </c>
      <c r="AS105" s="102">
        <f t="shared" si="19"/>
        <v>1.1382756566734968E-17</v>
      </c>
      <c r="AT105" s="102">
        <f t="shared" si="19"/>
        <v>5.7074302238192693E-18</v>
      </c>
      <c r="AU105" s="121">
        <f t="shared" si="20"/>
        <v>700</v>
      </c>
    </row>
    <row r="106" spans="3:47" s="53" customFormat="1" ht="12.75" customHeight="1">
      <c r="C106" s="59">
        <v>2003</v>
      </c>
      <c r="D106" s="60">
        <v>10</v>
      </c>
      <c r="E106" s="61">
        <f t="shared" si="12"/>
        <v>2003.8333333333333</v>
      </c>
      <c r="F106" s="65">
        <v>113.6</v>
      </c>
      <c r="G106" s="65">
        <v>83.5</v>
      </c>
      <c r="H106" s="66">
        <v>53.3</v>
      </c>
      <c r="J106" s="59">
        <v>2001</v>
      </c>
      <c r="K106" s="60">
        <v>10</v>
      </c>
      <c r="L106" s="61">
        <f t="shared" si="11"/>
        <v>2001.8333333333333</v>
      </c>
      <c r="M106" s="154">
        <v>205.60896969696989</v>
      </c>
      <c r="N106" s="154">
        <v>171.74837837837794</v>
      </c>
      <c r="O106" s="155">
        <v>136.94968888889071</v>
      </c>
      <c r="Q106" s="29">
        <v>800</v>
      </c>
      <c r="R106" s="55">
        <v>1.608E-18</v>
      </c>
      <c r="S106" s="55">
        <v>3.6699999999999997E-18</v>
      </c>
      <c r="T106" s="55">
        <v>8.9690000000000006E-18</v>
      </c>
      <c r="U106" s="70">
        <v>2.223E-17</v>
      </c>
      <c r="V106" s="83">
        <v>592.70000000000005</v>
      </c>
      <c r="W106" s="83">
        <v>781.8</v>
      </c>
      <c r="X106" s="83">
        <v>937.6</v>
      </c>
      <c r="Y106" s="84">
        <v>1060.2</v>
      </c>
      <c r="Z106" s="102">
        <f t="shared" si="13"/>
        <v>8.0201199301847395E-18</v>
      </c>
      <c r="AA106" s="102">
        <f t="shared" si="14"/>
        <v>5.530895638603644E-18</v>
      </c>
      <c r="AB106" s="102">
        <f t="shared" si="15"/>
        <v>3.4253290924024474E-18</v>
      </c>
      <c r="AD106" s="29">
        <v>800</v>
      </c>
      <c r="AE106" s="85">
        <v>2.436E-18</v>
      </c>
      <c r="AF106" s="86">
        <v>7.8119999999999997E-18</v>
      </c>
      <c r="AG106" s="86">
        <v>2.8930000000000002E-17</v>
      </c>
      <c r="AH106" s="87">
        <v>8.8710000000000003E-17</v>
      </c>
      <c r="AI106" s="83">
        <v>677.7</v>
      </c>
      <c r="AJ106" s="83">
        <v>915.2</v>
      </c>
      <c r="AK106" s="83">
        <v>1119.4000000000001</v>
      </c>
      <c r="AL106" s="89">
        <v>1290.3</v>
      </c>
      <c r="AM106" s="102">
        <f t="shared" si="16"/>
        <v>2.5148447006159899E-17</v>
      </c>
      <c r="AN106" s="102">
        <f t="shared" si="17"/>
        <v>1.5228190620122996E-17</v>
      </c>
      <c r="AO106" s="102">
        <f t="shared" si="18"/>
        <v>7.174099515400368E-18</v>
      </c>
      <c r="AQ106" s="114">
        <v>800</v>
      </c>
      <c r="AR106" s="102">
        <f t="shared" si="19"/>
        <v>1.6584283468172319E-17</v>
      </c>
      <c r="AS106" s="102">
        <f t="shared" si="19"/>
        <v>1.037954312936332E-17</v>
      </c>
      <c r="AT106" s="102">
        <f t="shared" si="19"/>
        <v>5.2997143039014073E-18</v>
      </c>
      <c r="AU106" s="121">
        <f t="shared" si="20"/>
        <v>700</v>
      </c>
    </row>
    <row r="107" spans="3:47" s="53" customFormat="1" ht="12.75" customHeight="1">
      <c r="C107" s="59">
        <v>2003</v>
      </c>
      <c r="D107" s="60">
        <v>11</v>
      </c>
      <c r="E107" s="61">
        <f t="shared" si="12"/>
        <v>2003.9166666666667</v>
      </c>
      <c r="F107" s="65">
        <v>110</v>
      </c>
      <c r="G107" s="65">
        <v>80.400000000000006</v>
      </c>
      <c r="H107" s="66">
        <v>50.8</v>
      </c>
      <c r="J107" s="59">
        <v>2001</v>
      </c>
      <c r="K107" s="60">
        <v>11</v>
      </c>
      <c r="L107" s="61">
        <f t="shared" si="11"/>
        <v>2001.9166666666667</v>
      </c>
      <c r="M107" s="154">
        <v>203.28321212121077</v>
      </c>
      <c r="N107" s="154">
        <v>169.65250877192469</v>
      </c>
      <c r="O107" s="155">
        <v>135.673</v>
      </c>
      <c r="Q107" s="29">
        <v>810</v>
      </c>
      <c r="R107" s="55">
        <v>1.5299999999999999E-18</v>
      </c>
      <c r="S107" s="55">
        <v>3.458E-18</v>
      </c>
      <c r="T107" s="55">
        <v>8.2180000000000005E-18</v>
      </c>
      <c r="U107" s="70">
        <v>2.0000000000000001E-17</v>
      </c>
      <c r="V107" s="83">
        <v>592.70000000000005</v>
      </c>
      <c r="W107" s="83">
        <v>781.8</v>
      </c>
      <c r="X107" s="83">
        <v>937.6</v>
      </c>
      <c r="Y107" s="84">
        <v>1060.2</v>
      </c>
      <c r="Z107" s="102">
        <f t="shared" si="13"/>
        <v>7.3656374537987091E-18</v>
      </c>
      <c r="AA107" s="102">
        <f t="shared" si="14"/>
        <v>5.1296103490759293E-18</v>
      </c>
      <c r="AB107" s="102">
        <f t="shared" si="15"/>
        <v>3.2292291416837629E-18</v>
      </c>
      <c r="AD107" s="29">
        <v>810</v>
      </c>
      <c r="AE107" s="85">
        <v>2.3109999999999999E-18</v>
      </c>
      <c r="AF107" s="86">
        <v>7.2259999999999999E-18</v>
      </c>
      <c r="AG107" s="86">
        <v>2.6100000000000001E-17</v>
      </c>
      <c r="AH107" s="87">
        <v>8.0000000000000006E-17</v>
      </c>
      <c r="AI107" s="83">
        <v>677.7</v>
      </c>
      <c r="AJ107" s="83">
        <v>915.2</v>
      </c>
      <c r="AK107" s="83">
        <v>1119.4000000000001</v>
      </c>
      <c r="AL107" s="89">
        <v>1290.3</v>
      </c>
      <c r="AM107" s="102">
        <f t="shared" si="16"/>
        <v>2.2720275063654791E-17</v>
      </c>
      <c r="AN107" s="102">
        <f t="shared" si="17"/>
        <v>1.3854145741272915E-17</v>
      </c>
      <c r="AO107" s="102">
        <f t="shared" si="18"/>
        <v>6.6428004312114604E-18</v>
      </c>
      <c r="AQ107" s="114">
        <v>810</v>
      </c>
      <c r="AR107" s="102">
        <f t="shared" si="19"/>
        <v>1.504295625872675E-17</v>
      </c>
      <c r="AS107" s="102">
        <f t="shared" si="19"/>
        <v>9.4918780451744212E-18</v>
      </c>
      <c r="AT107" s="102">
        <f t="shared" si="19"/>
        <v>4.9360147864476116E-18</v>
      </c>
      <c r="AU107" s="121">
        <f t="shared" si="20"/>
        <v>700</v>
      </c>
    </row>
    <row r="108" spans="3:47" s="53" customFormat="1" ht="12.75" customHeight="1">
      <c r="C108" s="59">
        <v>2003</v>
      </c>
      <c r="D108" s="60">
        <v>12</v>
      </c>
      <c r="E108" s="61">
        <f t="shared" si="12"/>
        <v>2004</v>
      </c>
      <c r="F108" s="65">
        <v>106.3</v>
      </c>
      <c r="G108" s="65">
        <v>77.3</v>
      </c>
      <c r="H108" s="66">
        <v>48.3</v>
      </c>
      <c r="J108" s="59">
        <v>2001</v>
      </c>
      <c r="K108" s="60">
        <v>12</v>
      </c>
      <c r="L108" s="61">
        <f t="shared" si="11"/>
        <v>2002</v>
      </c>
      <c r="M108" s="154">
        <v>201.40360000000001</v>
      </c>
      <c r="N108" s="154">
        <v>167.1516315789452</v>
      </c>
      <c r="O108" s="155">
        <v>134.01163636363637</v>
      </c>
      <c r="Q108" s="29">
        <v>820</v>
      </c>
      <c r="R108" s="55">
        <v>1.457E-18</v>
      </c>
      <c r="S108" s="55">
        <v>3.265E-18</v>
      </c>
      <c r="T108" s="55">
        <v>7.5560000000000005E-18</v>
      </c>
      <c r="U108" s="70">
        <v>1.8049999999999999E-17</v>
      </c>
      <c r="V108" s="83">
        <v>592.70000000000005</v>
      </c>
      <c r="W108" s="83">
        <v>781.8</v>
      </c>
      <c r="X108" s="83">
        <v>937.6</v>
      </c>
      <c r="Y108" s="84">
        <v>1060.2</v>
      </c>
      <c r="Z108" s="102">
        <f t="shared" si="13"/>
        <v>6.7876202340861885E-18</v>
      </c>
      <c r="AA108" s="102">
        <f t="shared" si="14"/>
        <v>4.7719075646816825E-18</v>
      </c>
      <c r="AB108" s="102">
        <f t="shared" si="15"/>
        <v>3.0504679917864337E-18</v>
      </c>
      <c r="AD108" s="29">
        <v>820</v>
      </c>
      <c r="AE108" s="85">
        <v>2.194E-18</v>
      </c>
      <c r="AF108" s="86">
        <v>6.7069999999999998E-18</v>
      </c>
      <c r="AG108" s="86">
        <v>2.361E-17</v>
      </c>
      <c r="AH108" s="87">
        <v>7.2220000000000006E-17</v>
      </c>
      <c r="AI108" s="83">
        <v>677.7</v>
      </c>
      <c r="AJ108" s="83">
        <v>915.2</v>
      </c>
      <c r="AK108" s="83">
        <v>1119.4000000000001</v>
      </c>
      <c r="AL108" s="89">
        <v>1290.3</v>
      </c>
      <c r="AM108" s="102">
        <f t="shared" si="16"/>
        <v>2.058321762217638E-17</v>
      </c>
      <c r="AN108" s="102">
        <f t="shared" si="17"/>
        <v>1.2642972632443366E-17</v>
      </c>
      <c r="AO108" s="102">
        <f t="shared" si="18"/>
        <v>6.1715005790554056E-18</v>
      </c>
      <c r="AQ108" s="114">
        <v>820</v>
      </c>
      <c r="AR108" s="102">
        <f t="shared" si="19"/>
        <v>1.3685418928131284E-17</v>
      </c>
      <c r="AS108" s="102">
        <f t="shared" si="19"/>
        <v>8.7074400985625242E-18</v>
      </c>
      <c r="AT108" s="102">
        <f t="shared" si="19"/>
        <v>4.6109842854209192E-18</v>
      </c>
      <c r="AU108" s="121">
        <f t="shared" si="20"/>
        <v>700</v>
      </c>
    </row>
    <row r="109" spans="3:47" s="53" customFormat="1" ht="12.75" customHeight="1">
      <c r="C109" s="59">
        <v>2004</v>
      </c>
      <c r="D109" s="60">
        <v>1</v>
      </c>
      <c r="E109" s="61">
        <f t="shared" si="12"/>
        <v>2004.0833333333333</v>
      </c>
      <c r="F109" s="65">
        <v>102.8</v>
      </c>
      <c r="G109" s="65">
        <v>74.3</v>
      </c>
      <c r="H109" s="66">
        <v>45.9</v>
      </c>
      <c r="J109" s="59">
        <v>2002</v>
      </c>
      <c r="K109" s="60">
        <v>1</v>
      </c>
      <c r="L109" s="61">
        <f t="shared" si="11"/>
        <v>2002.0833333333333</v>
      </c>
      <c r="M109" s="154">
        <v>199.6974888888889</v>
      </c>
      <c r="N109" s="154">
        <v>164.61185185185278</v>
      </c>
      <c r="O109" s="155">
        <v>132.35027272727274</v>
      </c>
      <c r="Q109" s="29">
        <v>830</v>
      </c>
      <c r="R109" s="55">
        <v>1.388E-18</v>
      </c>
      <c r="S109" s="55">
        <v>3.0889999999999999E-18</v>
      </c>
      <c r="T109" s="55">
        <v>6.9719999999999996E-18</v>
      </c>
      <c r="U109" s="70">
        <v>1.6329999999999999E-17</v>
      </c>
      <c r="V109" s="83">
        <v>592.70000000000005</v>
      </c>
      <c r="W109" s="83">
        <v>781.8</v>
      </c>
      <c r="X109" s="83">
        <v>937.6</v>
      </c>
      <c r="Y109" s="84">
        <v>1060.2</v>
      </c>
      <c r="Z109" s="102">
        <f t="shared" si="13"/>
        <v>6.2766798809034416E-18</v>
      </c>
      <c r="AA109" s="102">
        <f t="shared" si="14"/>
        <v>4.4526266776180316E-18</v>
      </c>
      <c r="AB109" s="102">
        <f t="shared" si="15"/>
        <v>2.8871642997946476E-18</v>
      </c>
      <c r="AD109" s="29">
        <v>830</v>
      </c>
      <c r="AE109" s="85">
        <v>2.0850000000000001E-18</v>
      </c>
      <c r="AF109" s="86">
        <v>6.2450000000000003E-18</v>
      </c>
      <c r="AG109" s="86">
        <v>2.14E-17</v>
      </c>
      <c r="AH109" s="87">
        <v>6.5279999999999998E-17</v>
      </c>
      <c r="AI109" s="83">
        <v>677.7</v>
      </c>
      <c r="AJ109" s="83">
        <v>915.2</v>
      </c>
      <c r="AK109" s="83">
        <v>1119.4000000000001</v>
      </c>
      <c r="AL109" s="89">
        <v>1290.3</v>
      </c>
      <c r="AM109" s="102">
        <f t="shared" si="16"/>
        <v>1.8686228069815004E-17</v>
      </c>
      <c r="AN109" s="102">
        <f t="shared" si="17"/>
        <v>1.1567112361396154E-17</v>
      </c>
      <c r="AO109" s="102">
        <f t="shared" si="18"/>
        <v>5.7513865297740947E-18</v>
      </c>
      <c r="AQ109" s="114">
        <v>830</v>
      </c>
      <c r="AR109" s="102">
        <f t="shared" si="19"/>
        <v>1.2481453975359223E-17</v>
      </c>
      <c r="AS109" s="102">
        <f t="shared" si="19"/>
        <v>8.0098695195070922E-18</v>
      </c>
      <c r="AT109" s="102">
        <f t="shared" si="19"/>
        <v>4.319275414784371E-18</v>
      </c>
      <c r="AU109" s="121">
        <f t="shared" si="20"/>
        <v>700</v>
      </c>
    </row>
    <row r="110" spans="3:47" s="53" customFormat="1" ht="12.75" customHeight="1">
      <c r="C110" s="59">
        <v>2004</v>
      </c>
      <c r="D110" s="60">
        <v>2</v>
      </c>
      <c r="E110" s="61">
        <f t="shared" si="12"/>
        <v>2004.1666666666667</v>
      </c>
      <c r="F110" s="65">
        <v>99.2</v>
      </c>
      <c r="G110" s="65">
        <v>71.400000000000006</v>
      </c>
      <c r="H110" s="66">
        <v>43.5</v>
      </c>
      <c r="J110" s="59">
        <v>2002</v>
      </c>
      <c r="K110" s="60">
        <v>2</v>
      </c>
      <c r="L110" s="61">
        <f t="shared" si="11"/>
        <v>2002.1666666666667</v>
      </c>
      <c r="M110" s="154">
        <v>196.50409090908818</v>
      </c>
      <c r="N110" s="154">
        <v>161.97203703703411</v>
      </c>
      <c r="O110" s="155">
        <v>130.55587878787532</v>
      </c>
      <c r="Q110" s="29">
        <v>840</v>
      </c>
      <c r="R110" s="55">
        <v>1.324E-18</v>
      </c>
      <c r="S110" s="55">
        <v>2.9269999999999999E-18</v>
      </c>
      <c r="T110" s="55">
        <v>6.4549999999999999E-18</v>
      </c>
      <c r="U110" s="70">
        <v>1.482E-17</v>
      </c>
      <c r="V110" s="83">
        <v>592.70000000000005</v>
      </c>
      <c r="W110" s="83">
        <v>781.8</v>
      </c>
      <c r="X110" s="83">
        <v>937.6</v>
      </c>
      <c r="Y110" s="84">
        <v>1060.2</v>
      </c>
      <c r="Z110" s="102">
        <f t="shared" si="13"/>
        <v>5.8232489363449253E-18</v>
      </c>
      <c r="AA110" s="102">
        <f t="shared" si="14"/>
        <v>4.1659582587268647E-18</v>
      </c>
      <c r="AB110" s="102">
        <f t="shared" si="15"/>
        <v>2.7367926940451619E-18</v>
      </c>
      <c r="AD110" s="29">
        <v>840</v>
      </c>
      <c r="AE110" s="85">
        <v>1.9830000000000002E-18</v>
      </c>
      <c r="AF110" s="86">
        <v>5.8320000000000002E-18</v>
      </c>
      <c r="AG110" s="86">
        <v>1.9450000000000001E-17</v>
      </c>
      <c r="AH110" s="87">
        <v>5.9090000000000002E-17</v>
      </c>
      <c r="AI110" s="83">
        <v>677.7</v>
      </c>
      <c r="AJ110" s="83">
        <v>915.2</v>
      </c>
      <c r="AK110" s="83">
        <v>1119.4000000000001</v>
      </c>
      <c r="AL110" s="89">
        <v>1290.3</v>
      </c>
      <c r="AM110" s="102">
        <f t="shared" si="16"/>
        <v>1.7011455219712354E-17</v>
      </c>
      <c r="AN110" s="102">
        <f t="shared" si="17"/>
        <v>1.0614350784394117E-17</v>
      </c>
      <c r="AO110" s="102">
        <f t="shared" si="18"/>
        <v>5.3752888829568494E-18</v>
      </c>
      <c r="AQ110" s="114">
        <v>840</v>
      </c>
      <c r="AR110" s="102">
        <f t="shared" si="19"/>
        <v>1.141735207802864E-17</v>
      </c>
      <c r="AS110" s="102">
        <f t="shared" si="19"/>
        <v>7.3901545215604907E-18</v>
      </c>
      <c r="AT110" s="102">
        <f t="shared" si="19"/>
        <v>4.0560407885010055E-18</v>
      </c>
      <c r="AU110" s="121">
        <f t="shared" si="20"/>
        <v>700</v>
      </c>
    </row>
    <row r="111" spans="3:47" s="53" customFormat="1" ht="12.75" customHeight="1">
      <c r="C111" s="59">
        <v>2004</v>
      </c>
      <c r="D111" s="60">
        <v>3</v>
      </c>
      <c r="E111" s="61">
        <f t="shared" si="12"/>
        <v>2004.25</v>
      </c>
      <c r="F111" s="65">
        <v>95.8</v>
      </c>
      <c r="G111" s="65">
        <v>68.5</v>
      </c>
      <c r="H111" s="66">
        <v>41.2</v>
      </c>
      <c r="J111" s="59">
        <v>2002</v>
      </c>
      <c r="K111" s="60">
        <v>3</v>
      </c>
      <c r="L111" s="61">
        <f t="shared" si="11"/>
        <v>2002.25</v>
      </c>
      <c r="M111" s="154">
        <v>193.97909090909093</v>
      </c>
      <c r="N111" s="154">
        <v>159.41510000000017</v>
      </c>
      <c r="O111" s="155">
        <v>128.72822727272569</v>
      </c>
      <c r="Q111" s="29">
        <v>850</v>
      </c>
      <c r="R111" s="55">
        <v>1.2629999999999999E-18</v>
      </c>
      <c r="S111" s="55">
        <v>2.7780000000000002E-18</v>
      </c>
      <c r="T111" s="55">
        <v>5.9960000000000003E-18</v>
      </c>
      <c r="U111" s="70">
        <v>1.349E-17</v>
      </c>
      <c r="V111" s="83">
        <v>592.70000000000005</v>
      </c>
      <c r="W111" s="83">
        <v>781.8</v>
      </c>
      <c r="X111" s="83">
        <v>937.6</v>
      </c>
      <c r="Y111" s="84">
        <v>1060.2</v>
      </c>
      <c r="Z111" s="102">
        <f t="shared" si="13"/>
        <v>5.4197599425050929E-18</v>
      </c>
      <c r="AA111" s="102">
        <f t="shared" si="14"/>
        <v>3.9080928788500713E-18</v>
      </c>
      <c r="AB111" s="102">
        <f t="shared" si="15"/>
        <v>2.598234517453787E-18</v>
      </c>
      <c r="AD111" s="29">
        <v>850</v>
      </c>
      <c r="AE111" s="85">
        <v>1.8859999999999998E-18</v>
      </c>
      <c r="AF111" s="86">
        <v>5.4609999999999997E-18</v>
      </c>
      <c r="AG111" s="86">
        <v>1.773E-17</v>
      </c>
      <c r="AH111" s="87">
        <v>5.3550000000000002E-17</v>
      </c>
      <c r="AI111" s="83">
        <v>677.7</v>
      </c>
      <c r="AJ111" s="83">
        <v>915.2</v>
      </c>
      <c r="AK111" s="83">
        <v>1119.4000000000001</v>
      </c>
      <c r="AL111" s="89">
        <v>1290.3</v>
      </c>
      <c r="AM111" s="102">
        <f t="shared" si="16"/>
        <v>1.5533017630389992E-17</v>
      </c>
      <c r="AN111" s="102">
        <f t="shared" si="17"/>
        <v>9.7696107926076823E-18</v>
      </c>
      <c r="AO111" s="102">
        <f t="shared" si="18"/>
        <v>5.0368009240246124E-18</v>
      </c>
      <c r="AQ111" s="114">
        <v>850</v>
      </c>
      <c r="AR111" s="102">
        <f t="shared" si="19"/>
        <v>1.0476388786447543E-17</v>
      </c>
      <c r="AS111" s="102">
        <f t="shared" si="19"/>
        <v>6.8388518357288764E-18</v>
      </c>
      <c r="AT111" s="102">
        <f t="shared" si="19"/>
        <v>3.8175177207392001E-18</v>
      </c>
      <c r="AU111" s="121">
        <f t="shared" si="20"/>
        <v>700</v>
      </c>
    </row>
    <row r="112" spans="3:47" s="53" customFormat="1" ht="12.75" customHeight="1">
      <c r="C112" s="59">
        <v>2004</v>
      </c>
      <c r="D112" s="60">
        <v>4</v>
      </c>
      <c r="E112" s="61">
        <f t="shared" si="12"/>
        <v>2004.3333333333333</v>
      </c>
      <c r="F112" s="65">
        <v>92.3</v>
      </c>
      <c r="G112" s="65">
        <v>65.599999999999994</v>
      </c>
      <c r="H112" s="66">
        <v>38.9</v>
      </c>
      <c r="J112" s="59">
        <v>2002</v>
      </c>
      <c r="K112" s="60">
        <v>4</v>
      </c>
      <c r="L112" s="61">
        <f t="shared" si="11"/>
        <v>2002.3333333333333</v>
      </c>
      <c r="M112" s="154">
        <v>191.65702222222359</v>
      </c>
      <c r="N112" s="154">
        <v>157.46593333333499</v>
      </c>
      <c r="O112" s="155">
        <v>126.88789855072494</v>
      </c>
      <c r="Q112" s="29">
        <v>860</v>
      </c>
      <c r="R112" s="55">
        <v>1.206E-18</v>
      </c>
      <c r="S112" s="55">
        <v>2.639E-18</v>
      </c>
      <c r="T112" s="55">
        <v>5.5860000000000002E-18</v>
      </c>
      <c r="U112" s="70">
        <v>1.231E-17</v>
      </c>
      <c r="V112" s="83">
        <v>592.70000000000005</v>
      </c>
      <c r="W112" s="83">
        <v>781.8</v>
      </c>
      <c r="X112" s="83">
        <v>937.6</v>
      </c>
      <c r="Y112" s="84">
        <v>1060.2</v>
      </c>
      <c r="Z112" s="102">
        <f t="shared" si="13"/>
        <v>5.0582873059547883E-18</v>
      </c>
      <c r="AA112" s="102">
        <f t="shared" si="14"/>
        <v>3.6739234661190676E-18</v>
      </c>
      <c r="AB112" s="102">
        <f t="shared" si="15"/>
        <v>2.4689643983572781E-18</v>
      </c>
      <c r="AD112" s="29">
        <v>860</v>
      </c>
      <c r="AE112" s="85">
        <v>1.7959999999999999E-18</v>
      </c>
      <c r="AF112" s="86">
        <v>5.128E-18</v>
      </c>
      <c r="AG112" s="86">
        <v>1.6190000000000001E-17</v>
      </c>
      <c r="AH112" s="87">
        <v>4.8589999999999998E-17</v>
      </c>
      <c r="AI112" s="83">
        <v>677.7</v>
      </c>
      <c r="AJ112" s="83">
        <v>915.2</v>
      </c>
      <c r="AK112" s="83">
        <v>1119.4000000000001</v>
      </c>
      <c r="AL112" s="89">
        <v>1290.3</v>
      </c>
      <c r="AM112" s="102">
        <f t="shared" si="16"/>
        <v>1.4209152418891034E-17</v>
      </c>
      <c r="AN112" s="102">
        <f t="shared" si="17"/>
        <v>9.0127381683777146E-18</v>
      </c>
      <c r="AO112" s="102">
        <f t="shared" si="18"/>
        <v>4.7326345954825205E-18</v>
      </c>
      <c r="AQ112" s="114">
        <v>860</v>
      </c>
      <c r="AR112" s="102">
        <f t="shared" si="19"/>
        <v>9.6337198624229117E-18</v>
      </c>
      <c r="AS112" s="102">
        <f t="shared" si="19"/>
        <v>6.3433308172483915E-18</v>
      </c>
      <c r="AT112" s="102">
        <f t="shared" si="19"/>
        <v>3.6007994969198991E-18</v>
      </c>
      <c r="AU112" s="121">
        <f t="shared" si="20"/>
        <v>700</v>
      </c>
    </row>
    <row r="113" spans="3:47" s="53" customFormat="1" ht="12.75" customHeight="1">
      <c r="C113" s="59">
        <v>2004</v>
      </c>
      <c r="D113" s="60">
        <v>5</v>
      </c>
      <c r="E113" s="61">
        <f t="shared" si="12"/>
        <v>2004.4166666666667</v>
      </c>
      <c r="F113" s="65">
        <v>89</v>
      </c>
      <c r="G113" s="65">
        <v>62.8</v>
      </c>
      <c r="H113" s="66">
        <v>36.700000000000003</v>
      </c>
      <c r="J113" s="59">
        <v>2002</v>
      </c>
      <c r="K113" s="60">
        <v>5</v>
      </c>
      <c r="L113" s="61">
        <f t="shared" si="11"/>
        <v>2002.4166666666667</v>
      </c>
      <c r="M113" s="154">
        <v>188.48924444444197</v>
      </c>
      <c r="N113" s="154">
        <v>155.51676666666449</v>
      </c>
      <c r="O113" s="155">
        <v>124.9810144927506</v>
      </c>
      <c r="Q113" s="29">
        <v>870</v>
      </c>
      <c r="R113" s="55">
        <v>1.1519999999999999E-18</v>
      </c>
      <c r="S113" s="55">
        <v>2.511E-18</v>
      </c>
      <c r="T113" s="55">
        <v>5.22E-18</v>
      </c>
      <c r="U113" s="70">
        <v>1.1269999999999999E-17</v>
      </c>
      <c r="V113" s="83">
        <v>592.70000000000005</v>
      </c>
      <c r="W113" s="83">
        <v>781.8</v>
      </c>
      <c r="X113" s="83">
        <v>937.6</v>
      </c>
      <c r="Y113" s="84">
        <v>1060.2</v>
      </c>
      <c r="Z113" s="102">
        <f t="shared" si="13"/>
        <v>4.7349054332648532E-18</v>
      </c>
      <c r="AA113" s="102">
        <f t="shared" si="14"/>
        <v>3.4623429486652713E-18</v>
      </c>
      <c r="AB113" s="102">
        <f t="shared" si="15"/>
        <v>2.3497450225872581E-18</v>
      </c>
      <c r="AD113" s="29">
        <v>870</v>
      </c>
      <c r="AE113" s="85">
        <v>1.711E-18</v>
      </c>
      <c r="AF113" s="86">
        <v>4.8269999999999998E-18</v>
      </c>
      <c r="AG113" s="86">
        <v>1.4829999999999999E-17</v>
      </c>
      <c r="AH113" s="87">
        <v>4.415E-17</v>
      </c>
      <c r="AI113" s="83">
        <v>677.7</v>
      </c>
      <c r="AJ113" s="83">
        <v>915.2</v>
      </c>
      <c r="AK113" s="83">
        <v>1119.4000000000001</v>
      </c>
      <c r="AL113" s="89">
        <v>1290.3</v>
      </c>
      <c r="AM113" s="102">
        <f t="shared" si="16"/>
        <v>1.3038785178644638E-17</v>
      </c>
      <c r="AN113" s="102">
        <f t="shared" si="17"/>
        <v>8.3398399835727958E-18</v>
      </c>
      <c r="AO113" s="102">
        <f t="shared" si="18"/>
        <v>4.4572645256673265E-18</v>
      </c>
      <c r="AQ113" s="114">
        <v>870</v>
      </c>
      <c r="AR113" s="102">
        <f t="shared" si="19"/>
        <v>8.8868453059547462E-18</v>
      </c>
      <c r="AS113" s="102">
        <f t="shared" si="19"/>
        <v>5.9010914661190331E-18</v>
      </c>
      <c r="AT113" s="102">
        <f t="shared" si="19"/>
        <v>3.4035047741272923E-18</v>
      </c>
      <c r="AU113" s="121">
        <f t="shared" si="20"/>
        <v>700</v>
      </c>
    </row>
    <row r="114" spans="3:47" s="53" customFormat="1" ht="12.75" customHeight="1">
      <c r="C114" s="59">
        <v>2004</v>
      </c>
      <c r="D114" s="60">
        <v>6</v>
      </c>
      <c r="E114" s="61">
        <f t="shared" si="12"/>
        <v>2004.5</v>
      </c>
      <c r="F114" s="65">
        <v>85.7</v>
      </c>
      <c r="G114" s="65">
        <v>60.1</v>
      </c>
      <c r="H114" s="66">
        <v>34.5</v>
      </c>
      <c r="J114" s="59">
        <v>2002</v>
      </c>
      <c r="K114" s="60">
        <v>6</v>
      </c>
      <c r="L114" s="61">
        <f t="shared" ref="L114:L177" si="21">J114+K114/12</f>
        <v>2002.5</v>
      </c>
      <c r="M114" s="154">
        <v>185.73400000000134</v>
      </c>
      <c r="N114" s="154">
        <v>153.56759999999929</v>
      </c>
      <c r="O114" s="155">
        <v>123.07413043478148</v>
      </c>
      <c r="Q114" s="29">
        <v>880</v>
      </c>
      <c r="R114" s="55">
        <v>1.102E-18</v>
      </c>
      <c r="S114" s="55">
        <v>2.3909999999999998E-18</v>
      </c>
      <c r="T114" s="55">
        <v>4.8900000000000002E-18</v>
      </c>
      <c r="U114" s="70">
        <v>1.034E-17</v>
      </c>
      <c r="V114" s="83">
        <v>592.70000000000005</v>
      </c>
      <c r="W114" s="83">
        <v>781.8</v>
      </c>
      <c r="X114" s="83">
        <v>937.6</v>
      </c>
      <c r="Y114" s="84">
        <v>1060.2</v>
      </c>
      <c r="Z114" s="102">
        <f t="shared" si="13"/>
        <v>4.442509663244322E-18</v>
      </c>
      <c r="AA114" s="102">
        <f t="shared" si="14"/>
        <v>3.2685954332648622E-18</v>
      </c>
      <c r="AB114" s="102">
        <f t="shared" si="15"/>
        <v>2.2380510184804824E-18</v>
      </c>
      <c r="AD114" s="29">
        <v>880</v>
      </c>
      <c r="AE114" s="85">
        <v>1.631E-18</v>
      </c>
      <c r="AF114" s="86">
        <v>4.5530000000000003E-18</v>
      </c>
      <c r="AG114" s="86">
        <v>1.362E-17</v>
      </c>
      <c r="AH114" s="87">
        <v>4.018E-17</v>
      </c>
      <c r="AI114" s="83">
        <v>677.7</v>
      </c>
      <c r="AJ114" s="83">
        <v>915.2</v>
      </c>
      <c r="AK114" s="83">
        <v>1119.4000000000001</v>
      </c>
      <c r="AL114" s="89">
        <v>1290.3</v>
      </c>
      <c r="AM114" s="102">
        <f t="shared" si="16"/>
        <v>1.1996392603695985E-17</v>
      </c>
      <c r="AN114" s="102">
        <f t="shared" si="17"/>
        <v>7.7371367720738338E-18</v>
      </c>
      <c r="AO114" s="102">
        <f t="shared" si="18"/>
        <v>4.2062839999999775E-18</v>
      </c>
      <c r="AQ114" s="114">
        <v>880</v>
      </c>
      <c r="AR114" s="102">
        <f t="shared" si="19"/>
        <v>8.2194511334701538E-18</v>
      </c>
      <c r="AS114" s="102">
        <f t="shared" si="19"/>
        <v>5.5028661026693484E-18</v>
      </c>
      <c r="AT114" s="102">
        <f t="shared" si="19"/>
        <v>3.2221675092402299E-18</v>
      </c>
      <c r="AU114" s="121">
        <f t="shared" si="20"/>
        <v>700</v>
      </c>
    </row>
    <row r="115" spans="3:47" s="53" customFormat="1" ht="12.75" customHeight="1">
      <c r="C115" s="59">
        <v>2004</v>
      </c>
      <c r="D115" s="60">
        <v>7</v>
      </c>
      <c r="E115" s="61">
        <f t="shared" si="12"/>
        <v>2004.5833333333333</v>
      </c>
      <c r="F115" s="65">
        <v>82.4</v>
      </c>
      <c r="G115" s="65">
        <v>57.4</v>
      </c>
      <c r="H115" s="66">
        <v>32.4</v>
      </c>
      <c r="J115" s="59">
        <v>2002</v>
      </c>
      <c r="K115" s="60">
        <v>7</v>
      </c>
      <c r="L115" s="61">
        <f t="shared" si="21"/>
        <v>2002.5833333333333</v>
      </c>
      <c r="M115" s="154">
        <v>183.42566666667076</v>
      </c>
      <c r="N115" s="154">
        <v>151.64640740740825</v>
      </c>
      <c r="O115" s="155">
        <v>121.0660606060615</v>
      </c>
      <c r="Q115" s="29">
        <v>890</v>
      </c>
      <c r="R115" s="55">
        <v>1.0539999999999999E-18</v>
      </c>
      <c r="S115" s="55">
        <v>2.279E-18</v>
      </c>
      <c r="T115" s="55">
        <v>4.5930000000000001E-18</v>
      </c>
      <c r="U115" s="70">
        <v>9.5229999999999993E-18</v>
      </c>
      <c r="V115" s="83">
        <v>592.70000000000005</v>
      </c>
      <c r="W115" s="83">
        <v>781.8</v>
      </c>
      <c r="X115" s="83">
        <v>937.6</v>
      </c>
      <c r="Y115" s="84">
        <v>1060.2</v>
      </c>
      <c r="Z115" s="102">
        <f t="shared" si="13"/>
        <v>4.1786371991786155E-18</v>
      </c>
      <c r="AA115" s="102">
        <f t="shared" si="14"/>
        <v>3.09162738398355E-18</v>
      </c>
      <c r="AB115" s="102">
        <f t="shared" si="15"/>
        <v>2.1336450718685737E-18</v>
      </c>
      <c r="AD115" s="29">
        <v>890</v>
      </c>
      <c r="AE115" s="85">
        <v>1.555E-18</v>
      </c>
      <c r="AF115" s="86">
        <v>4.3040000000000004E-18</v>
      </c>
      <c r="AG115" s="86">
        <v>1.254E-17</v>
      </c>
      <c r="AH115" s="87">
        <v>3.6619999999999998E-17</v>
      </c>
      <c r="AI115" s="83">
        <v>677.7</v>
      </c>
      <c r="AJ115" s="83">
        <v>915.2</v>
      </c>
      <c r="AK115" s="83">
        <v>1119.4000000000001</v>
      </c>
      <c r="AL115" s="89">
        <v>1290.3</v>
      </c>
      <c r="AM115" s="102">
        <f t="shared" si="16"/>
        <v>1.1065197913757596E-17</v>
      </c>
      <c r="AN115" s="102">
        <f t="shared" si="17"/>
        <v>7.1963073182750723E-18</v>
      </c>
      <c r="AO115" s="102">
        <f t="shared" si="18"/>
        <v>3.9778116755646609E-18</v>
      </c>
      <c r="AQ115" s="114">
        <v>890</v>
      </c>
      <c r="AR115" s="102">
        <f t="shared" si="19"/>
        <v>7.6219175564681067E-18</v>
      </c>
      <c r="AS115" s="102">
        <f t="shared" si="19"/>
        <v>5.143967351129311E-18</v>
      </c>
      <c r="AT115" s="102">
        <f t="shared" si="19"/>
        <v>3.0557283737166173E-18</v>
      </c>
      <c r="AU115" s="121">
        <f t="shared" si="20"/>
        <v>700</v>
      </c>
    </row>
    <row r="116" spans="3:47" s="53" customFormat="1" ht="12.75" customHeight="1">
      <c r="C116" s="59">
        <v>2004</v>
      </c>
      <c r="D116" s="60">
        <v>8</v>
      </c>
      <c r="E116" s="61">
        <f t="shared" si="12"/>
        <v>2004.6666666666667</v>
      </c>
      <c r="F116" s="65">
        <v>79.3</v>
      </c>
      <c r="G116" s="65">
        <v>54.8</v>
      </c>
      <c r="H116" s="66">
        <v>30.4</v>
      </c>
      <c r="J116" s="59">
        <v>2002</v>
      </c>
      <c r="K116" s="60">
        <v>8</v>
      </c>
      <c r="L116" s="61">
        <f t="shared" si="21"/>
        <v>2002.6666666666667</v>
      </c>
      <c r="M116" s="154">
        <v>181.04040350877193</v>
      </c>
      <c r="N116" s="154">
        <v>149.75103703703431</v>
      </c>
      <c r="O116" s="155">
        <v>118.90621212120935</v>
      </c>
      <c r="Q116" s="29">
        <v>900</v>
      </c>
      <c r="R116" s="55">
        <v>1.009E-18</v>
      </c>
      <c r="S116" s="55">
        <v>2.175E-18</v>
      </c>
      <c r="T116" s="55">
        <v>4.3249999999999997E-18</v>
      </c>
      <c r="U116" s="70">
        <v>8.7910000000000004E-18</v>
      </c>
      <c r="V116" s="83">
        <v>592.70000000000005</v>
      </c>
      <c r="W116" s="83">
        <v>781.8</v>
      </c>
      <c r="X116" s="83">
        <v>937.6</v>
      </c>
      <c r="Y116" s="84">
        <v>1060.2</v>
      </c>
      <c r="Z116" s="102">
        <f t="shared" si="13"/>
        <v>3.9400043121149621E-18</v>
      </c>
      <c r="AA116" s="102">
        <f t="shared" si="14"/>
        <v>2.9300340862422787E-18</v>
      </c>
      <c r="AB116" s="102">
        <f t="shared" si="15"/>
        <v>2.0366458398357199E-18</v>
      </c>
      <c r="AD116" s="29">
        <v>900</v>
      </c>
      <c r="AE116" s="85">
        <v>1.484E-18</v>
      </c>
      <c r="AF116" s="86">
        <v>4.077E-18</v>
      </c>
      <c r="AG116" s="86">
        <v>1.1569999999999999E-17</v>
      </c>
      <c r="AH116" s="87">
        <v>3.3420000000000002E-17</v>
      </c>
      <c r="AI116" s="83">
        <v>677.7</v>
      </c>
      <c r="AJ116" s="83">
        <v>915.2</v>
      </c>
      <c r="AK116" s="83">
        <v>1119.4000000000001</v>
      </c>
      <c r="AL116" s="89">
        <v>1290.3</v>
      </c>
      <c r="AM116" s="102">
        <f t="shared" si="16"/>
        <v>1.0228245260780192E-17</v>
      </c>
      <c r="AN116" s="102">
        <f t="shared" si="17"/>
        <v>6.7083815852155309E-18</v>
      </c>
      <c r="AO116" s="102">
        <f t="shared" si="18"/>
        <v>3.7693221806981311E-18</v>
      </c>
      <c r="AQ116" s="114">
        <v>900</v>
      </c>
      <c r="AR116" s="102">
        <f t="shared" si="19"/>
        <v>7.0841247864475776E-18</v>
      </c>
      <c r="AS116" s="102">
        <f t="shared" si="19"/>
        <v>4.8192078357289044E-18</v>
      </c>
      <c r="AT116" s="102">
        <f t="shared" si="19"/>
        <v>2.9029840102669253E-18</v>
      </c>
      <c r="AU116" s="121">
        <f t="shared" si="20"/>
        <v>700</v>
      </c>
    </row>
    <row r="117" spans="3:47" s="53" customFormat="1" ht="12.75" customHeight="1">
      <c r="C117" s="59">
        <v>2004</v>
      </c>
      <c r="D117" s="60">
        <v>9</v>
      </c>
      <c r="E117" s="61">
        <f t="shared" si="12"/>
        <v>2004.75</v>
      </c>
      <c r="F117" s="65">
        <v>76.2</v>
      </c>
      <c r="G117" s="65">
        <v>52.3</v>
      </c>
      <c r="H117" s="66">
        <v>28.4</v>
      </c>
      <c r="J117" s="59">
        <v>2002</v>
      </c>
      <c r="K117" s="60">
        <v>9</v>
      </c>
      <c r="L117" s="61">
        <f t="shared" si="21"/>
        <v>2002.75</v>
      </c>
      <c r="M117" s="154">
        <v>178.34742105263157</v>
      </c>
      <c r="N117" s="154">
        <v>147.85566666666554</v>
      </c>
      <c r="O117" s="155">
        <v>116.7463636363631</v>
      </c>
      <c r="Q117" s="29">
        <v>910</v>
      </c>
      <c r="R117" s="55">
        <v>9.6670000000000003E-19</v>
      </c>
      <c r="S117" s="55">
        <v>2.076E-18</v>
      </c>
      <c r="T117" s="55">
        <v>4.0810000000000001E-18</v>
      </c>
      <c r="U117" s="70">
        <v>8.1389999999999996E-18</v>
      </c>
      <c r="V117" s="83">
        <v>592.70000000000005</v>
      </c>
      <c r="W117" s="83">
        <v>781.8</v>
      </c>
      <c r="X117" s="83">
        <v>937.6</v>
      </c>
      <c r="Y117" s="84">
        <v>1060.2</v>
      </c>
      <c r="Z117" s="102">
        <f t="shared" si="13"/>
        <v>3.7219691375769771E-18</v>
      </c>
      <c r="AA117" s="102">
        <f t="shared" si="14"/>
        <v>2.7801131827515203E-18</v>
      </c>
      <c r="AB117" s="102">
        <f t="shared" si="15"/>
        <v>1.9443736965092313E-18</v>
      </c>
      <c r="AD117" s="29">
        <v>910</v>
      </c>
      <c r="AE117" s="85">
        <v>1.416E-18</v>
      </c>
      <c r="AF117" s="86">
        <v>3.8679999999999998E-18</v>
      </c>
      <c r="AG117" s="86">
        <v>1.0709999999999999E-17</v>
      </c>
      <c r="AH117" s="87">
        <v>3.0549999999999998E-17</v>
      </c>
      <c r="AI117" s="83">
        <v>677.7</v>
      </c>
      <c r="AJ117" s="83">
        <v>915.2</v>
      </c>
      <c r="AK117" s="83">
        <v>1119.4000000000001</v>
      </c>
      <c r="AL117" s="89">
        <v>1290.3</v>
      </c>
      <c r="AM117" s="102">
        <f t="shared" si="16"/>
        <v>9.4848183737165455E-18</v>
      </c>
      <c r="AN117" s="102">
        <f t="shared" si="17"/>
        <v>6.2707642874742648E-18</v>
      </c>
      <c r="AO117" s="102">
        <f t="shared" si="18"/>
        <v>3.5770528295687691E-18</v>
      </c>
      <c r="AQ117" s="114">
        <v>910</v>
      </c>
      <c r="AR117" s="102">
        <f t="shared" si="19"/>
        <v>6.6033937556467613E-18</v>
      </c>
      <c r="AS117" s="102">
        <f t="shared" si="19"/>
        <v>4.5254387351128926E-18</v>
      </c>
      <c r="AT117" s="102">
        <f t="shared" si="19"/>
        <v>2.7607132630390002E-18</v>
      </c>
      <c r="AU117" s="121">
        <f t="shared" si="20"/>
        <v>700</v>
      </c>
    </row>
    <row r="118" spans="3:47" s="53" customFormat="1" ht="12.75" customHeight="1">
      <c r="C118" s="59">
        <v>2004</v>
      </c>
      <c r="D118" s="60">
        <v>10</v>
      </c>
      <c r="E118" s="61">
        <f t="shared" si="12"/>
        <v>2004.8333333333333</v>
      </c>
      <c r="F118" s="65">
        <v>73.2</v>
      </c>
      <c r="G118" s="65">
        <v>49.9</v>
      </c>
      <c r="H118" s="66">
        <v>26.6</v>
      </c>
      <c r="J118" s="59">
        <v>2002</v>
      </c>
      <c r="K118" s="60">
        <v>10</v>
      </c>
      <c r="L118" s="61">
        <f t="shared" si="21"/>
        <v>2002.8333333333333</v>
      </c>
      <c r="M118" s="154">
        <v>175.65443859649122</v>
      </c>
      <c r="N118" s="154">
        <v>145.80875925926014</v>
      </c>
      <c r="O118" s="155">
        <v>114.83905128205249</v>
      </c>
      <c r="Q118" s="29">
        <v>920</v>
      </c>
      <c r="R118" s="55">
        <v>9.2659999999999995E-19</v>
      </c>
      <c r="S118" s="55">
        <v>1.984E-18</v>
      </c>
      <c r="T118" s="55">
        <v>3.859E-18</v>
      </c>
      <c r="U118" s="70">
        <v>7.5560000000000005E-18</v>
      </c>
      <c r="V118" s="83">
        <v>592.70000000000005</v>
      </c>
      <c r="W118" s="83">
        <v>781.8</v>
      </c>
      <c r="X118" s="83">
        <v>937.6</v>
      </c>
      <c r="Y118" s="84">
        <v>1060.2</v>
      </c>
      <c r="Z118" s="102">
        <f t="shared" si="13"/>
        <v>3.5232479466118857E-18</v>
      </c>
      <c r="AA118" s="102">
        <f t="shared" si="14"/>
        <v>2.6424599589322197E-18</v>
      </c>
      <c r="AB118" s="102">
        <f t="shared" si="15"/>
        <v>1.8585319991786367E-18</v>
      </c>
      <c r="AD118" s="29">
        <v>920</v>
      </c>
      <c r="AE118" s="85">
        <v>1.352E-18</v>
      </c>
      <c r="AF118" s="86">
        <v>3.6760000000000003E-18</v>
      </c>
      <c r="AG118" s="86">
        <v>9.9339999999999997E-18</v>
      </c>
      <c r="AH118" s="87">
        <v>2.7970000000000001E-17</v>
      </c>
      <c r="AI118" s="83">
        <v>677.7</v>
      </c>
      <c r="AJ118" s="83">
        <v>915.2</v>
      </c>
      <c r="AK118" s="83">
        <v>1119.4000000000001</v>
      </c>
      <c r="AL118" s="89">
        <v>1290.3</v>
      </c>
      <c r="AM118" s="102">
        <f t="shared" si="16"/>
        <v>8.8133939466118317E-18</v>
      </c>
      <c r="AN118" s="102">
        <f t="shared" si="17"/>
        <v>5.8736759589321763E-18</v>
      </c>
      <c r="AO118" s="102">
        <f t="shared" si="18"/>
        <v>3.4002409363449514E-18</v>
      </c>
      <c r="AQ118" s="114">
        <v>920</v>
      </c>
      <c r="AR118" s="102">
        <f t="shared" si="19"/>
        <v>6.1683209466118587E-18</v>
      </c>
      <c r="AS118" s="102">
        <f t="shared" si="19"/>
        <v>4.2580679589321978E-18</v>
      </c>
      <c r="AT118" s="102">
        <f t="shared" si="19"/>
        <v>2.629386467761794E-18</v>
      </c>
      <c r="AU118" s="121">
        <f t="shared" si="20"/>
        <v>700</v>
      </c>
    </row>
    <row r="119" spans="3:47" s="53" customFormat="1" ht="12.75" customHeight="1">
      <c r="C119" s="59">
        <v>2004</v>
      </c>
      <c r="D119" s="60">
        <v>11</v>
      </c>
      <c r="E119" s="61">
        <f t="shared" si="12"/>
        <v>2004.9166666666667</v>
      </c>
      <c r="F119" s="65">
        <v>70.2</v>
      </c>
      <c r="G119" s="65">
        <v>47.5</v>
      </c>
      <c r="H119" s="66">
        <v>24.7</v>
      </c>
      <c r="J119" s="59">
        <v>2002</v>
      </c>
      <c r="K119" s="60">
        <v>11</v>
      </c>
      <c r="L119" s="61">
        <f t="shared" si="21"/>
        <v>2002.9166666666667</v>
      </c>
      <c r="M119" s="154">
        <v>172.07639999999512</v>
      </c>
      <c r="N119" s="154">
        <v>143.37218518518247</v>
      </c>
      <c r="O119" s="155">
        <v>113.011487179485</v>
      </c>
      <c r="Q119" s="29">
        <v>930</v>
      </c>
      <c r="R119" s="55">
        <v>8.8869999999999994E-19</v>
      </c>
      <c r="S119" s="55">
        <v>1.897E-18</v>
      </c>
      <c r="T119" s="55">
        <v>3.6559999999999997E-18</v>
      </c>
      <c r="U119" s="70">
        <v>7.0329999999999995E-18</v>
      </c>
      <c r="V119" s="83">
        <v>592.70000000000005</v>
      </c>
      <c r="W119" s="83">
        <v>781.8</v>
      </c>
      <c r="X119" s="83">
        <v>937.6</v>
      </c>
      <c r="Y119" s="84">
        <v>1060.2</v>
      </c>
      <c r="Z119" s="102">
        <f t="shared" si="13"/>
        <v>3.3410198069814972E-18</v>
      </c>
      <c r="AA119" s="102">
        <f t="shared" si="14"/>
        <v>2.514723236139613E-18</v>
      </c>
      <c r="AB119" s="102">
        <f t="shared" si="15"/>
        <v>1.7773580620123126E-18</v>
      </c>
      <c r="AD119" s="29">
        <v>930</v>
      </c>
      <c r="AE119" s="85">
        <v>1.2919999999999999E-18</v>
      </c>
      <c r="AF119" s="86">
        <v>3.4989999999999996E-18</v>
      </c>
      <c r="AG119" s="86">
        <v>9.2379999999999997E-18</v>
      </c>
      <c r="AH119" s="87">
        <v>2.5660000000000001E-17</v>
      </c>
      <c r="AI119" s="83">
        <v>677.7</v>
      </c>
      <c r="AJ119" s="83">
        <v>915.2</v>
      </c>
      <c r="AK119" s="83">
        <v>1119.4000000000001</v>
      </c>
      <c r="AL119" s="89">
        <v>1290.3</v>
      </c>
      <c r="AM119" s="102">
        <f t="shared" si="16"/>
        <v>8.2103301149896604E-18</v>
      </c>
      <c r="AN119" s="102">
        <f t="shared" si="17"/>
        <v>5.5144142422997377E-18</v>
      </c>
      <c r="AO119" s="102">
        <f t="shared" si="18"/>
        <v>3.2371238151950542E-18</v>
      </c>
      <c r="AQ119" s="114">
        <v>930</v>
      </c>
      <c r="AR119" s="102">
        <f t="shared" si="19"/>
        <v>5.7756749609855788E-18</v>
      </c>
      <c r="AS119" s="102">
        <f t="shared" si="19"/>
        <v>4.0145687392196754E-18</v>
      </c>
      <c r="AT119" s="102">
        <f t="shared" si="19"/>
        <v>2.5072409386036834E-18</v>
      </c>
      <c r="AU119" s="121">
        <f t="shared" si="20"/>
        <v>700</v>
      </c>
    </row>
    <row r="120" spans="3:47" s="53" customFormat="1" ht="12.75" customHeight="1">
      <c r="C120" s="59">
        <v>2004</v>
      </c>
      <c r="D120" s="60">
        <v>12</v>
      </c>
      <c r="E120" s="61">
        <f t="shared" si="12"/>
        <v>2005</v>
      </c>
      <c r="F120" s="65">
        <v>67.3</v>
      </c>
      <c r="G120" s="65">
        <v>45.2</v>
      </c>
      <c r="H120" s="66">
        <v>23</v>
      </c>
      <c r="J120" s="59">
        <v>2002</v>
      </c>
      <c r="K120" s="60">
        <v>12</v>
      </c>
      <c r="L120" s="61">
        <f t="shared" si="21"/>
        <v>2003</v>
      </c>
      <c r="M120" s="154">
        <v>168.42135714285786</v>
      </c>
      <c r="N120" s="154">
        <v>140.90484210526355</v>
      </c>
      <c r="O120" s="155">
        <v>111.1839230769225</v>
      </c>
      <c r="Q120" s="29">
        <v>940</v>
      </c>
      <c r="R120" s="55">
        <v>8.529E-19</v>
      </c>
      <c r="S120" s="55">
        <v>1.815E-18</v>
      </c>
      <c r="T120" s="55">
        <v>3.47E-18</v>
      </c>
      <c r="U120" s="70">
        <v>6.5629999999999997E-18</v>
      </c>
      <c r="V120" s="83">
        <v>592.70000000000005</v>
      </c>
      <c r="W120" s="83">
        <v>781.8</v>
      </c>
      <c r="X120" s="83">
        <v>937.6</v>
      </c>
      <c r="Y120" s="84">
        <v>1060.2</v>
      </c>
      <c r="Z120" s="102">
        <f t="shared" si="13"/>
        <v>3.1736428542094247E-18</v>
      </c>
      <c r="AA120" s="102">
        <f t="shared" si="14"/>
        <v>2.3962006570841728E-18</v>
      </c>
      <c r="AB120" s="102">
        <f t="shared" si="15"/>
        <v>1.7008400193018405E-18</v>
      </c>
      <c r="AD120" s="29">
        <v>940</v>
      </c>
      <c r="AE120" s="85">
        <v>1.235E-18</v>
      </c>
      <c r="AF120" s="86">
        <v>3.335E-18</v>
      </c>
      <c r="AG120" s="86">
        <v>8.6120000000000001E-18</v>
      </c>
      <c r="AH120" s="87">
        <v>2.357E-17</v>
      </c>
      <c r="AI120" s="83">
        <v>677.7</v>
      </c>
      <c r="AJ120" s="83">
        <v>915.2</v>
      </c>
      <c r="AK120" s="83">
        <v>1119.4000000000001</v>
      </c>
      <c r="AL120" s="89">
        <v>1290.3</v>
      </c>
      <c r="AM120" s="102">
        <f t="shared" si="16"/>
        <v>7.6670594209444927E-18</v>
      </c>
      <c r="AN120" s="102">
        <f t="shared" si="17"/>
        <v>5.1881697084188393E-18</v>
      </c>
      <c r="AO120" s="102">
        <f t="shared" si="18"/>
        <v>3.0858201232032689E-18</v>
      </c>
      <c r="AQ120" s="114">
        <v>940</v>
      </c>
      <c r="AR120" s="102">
        <f t="shared" si="19"/>
        <v>5.4203511375769583E-18</v>
      </c>
      <c r="AS120" s="102">
        <f t="shared" si="19"/>
        <v>3.7921851827515064E-18</v>
      </c>
      <c r="AT120" s="102">
        <f t="shared" si="19"/>
        <v>2.3933300712525549E-18</v>
      </c>
      <c r="AU120" s="121">
        <f t="shared" si="20"/>
        <v>700</v>
      </c>
    </row>
    <row r="121" spans="3:47" s="53" customFormat="1" ht="12.75" customHeight="1">
      <c r="C121" s="59">
        <v>2005</v>
      </c>
      <c r="D121" s="60">
        <v>1</v>
      </c>
      <c r="E121" s="61">
        <f t="shared" si="12"/>
        <v>2005.0833333333333</v>
      </c>
      <c r="F121" s="65">
        <v>64.5</v>
      </c>
      <c r="G121" s="65">
        <v>42.9</v>
      </c>
      <c r="H121" s="66">
        <v>21.3</v>
      </c>
      <c r="J121" s="59">
        <v>2003</v>
      </c>
      <c r="K121" s="60">
        <v>1</v>
      </c>
      <c r="L121" s="61">
        <f t="shared" si="21"/>
        <v>2003.0833333333333</v>
      </c>
      <c r="M121" s="154">
        <v>164.76600000000664</v>
      </c>
      <c r="N121" s="154">
        <v>138.21185964912641</v>
      </c>
      <c r="O121" s="155">
        <v>109.39987654321082</v>
      </c>
      <c r="Q121" s="29">
        <v>950</v>
      </c>
      <c r="R121" s="55">
        <v>8.1910000000000004E-19</v>
      </c>
      <c r="S121" s="55">
        <v>1.7370000000000001E-18</v>
      </c>
      <c r="T121" s="55">
        <v>3.2980000000000001E-18</v>
      </c>
      <c r="U121" s="70">
        <v>6.1390000000000002E-18</v>
      </c>
      <c r="V121" s="83">
        <v>592.70000000000005</v>
      </c>
      <c r="W121" s="83">
        <v>781.8</v>
      </c>
      <c r="X121" s="83">
        <v>937.6</v>
      </c>
      <c r="Y121" s="84">
        <v>1060.2</v>
      </c>
      <c r="Z121" s="102">
        <f t="shared" si="13"/>
        <v>3.0184752238192823E-18</v>
      </c>
      <c r="AA121" s="102">
        <f t="shared" si="14"/>
        <v>2.2851898644763707E-18</v>
      </c>
      <c r="AB121" s="102">
        <f t="shared" si="15"/>
        <v>1.6280846624229907E-18</v>
      </c>
      <c r="AD121" s="29">
        <v>950</v>
      </c>
      <c r="AE121" s="85">
        <v>1.1809999999999999E-18</v>
      </c>
      <c r="AF121" s="86">
        <v>3.1820000000000001E-18</v>
      </c>
      <c r="AG121" s="86">
        <v>8.0470000000000004E-18</v>
      </c>
      <c r="AH121" s="87">
        <v>2.1690000000000001E-17</v>
      </c>
      <c r="AI121" s="83">
        <v>677.7</v>
      </c>
      <c r="AJ121" s="83">
        <v>915.2</v>
      </c>
      <c r="AK121" s="83">
        <v>1119.4000000000001</v>
      </c>
      <c r="AL121" s="89">
        <v>1290.3</v>
      </c>
      <c r="AM121" s="102">
        <f t="shared" si="16"/>
        <v>7.1758353388089747E-18</v>
      </c>
      <c r="AN121" s="102">
        <f t="shared" si="17"/>
        <v>4.8904841067761326E-18</v>
      </c>
      <c r="AO121" s="102">
        <f t="shared" si="18"/>
        <v>2.9445671745379725E-18</v>
      </c>
      <c r="AQ121" s="114">
        <v>950</v>
      </c>
      <c r="AR121" s="102">
        <f t="shared" si="19"/>
        <v>5.0971552813141287E-18</v>
      </c>
      <c r="AS121" s="102">
        <f t="shared" si="19"/>
        <v>3.5878369856262517E-18</v>
      </c>
      <c r="AT121" s="102">
        <f t="shared" si="19"/>
        <v>2.2863259184804818E-18</v>
      </c>
      <c r="AU121" s="121">
        <f t="shared" si="20"/>
        <v>700</v>
      </c>
    </row>
    <row r="122" spans="3:47" s="53" customFormat="1" ht="12.75" customHeight="1">
      <c r="C122" s="59">
        <v>2005</v>
      </c>
      <c r="D122" s="60">
        <v>2</v>
      </c>
      <c r="E122" s="61">
        <f t="shared" si="12"/>
        <v>2005.1666666666667</v>
      </c>
      <c r="F122" s="65">
        <v>61.8</v>
      </c>
      <c r="G122" s="65">
        <v>40.700000000000003</v>
      </c>
      <c r="H122" s="66">
        <v>19.7</v>
      </c>
      <c r="J122" s="59">
        <v>2003</v>
      </c>
      <c r="K122" s="60">
        <v>2</v>
      </c>
      <c r="L122" s="61">
        <f t="shared" si="21"/>
        <v>2003.1666666666667</v>
      </c>
      <c r="M122" s="154">
        <v>161.74015942028984</v>
      </c>
      <c r="N122" s="154">
        <v>135.51887719298193</v>
      </c>
      <c r="O122" s="155">
        <v>107.64030864197294</v>
      </c>
      <c r="Q122" s="29">
        <v>960</v>
      </c>
      <c r="R122" s="55">
        <v>7.8710000000000003E-19</v>
      </c>
      <c r="S122" s="55">
        <v>1.664E-18</v>
      </c>
      <c r="T122" s="55">
        <v>3.1399999999999999E-18</v>
      </c>
      <c r="U122" s="70">
        <v>5.7570000000000003E-18</v>
      </c>
      <c r="V122" s="83">
        <v>592.70000000000005</v>
      </c>
      <c r="W122" s="83">
        <v>781.8</v>
      </c>
      <c r="X122" s="83">
        <v>937.6</v>
      </c>
      <c r="Y122" s="84">
        <v>1060.2</v>
      </c>
      <c r="Z122" s="102">
        <f t="shared" si="13"/>
        <v>2.8756959835728765E-18</v>
      </c>
      <c r="AA122" s="102">
        <f t="shared" si="14"/>
        <v>2.1823396796714431E-18</v>
      </c>
      <c r="AB122" s="102">
        <f t="shared" si="15"/>
        <v>1.5599496028747365E-18</v>
      </c>
      <c r="AD122" s="29">
        <v>960</v>
      </c>
      <c r="AE122" s="85">
        <v>1.13E-18</v>
      </c>
      <c r="AF122" s="86">
        <v>3.04E-18</v>
      </c>
      <c r="AG122" s="86">
        <v>7.5369999999999993E-18</v>
      </c>
      <c r="AH122" s="87">
        <v>1.9989999999999999E-17</v>
      </c>
      <c r="AI122" s="83">
        <v>677.7</v>
      </c>
      <c r="AJ122" s="83">
        <v>915.2</v>
      </c>
      <c r="AK122" s="83">
        <v>1119.4000000000001</v>
      </c>
      <c r="AL122" s="89">
        <v>1290.3</v>
      </c>
      <c r="AM122" s="102">
        <f t="shared" si="16"/>
        <v>6.7317322751539472E-18</v>
      </c>
      <c r="AN122" s="102">
        <f t="shared" si="17"/>
        <v>4.6192503655030352E-18</v>
      </c>
      <c r="AO122" s="102">
        <f t="shared" si="18"/>
        <v>2.8133649691991634E-18</v>
      </c>
      <c r="AQ122" s="114">
        <v>960</v>
      </c>
      <c r="AR122" s="102">
        <f t="shared" si="19"/>
        <v>4.8037141293634119E-18</v>
      </c>
      <c r="AS122" s="102">
        <f t="shared" si="19"/>
        <v>3.4007950225872391E-18</v>
      </c>
      <c r="AT122" s="102">
        <f t="shared" si="19"/>
        <v>2.1866572860369501E-18</v>
      </c>
      <c r="AU122" s="121">
        <f t="shared" si="20"/>
        <v>700</v>
      </c>
    </row>
    <row r="123" spans="3:47" s="53" customFormat="1" ht="12.75" customHeight="1">
      <c r="C123" s="59">
        <v>2005</v>
      </c>
      <c r="D123" s="60">
        <v>3</v>
      </c>
      <c r="E123" s="61">
        <f t="shared" si="12"/>
        <v>2005.25</v>
      </c>
      <c r="F123" s="65">
        <v>59.2</v>
      </c>
      <c r="G123" s="65">
        <v>38.6</v>
      </c>
      <c r="H123" s="66">
        <v>18.100000000000001</v>
      </c>
      <c r="J123" s="59">
        <v>2003</v>
      </c>
      <c r="K123" s="60">
        <v>3</v>
      </c>
      <c r="L123" s="61">
        <f t="shared" si="21"/>
        <v>2003.25</v>
      </c>
      <c r="M123" s="154">
        <v>159.51552173913043</v>
      </c>
      <c r="N123" s="154">
        <v>133.149</v>
      </c>
      <c r="O123" s="155">
        <v>105.88074074073985</v>
      </c>
      <c r="Q123" s="29">
        <v>970</v>
      </c>
      <c r="R123" s="55">
        <v>7.5679999999999999E-19</v>
      </c>
      <c r="S123" s="55">
        <v>1.594E-18</v>
      </c>
      <c r="T123" s="55">
        <v>2.9930000000000002E-18</v>
      </c>
      <c r="U123" s="70">
        <v>5.4109999999999999E-18</v>
      </c>
      <c r="V123" s="83">
        <v>592.70000000000005</v>
      </c>
      <c r="W123" s="83">
        <v>781.8</v>
      </c>
      <c r="X123" s="83">
        <v>937.6</v>
      </c>
      <c r="Y123" s="84">
        <v>1060.2</v>
      </c>
      <c r="Z123" s="102">
        <f t="shared" si="13"/>
        <v>2.7424842012320155E-18</v>
      </c>
      <c r="AA123" s="102">
        <f t="shared" si="14"/>
        <v>2.0852989240246268E-18</v>
      </c>
      <c r="AB123" s="102">
        <f t="shared" si="15"/>
        <v>1.4946602891170365E-18</v>
      </c>
      <c r="AD123" s="29">
        <v>970</v>
      </c>
      <c r="AE123" s="85">
        <v>1.0810000000000001E-18</v>
      </c>
      <c r="AF123" s="86">
        <v>2.907E-18</v>
      </c>
      <c r="AG123" s="86">
        <v>7.0749999999999997E-18</v>
      </c>
      <c r="AH123" s="87">
        <v>1.8459999999999999E-17</v>
      </c>
      <c r="AI123" s="83">
        <v>677.7</v>
      </c>
      <c r="AJ123" s="83">
        <v>915.2</v>
      </c>
      <c r="AK123" s="83">
        <v>1119.4000000000001</v>
      </c>
      <c r="AL123" s="89">
        <v>1290.3</v>
      </c>
      <c r="AM123" s="102">
        <f t="shared" si="16"/>
        <v>6.328645568788448E-18</v>
      </c>
      <c r="AN123" s="102">
        <f t="shared" si="17"/>
        <v>4.3707125913757287E-18</v>
      </c>
      <c r="AO123" s="102">
        <f t="shared" si="18"/>
        <v>2.6903321642710329E-18</v>
      </c>
      <c r="AQ123" s="114">
        <v>970</v>
      </c>
      <c r="AR123" s="102">
        <f t="shared" si="19"/>
        <v>4.5355648850102319E-18</v>
      </c>
      <c r="AS123" s="102">
        <f t="shared" si="19"/>
        <v>3.2280057577001776E-18</v>
      </c>
      <c r="AT123" s="102">
        <f t="shared" si="19"/>
        <v>2.0924962266940345E-18</v>
      </c>
      <c r="AU123" s="121">
        <f t="shared" si="20"/>
        <v>700</v>
      </c>
    </row>
    <row r="124" spans="3:47" s="53" customFormat="1" ht="12.75" customHeight="1">
      <c r="C124" s="59">
        <v>2005</v>
      </c>
      <c r="D124" s="60">
        <v>4</v>
      </c>
      <c r="E124" s="61">
        <f t="shared" si="12"/>
        <v>2005.3333333333333</v>
      </c>
      <c r="F124" s="65">
        <v>56.6</v>
      </c>
      <c r="G124" s="65">
        <v>36.6</v>
      </c>
      <c r="H124" s="66">
        <v>16.7</v>
      </c>
      <c r="J124" s="59">
        <v>2003</v>
      </c>
      <c r="K124" s="60">
        <v>4</v>
      </c>
      <c r="L124" s="61">
        <f t="shared" si="21"/>
        <v>2003.3333333333333</v>
      </c>
      <c r="M124" s="154">
        <v>157.29088405797103</v>
      </c>
      <c r="N124" s="154">
        <v>130.84066666666666</v>
      </c>
      <c r="O124" s="155">
        <v>104.01277777777881</v>
      </c>
      <c r="Q124" s="29">
        <v>980</v>
      </c>
      <c r="R124" s="55">
        <v>7.281E-19</v>
      </c>
      <c r="S124" s="55">
        <v>1.5289999999999999E-18</v>
      </c>
      <c r="T124" s="55">
        <v>2.8569999999999999E-18</v>
      </c>
      <c r="U124" s="70">
        <v>5.0969999999999999E-18</v>
      </c>
      <c r="V124" s="83">
        <v>592.70000000000005</v>
      </c>
      <c r="W124" s="83">
        <v>781.8</v>
      </c>
      <c r="X124" s="83">
        <v>937.6</v>
      </c>
      <c r="Y124" s="84">
        <v>1060.2</v>
      </c>
      <c r="Z124" s="102">
        <f t="shared" si="13"/>
        <v>2.6191980123203119E-18</v>
      </c>
      <c r="AA124" s="102">
        <f t="shared" si="14"/>
        <v>1.9953652402463934E-18</v>
      </c>
      <c r="AB124" s="102">
        <f t="shared" si="15"/>
        <v>1.4339675412730942E-18</v>
      </c>
      <c r="AD124" s="29">
        <v>980</v>
      </c>
      <c r="AE124" s="85">
        <v>1.0350000000000001E-18</v>
      </c>
      <c r="AF124" s="86">
        <v>2.7819999999999999E-18</v>
      </c>
      <c r="AG124" s="86">
        <v>6.6549999999999996E-18</v>
      </c>
      <c r="AH124" s="87">
        <v>1.7079999999999998E-17</v>
      </c>
      <c r="AI124" s="83">
        <v>677.7</v>
      </c>
      <c r="AJ124" s="83">
        <v>915.2</v>
      </c>
      <c r="AK124" s="83">
        <v>1119.4000000000001</v>
      </c>
      <c r="AL124" s="89">
        <v>1290.3</v>
      </c>
      <c r="AM124" s="102">
        <f t="shared" si="16"/>
        <v>5.9614705585215114E-18</v>
      </c>
      <c r="AN124" s="102">
        <f t="shared" si="17"/>
        <v>4.1421148911703928E-18</v>
      </c>
      <c r="AO124" s="102">
        <f t="shared" si="18"/>
        <v>2.5747060739219576E-18</v>
      </c>
      <c r="AQ124" s="114">
        <v>980</v>
      </c>
      <c r="AR124" s="102">
        <f t="shared" si="19"/>
        <v>4.2903342854209116E-18</v>
      </c>
      <c r="AS124" s="102">
        <f t="shared" si="19"/>
        <v>3.0687400657083931E-18</v>
      </c>
      <c r="AT124" s="102">
        <f t="shared" si="19"/>
        <v>2.0043368075975261E-18</v>
      </c>
      <c r="AU124" s="121">
        <f t="shared" si="20"/>
        <v>700</v>
      </c>
    </row>
    <row r="125" spans="3:47" s="53" customFormat="1" ht="12.75" customHeight="1">
      <c r="C125" s="59">
        <v>2005</v>
      </c>
      <c r="D125" s="60">
        <v>5</v>
      </c>
      <c r="E125" s="61">
        <f t="shared" si="12"/>
        <v>2005.4166666666667</v>
      </c>
      <c r="F125" s="65">
        <v>54.1</v>
      </c>
      <c r="G125" s="65">
        <v>34.700000000000003</v>
      </c>
      <c r="H125" s="66">
        <v>15.2</v>
      </c>
      <c r="J125" s="59">
        <v>2003</v>
      </c>
      <c r="K125" s="60">
        <v>5</v>
      </c>
      <c r="L125" s="61">
        <f t="shared" si="21"/>
        <v>2003.4166666666667</v>
      </c>
      <c r="M125" s="154">
        <v>153.86775757575231</v>
      </c>
      <c r="N125" s="154">
        <v>128.31668421052078</v>
      </c>
      <c r="O125" s="155">
        <v>101.98222222222027</v>
      </c>
      <c r="Q125" s="29">
        <v>990</v>
      </c>
      <c r="R125" s="55">
        <v>7.0089999999999996E-19</v>
      </c>
      <c r="S125" s="55">
        <v>1.4659999999999999E-18</v>
      </c>
      <c r="T125" s="55">
        <v>2.7300000000000001E-18</v>
      </c>
      <c r="U125" s="70">
        <v>4.8110000000000001E-18</v>
      </c>
      <c r="V125" s="83">
        <v>592.70000000000005</v>
      </c>
      <c r="W125" s="83">
        <v>781.8</v>
      </c>
      <c r="X125" s="83">
        <v>937.6</v>
      </c>
      <c r="Y125" s="84">
        <v>1060.2</v>
      </c>
      <c r="Z125" s="102">
        <f t="shared" si="13"/>
        <v>2.5036583490759592E-18</v>
      </c>
      <c r="AA125" s="102">
        <f t="shared" si="14"/>
        <v>1.9098898069815072E-18</v>
      </c>
      <c r="AB125" s="102">
        <f t="shared" si="15"/>
        <v>1.3752154648870577E-18</v>
      </c>
      <c r="AD125" s="29">
        <v>990</v>
      </c>
      <c r="AE125" s="85">
        <v>9.9170000000000008E-19</v>
      </c>
      <c r="AF125" s="86">
        <v>2.6659999999999999E-18</v>
      </c>
      <c r="AG125" s="86">
        <v>6.2729999999999997E-18</v>
      </c>
      <c r="AH125" s="87">
        <v>1.583E-17</v>
      </c>
      <c r="AI125" s="83">
        <v>677.7</v>
      </c>
      <c r="AJ125" s="83">
        <v>915.2</v>
      </c>
      <c r="AK125" s="83">
        <v>1119.4000000000001</v>
      </c>
      <c r="AL125" s="89">
        <v>1290.3</v>
      </c>
      <c r="AM125" s="102">
        <f t="shared" si="16"/>
        <v>5.6271025831621714E-18</v>
      </c>
      <c r="AN125" s="102">
        <f t="shared" si="17"/>
        <v>3.9327013716632083E-18</v>
      </c>
      <c r="AO125" s="102">
        <f t="shared" si="18"/>
        <v>2.467332443942492E-18</v>
      </c>
      <c r="AQ125" s="114">
        <v>990</v>
      </c>
      <c r="AR125" s="102">
        <f t="shared" si="19"/>
        <v>4.0653804661190653E-18</v>
      </c>
      <c r="AS125" s="102">
        <f t="shared" si="19"/>
        <v>2.9212955893223577E-18</v>
      </c>
      <c r="AT125" s="102">
        <f t="shared" si="19"/>
        <v>1.9212739544147746E-18</v>
      </c>
      <c r="AU125" s="121">
        <f t="shared" si="20"/>
        <v>700</v>
      </c>
    </row>
    <row r="126" spans="3:47" s="53" customFormat="1" ht="12.75" customHeight="1" thickBot="1">
      <c r="C126" s="59">
        <v>2005</v>
      </c>
      <c r="D126" s="60">
        <v>6</v>
      </c>
      <c r="E126" s="61">
        <f t="shared" si="12"/>
        <v>2005.5</v>
      </c>
      <c r="F126" s="65">
        <v>51.7</v>
      </c>
      <c r="G126" s="65">
        <v>32.799999999999997</v>
      </c>
      <c r="H126" s="66">
        <v>13.9</v>
      </c>
      <c r="J126" s="59">
        <v>2003</v>
      </c>
      <c r="K126" s="60">
        <v>6</v>
      </c>
      <c r="L126" s="61">
        <f t="shared" si="21"/>
        <v>2003.5</v>
      </c>
      <c r="M126" s="154">
        <v>150.3463684210538</v>
      </c>
      <c r="N126" s="154">
        <v>125.62326315789241</v>
      </c>
      <c r="O126" s="155">
        <v>99.9311052631585</v>
      </c>
      <c r="Q126" s="35">
        <v>1000</v>
      </c>
      <c r="R126" s="58">
        <v>6.7509999999999997E-19</v>
      </c>
      <c r="S126" s="58">
        <v>1.4060000000000001E-18</v>
      </c>
      <c r="T126" s="58">
        <v>2.6109999999999998E-18</v>
      </c>
      <c r="U126" s="108">
        <v>4.5499999999999997E-18</v>
      </c>
      <c r="V126" s="93">
        <v>592.70000000000005</v>
      </c>
      <c r="W126" s="93">
        <v>781.8</v>
      </c>
      <c r="X126" s="93">
        <v>937.6</v>
      </c>
      <c r="Y126" s="109">
        <v>1060.2</v>
      </c>
      <c r="Z126" s="102">
        <f t="shared" si="13"/>
        <v>2.395223347022572E-18</v>
      </c>
      <c r="AA126" s="102">
        <f t="shared" si="14"/>
        <v>1.8291702669404399E-18</v>
      </c>
      <c r="AB126" s="102">
        <f t="shared" si="15"/>
        <v>1.3192735371663187E-18</v>
      </c>
      <c r="AD126" s="35">
        <v>1000</v>
      </c>
      <c r="AE126" s="90">
        <v>9.5039999999999997E-19</v>
      </c>
      <c r="AF126" s="91">
        <v>2.5560000000000001E-18</v>
      </c>
      <c r="AG126" s="91">
        <v>5.9249999999999997E-18</v>
      </c>
      <c r="AH126" s="92">
        <v>1.4690000000000001E-17</v>
      </c>
      <c r="AI126" s="93">
        <v>677.7</v>
      </c>
      <c r="AJ126" s="93">
        <v>915.2</v>
      </c>
      <c r="AK126" s="93">
        <v>1119.4000000000001</v>
      </c>
      <c r="AL126" s="94">
        <v>1290.3</v>
      </c>
      <c r="AM126" s="102">
        <f t="shared" si="16"/>
        <v>5.3217207104722364E-18</v>
      </c>
      <c r="AN126" s="102">
        <f t="shared" si="17"/>
        <v>3.7391208542094122E-18</v>
      </c>
      <c r="AO126" s="102">
        <f t="shared" si="18"/>
        <v>2.365484185626271E-18</v>
      </c>
      <c r="AQ126" s="115">
        <v>1000</v>
      </c>
      <c r="AR126" s="102">
        <f t="shared" si="19"/>
        <v>3.8584720287474038E-18</v>
      </c>
      <c r="AS126" s="102">
        <f t="shared" si="19"/>
        <v>2.7841455605749262E-18</v>
      </c>
      <c r="AT126" s="102">
        <f t="shared" si="19"/>
        <v>1.8423788613962948E-18</v>
      </c>
      <c r="AU126" s="122">
        <f t="shared" si="20"/>
        <v>700</v>
      </c>
    </row>
    <row r="127" spans="3:47" s="53" customFormat="1" ht="12.75" customHeight="1">
      <c r="C127" s="59">
        <v>2005</v>
      </c>
      <c r="D127" s="60">
        <v>7</v>
      </c>
      <c r="E127" s="61">
        <f t="shared" si="12"/>
        <v>2005.5833333333333</v>
      </c>
      <c r="F127" s="65">
        <v>49.4</v>
      </c>
      <c r="G127" s="65">
        <v>31</v>
      </c>
      <c r="H127" s="66">
        <v>12.6</v>
      </c>
      <c r="J127" s="59">
        <v>2003</v>
      </c>
      <c r="K127" s="60">
        <v>7</v>
      </c>
      <c r="L127" s="61">
        <f t="shared" si="21"/>
        <v>2003.5833333333333</v>
      </c>
      <c r="M127" s="154">
        <v>147.65294736842546</v>
      </c>
      <c r="N127" s="154">
        <v>123.03278787878855</v>
      </c>
      <c r="O127" s="155">
        <v>97.814877192985591</v>
      </c>
    </row>
    <row r="128" spans="3:47" s="53" customFormat="1" ht="12.75" customHeight="1">
      <c r="C128" s="59">
        <v>2005</v>
      </c>
      <c r="D128" s="60">
        <v>8</v>
      </c>
      <c r="E128" s="61">
        <f t="shared" si="12"/>
        <v>2005.6666666666667</v>
      </c>
      <c r="F128" s="65">
        <v>47.1</v>
      </c>
      <c r="G128" s="65">
        <v>29.3</v>
      </c>
      <c r="H128" s="66">
        <v>11.4</v>
      </c>
      <c r="J128" s="59">
        <v>2003</v>
      </c>
      <c r="K128" s="60">
        <v>8</v>
      </c>
      <c r="L128" s="61">
        <f t="shared" si="21"/>
        <v>2003.6666666666667</v>
      </c>
      <c r="M128" s="154">
        <v>145.00224242424261</v>
      </c>
      <c r="N128" s="154">
        <v>120.70703030302703</v>
      </c>
      <c r="O128" s="155">
        <v>95.698649122806927</v>
      </c>
    </row>
    <row r="129" spans="3:15" s="53" customFormat="1" ht="12.75" customHeight="1">
      <c r="C129" s="59">
        <v>2005</v>
      </c>
      <c r="D129" s="60">
        <v>9</v>
      </c>
      <c r="E129" s="61">
        <f t="shared" si="12"/>
        <v>2005.75</v>
      </c>
      <c r="F129" s="65">
        <v>44.9</v>
      </c>
      <c r="G129" s="65">
        <v>27.6</v>
      </c>
      <c r="H129" s="66">
        <v>10.3</v>
      </c>
      <c r="J129" s="59">
        <v>2003</v>
      </c>
      <c r="K129" s="60">
        <v>9</v>
      </c>
      <c r="L129" s="61">
        <f t="shared" si="21"/>
        <v>2003.75</v>
      </c>
      <c r="M129" s="154">
        <v>142.84277272727513</v>
      </c>
      <c r="N129" s="154">
        <v>118.38127272727186</v>
      </c>
      <c r="O129" s="155">
        <v>94.019127272728923</v>
      </c>
    </row>
    <row r="130" spans="3:15" s="53" customFormat="1" ht="12.75" customHeight="1">
      <c r="C130" s="59">
        <v>2005</v>
      </c>
      <c r="D130" s="60">
        <v>10</v>
      </c>
      <c r="E130" s="61">
        <f t="shared" si="12"/>
        <v>2005.8333333333333</v>
      </c>
      <c r="F130" s="65">
        <v>42.8</v>
      </c>
      <c r="G130" s="65">
        <v>26</v>
      </c>
      <c r="H130" s="66">
        <v>9.1999999999999993</v>
      </c>
      <c r="J130" s="59">
        <v>2003</v>
      </c>
      <c r="K130" s="60">
        <v>10</v>
      </c>
      <c r="L130" s="61">
        <f t="shared" si="21"/>
        <v>2003.8333333333333</v>
      </c>
      <c r="M130" s="154">
        <v>140.68330303030766</v>
      </c>
      <c r="N130" s="154">
        <v>115.98453333333451</v>
      </c>
      <c r="O130" s="155">
        <v>92.357801515154875</v>
      </c>
    </row>
    <row r="131" spans="3:15" s="53" customFormat="1" ht="12.75" customHeight="1">
      <c r="C131" s="59">
        <v>2005</v>
      </c>
      <c r="D131" s="60">
        <v>11</v>
      </c>
      <c r="E131" s="61">
        <f t="shared" si="12"/>
        <v>2005.9166666666667</v>
      </c>
      <c r="F131" s="65">
        <v>40.799999999999997</v>
      </c>
      <c r="G131" s="65">
        <v>24.5</v>
      </c>
      <c r="H131" s="66">
        <v>8.1999999999999993</v>
      </c>
      <c r="J131" s="59">
        <v>2003</v>
      </c>
      <c r="K131" s="60">
        <v>11</v>
      </c>
      <c r="L131" s="61">
        <f t="shared" si="21"/>
        <v>2003.9166666666667</v>
      </c>
      <c r="M131" s="154">
        <v>138.45049999999998</v>
      </c>
      <c r="N131" s="154">
        <v>113.54786666666305</v>
      </c>
      <c r="O131" s="155">
        <v>90.721273333333713</v>
      </c>
    </row>
    <row r="132" spans="3:15" s="53" customFormat="1" ht="12.75" customHeight="1">
      <c r="C132" s="59">
        <v>2005</v>
      </c>
      <c r="D132" s="60">
        <v>12</v>
      </c>
      <c r="E132" s="61">
        <f t="shared" si="12"/>
        <v>2006</v>
      </c>
      <c r="F132" s="65">
        <v>38.9</v>
      </c>
      <c r="G132" s="65">
        <v>23</v>
      </c>
      <c r="H132" s="66">
        <v>7.2</v>
      </c>
      <c r="J132" s="59">
        <v>2003</v>
      </c>
      <c r="K132" s="60">
        <v>12</v>
      </c>
      <c r="L132" s="61">
        <f t="shared" si="21"/>
        <v>2004</v>
      </c>
      <c r="M132" s="154">
        <v>136.12436363636363</v>
      </c>
      <c r="N132" s="154">
        <v>111.11119999999823</v>
      </c>
      <c r="O132" s="155">
        <v>89.13744000000159</v>
      </c>
    </row>
    <row r="133" spans="3:15" s="53" customFormat="1" ht="12.75" customHeight="1">
      <c r="C133" s="59">
        <v>2006</v>
      </c>
      <c r="D133" s="60">
        <v>1</v>
      </c>
      <c r="E133" s="61">
        <f t="shared" si="12"/>
        <v>2006.0833333333333</v>
      </c>
      <c r="F133" s="65">
        <v>37</v>
      </c>
      <c r="G133" s="65">
        <v>21.7</v>
      </c>
      <c r="H133" s="66">
        <v>6.3</v>
      </c>
      <c r="J133" s="59">
        <v>2004</v>
      </c>
      <c r="K133" s="60">
        <v>1</v>
      </c>
      <c r="L133" s="61">
        <f t="shared" si="21"/>
        <v>2004.0833333333333</v>
      </c>
      <c r="M133" s="154">
        <v>133.79822727272727</v>
      </c>
      <c r="N133" s="154">
        <v>108.69328205128213</v>
      </c>
      <c r="O133" s="155">
        <v>87.553606666669452</v>
      </c>
    </row>
    <row r="134" spans="3:15" s="53" customFormat="1" ht="12.75" customHeight="1">
      <c r="C134" s="59">
        <v>2006</v>
      </c>
      <c r="D134" s="60">
        <v>2</v>
      </c>
      <c r="E134" s="61">
        <f t="shared" si="12"/>
        <v>2006.1666666666667</v>
      </c>
      <c r="F134" s="65">
        <v>35.200000000000003</v>
      </c>
      <c r="G134" s="65">
        <v>20.3</v>
      </c>
      <c r="H134" s="66">
        <v>5.5</v>
      </c>
      <c r="J134" s="59">
        <v>2004</v>
      </c>
      <c r="K134" s="60">
        <v>2</v>
      </c>
      <c r="L134" s="61">
        <f t="shared" si="21"/>
        <v>2004.1666666666667</v>
      </c>
      <c r="M134" s="154">
        <v>129.67799999999446</v>
      </c>
      <c r="N134" s="154">
        <v>106.72533333332976</v>
      </c>
      <c r="O134" s="155">
        <v>85.969773333333009</v>
      </c>
    </row>
    <row r="135" spans="3:15" s="53" customFormat="1" ht="12.75" customHeight="1">
      <c r="C135" s="59">
        <v>2006</v>
      </c>
      <c r="D135" s="60">
        <v>3</v>
      </c>
      <c r="E135" s="61">
        <f t="shared" si="12"/>
        <v>2006.25</v>
      </c>
      <c r="F135" s="65">
        <v>33.5</v>
      </c>
      <c r="G135" s="65">
        <v>19.100000000000001</v>
      </c>
      <c r="H135" s="66">
        <v>4.7</v>
      </c>
      <c r="J135" s="59">
        <v>2004</v>
      </c>
      <c r="K135" s="60">
        <v>3</v>
      </c>
      <c r="L135" s="61">
        <f t="shared" si="21"/>
        <v>2004.25</v>
      </c>
      <c r="M135" s="154">
        <v>125.70140000000001</v>
      </c>
      <c r="N135" s="154">
        <v>104.75738461538276</v>
      </c>
      <c r="O135" s="155">
        <v>84.649120000000664</v>
      </c>
    </row>
    <row r="136" spans="3:15" s="53" customFormat="1" ht="12.75" customHeight="1">
      <c r="C136" s="59">
        <v>2006</v>
      </c>
      <c r="D136" s="60">
        <v>4</v>
      </c>
      <c r="E136" s="61">
        <f t="shared" si="12"/>
        <v>2006.3333333333333</v>
      </c>
      <c r="F136" s="65">
        <v>31.8</v>
      </c>
      <c r="G136" s="65">
        <v>17.899999999999999</v>
      </c>
      <c r="H136" s="66">
        <v>3.9</v>
      </c>
      <c r="J136" s="59">
        <v>2004</v>
      </c>
      <c r="K136" s="60">
        <v>4</v>
      </c>
      <c r="L136" s="61">
        <f t="shared" si="21"/>
        <v>2004.3333333333333</v>
      </c>
      <c r="M136" s="154">
        <v>122.77751111111111</v>
      </c>
      <c r="N136" s="154">
        <v>102.78943589743577</v>
      </c>
      <c r="O136" s="155">
        <v>83.430814444446042</v>
      </c>
    </row>
    <row r="137" spans="3:15" s="53" customFormat="1" ht="12.75" customHeight="1">
      <c r="C137" s="59">
        <v>2006</v>
      </c>
      <c r="D137" s="60">
        <v>5</v>
      </c>
      <c r="E137" s="61">
        <f t="shared" si="12"/>
        <v>2006.4166666666667</v>
      </c>
      <c r="F137" s="65">
        <v>30.2</v>
      </c>
      <c r="G137" s="65">
        <v>16.7</v>
      </c>
      <c r="H137" s="66">
        <v>3.2</v>
      </c>
      <c r="J137" s="59">
        <v>2004</v>
      </c>
      <c r="K137" s="60">
        <v>5</v>
      </c>
      <c r="L137" s="61">
        <f t="shared" si="21"/>
        <v>2004.4166666666667</v>
      </c>
      <c r="M137" s="154">
        <v>120.2814848484802</v>
      </c>
      <c r="N137" s="154">
        <v>101.06268444444217</v>
      </c>
      <c r="O137" s="155">
        <v>82.212508888888081</v>
      </c>
    </row>
    <row r="138" spans="3:15" s="53" customFormat="1" ht="12.75" customHeight="1">
      <c r="C138" s="59">
        <v>2006</v>
      </c>
      <c r="D138" s="60">
        <v>6</v>
      </c>
      <c r="E138" s="61">
        <f t="shared" si="12"/>
        <v>2006.5</v>
      </c>
      <c r="F138" s="65">
        <v>28.7</v>
      </c>
      <c r="G138" s="65">
        <v>15.7</v>
      </c>
      <c r="H138" s="66">
        <v>2.6</v>
      </c>
      <c r="J138" s="59">
        <v>2004</v>
      </c>
      <c r="K138" s="60">
        <v>6</v>
      </c>
      <c r="L138" s="61">
        <f t="shared" si="21"/>
        <v>2004.5</v>
      </c>
      <c r="M138" s="154">
        <v>118.12163636363395</v>
      </c>
      <c r="N138" s="154">
        <v>99.356906666666987</v>
      </c>
      <c r="O138" s="155">
        <v>81.0088200000001</v>
      </c>
    </row>
    <row r="139" spans="3:15" s="53" customFormat="1" ht="12.75" customHeight="1">
      <c r="C139" s="59">
        <v>2006</v>
      </c>
      <c r="D139" s="60">
        <v>7</v>
      </c>
      <c r="E139" s="61">
        <f t="shared" si="12"/>
        <v>2006.5833333333333</v>
      </c>
      <c r="F139" s="65">
        <v>27.3</v>
      </c>
      <c r="G139" s="65">
        <v>14.6</v>
      </c>
      <c r="H139" s="66">
        <v>2</v>
      </c>
      <c r="J139" s="59">
        <v>2004</v>
      </c>
      <c r="K139" s="60">
        <v>7</v>
      </c>
      <c r="L139" s="61">
        <f t="shared" si="21"/>
        <v>2004.5833333333333</v>
      </c>
      <c r="M139" s="154">
        <v>115.9617878787877</v>
      </c>
      <c r="N139" s="154">
        <v>97.65112888889179</v>
      </c>
      <c r="O139" s="155">
        <v>79.912320000000932</v>
      </c>
    </row>
    <row r="140" spans="3:15" s="53" customFormat="1" ht="12.75" customHeight="1">
      <c r="C140" s="59">
        <v>2006</v>
      </c>
      <c r="D140" s="60">
        <v>8</v>
      </c>
      <c r="E140" s="61">
        <f t="shared" si="12"/>
        <v>2006.6666666666667</v>
      </c>
      <c r="F140" s="65">
        <v>25.9</v>
      </c>
      <c r="G140" s="65">
        <v>13.7</v>
      </c>
      <c r="H140" s="66">
        <v>1.5</v>
      </c>
      <c r="J140" s="59">
        <v>2004</v>
      </c>
      <c r="K140" s="60">
        <v>8</v>
      </c>
      <c r="L140" s="61">
        <f t="shared" si="21"/>
        <v>2004.6666666666667</v>
      </c>
      <c r="M140" s="154">
        <v>114.19635087719017</v>
      </c>
      <c r="N140" s="154">
        <v>95.861425641026202</v>
      </c>
      <c r="O140" s="155">
        <v>78.815819999998766</v>
      </c>
    </row>
    <row r="141" spans="3:15" s="53" customFormat="1" ht="12.75" customHeight="1">
      <c r="C141" s="59">
        <v>2006</v>
      </c>
      <c r="D141" s="60">
        <v>9</v>
      </c>
      <c r="E141" s="61">
        <f t="shared" si="12"/>
        <v>2006.75</v>
      </c>
      <c r="F141" s="65">
        <v>24.5</v>
      </c>
      <c r="G141" s="65">
        <v>12.8</v>
      </c>
      <c r="H141" s="66">
        <v>1</v>
      </c>
      <c r="J141" s="59">
        <v>2004</v>
      </c>
      <c r="K141" s="60">
        <v>9</v>
      </c>
      <c r="L141" s="61">
        <f t="shared" si="21"/>
        <v>2004.75</v>
      </c>
      <c r="M141" s="154">
        <v>112.46521052631505</v>
      </c>
      <c r="N141" s="154">
        <v>93.893380769233048</v>
      </c>
      <c r="O141" s="155">
        <v>77.719319999999598</v>
      </c>
    </row>
    <row r="142" spans="3:15" s="53" customFormat="1" ht="12.75" customHeight="1">
      <c r="C142" s="59">
        <v>2006</v>
      </c>
      <c r="D142" s="60">
        <v>10</v>
      </c>
      <c r="E142" s="61">
        <f t="shared" si="12"/>
        <v>2006.8333333333333</v>
      </c>
      <c r="F142" s="65">
        <v>23.3</v>
      </c>
      <c r="G142" s="65">
        <v>11.9</v>
      </c>
      <c r="H142" s="66">
        <v>0.5</v>
      </c>
      <c r="J142" s="59">
        <v>2004</v>
      </c>
      <c r="K142" s="60">
        <v>10</v>
      </c>
      <c r="L142" s="61">
        <f t="shared" si="21"/>
        <v>2004.8333333333333</v>
      </c>
      <c r="M142" s="154">
        <v>110.28259259259455</v>
      </c>
      <c r="N142" s="154">
        <v>91.925335897439894</v>
      </c>
      <c r="O142" s="155">
        <v>76.501872727273437</v>
      </c>
    </row>
    <row r="143" spans="3:15" s="53" customFormat="1" ht="12.75" customHeight="1">
      <c r="C143" s="59">
        <v>2006</v>
      </c>
      <c r="D143" s="60">
        <v>11</v>
      </c>
      <c r="E143" s="61">
        <f t="shared" si="12"/>
        <v>2006.9166666666667</v>
      </c>
      <c r="F143" s="65">
        <v>22</v>
      </c>
      <c r="G143" s="65">
        <v>11.1</v>
      </c>
      <c r="H143" s="66">
        <v>0.1</v>
      </c>
      <c r="J143" s="59">
        <v>2004</v>
      </c>
      <c r="K143" s="60">
        <v>11</v>
      </c>
      <c r="L143" s="61">
        <f t="shared" si="21"/>
        <v>2004.9166666666667</v>
      </c>
      <c r="M143" s="154">
        <v>107.84601851851691</v>
      </c>
      <c r="N143" s="154">
        <v>90.083460975609896</v>
      </c>
      <c r="O143" s="155">
        <v>75.172781818180283</v>
      </c>
    </row>
    <row r="144" spans="3:15" s="53" customFormat="1" ht="12.75" customHeight="1">
      <c r="C144" s="59">
        <v>2006</v>
      </c>
      <c r="D144" s="60">
        <v>12</v>
      </c>
      <c r="E144" s="61">
        <f t="shared" si="12"/>
        <v>2007</v>
      </c>
      <c r="F144" s="65">
        <v>20.9</v>
      </c>
      <c r="G144" s="65">
        <v>10.3</v>
      </c>
      <c r="H144" s="66">
        <v>0</v>
      </c>
      <c r="J144" s="59">
        <v>2004</v>
      </c>
      <c r="K144" s="60">
        <v>12</v>
      </c>
      <c r="L144" s="61">
        <f t="shared" si="21"/>
        <v>2005</v>
      </c>
      <c r="M144" s="154">
        <v>105.90423076923135</v>
      </c>
      <c r="N144" s="154">
        <v>88.746265853659423</v>
      </c>
      <c r="O144" s="155">
        <v>73.843690909090753</v>
      </c>
    </row>
    <row r="145" spans="3:15" s="53" customFormat="1" ht="12.75" customHeight="1">
      <c r="C145" s="59">
        <v>2007</v>
      </c>
      <c r="D145" s="60">
        <v>1</v>
      </c>
      <c r="E145" s="61">
        <f t="shared" si="12"/>
        <v>2007.0833333333333</v>
      </c>
      <c r="F145" s="65">
        <v>19.8</v>
      </c>
      <c r="G145" s="65">
        <v>9.6</v>
      </c>
      <c r="H145" s="66">
        <v>0</v>
      </c>
      <c r="J145" s="59">
        <v>2005</v>
      </c>
      <c r="K145" s="60">
        <v>1</v>
      </c>
      <c r="L145" s="61">
        <f t="shared" si="21"/>
        <v>2005.0833333333333</v>
      </c>
      <c r="M145" s="154">
        <v>104.49846153846336</v>
      </c>
      <c r="N145" s="154">
        <v>87.409070731708951</v>
      </c>
      <c r="O145" s="155">
        <v>72.969444444445045</v>
      </c>
    </row>
    <row r="146" spans="3:15" s="53" customFormat="1" ht="12.75" customHeight="1">
      <c r="C146" s="59">
        <v>2007</v>
      </c>
      <c r="D146" s="60">
        <v>2</v>
      </c>
      <c r="E146" s="61">
        <f t="shared" si="12"/>
        <v>2007.1666666666667</v>
      </c>
      <c r="F146" s="65">
        <v>18.7</v>
      </c>
      <c r="G146" s="65">
        <v>8.9</v>
      </c>
      <c r="H146" s="66">
        <v>0</v>
      </c>
      <c r="J146" s="59">
        <v>2005</v>
      </c>
      <c r="K146" s="60">
        <v>2</v>
      </c>
      <c r="L146" s="61">
        <f t="shared" si="21"/>
        <v>2005.1666666666667</v>
      </c>
      <c r="M146" s="154">
        <v>103.09269230769152</v>
      </c>
      <c r="N146" s="154">
        <v>86.071875609754827</v>
      </c>
      <c r="O146" s="155">
        <v>72.157222222221293</v>
      </c>
    </row>
    <row r="147" spans="3:15" s="53" customFormat="1" ht="12.75" customHeight="1">
      <c r="C147" s="59">
        <v>2007</v>
      </c>
      <c r="D147" s="60">
        <v>3</v>
      </c>
      <c r="E147" s="61">
        <f t="shared" si="12"/>
        <v>2007.25</v>
      </c>
      <c r="F147" s="65">
        <v>17.7</v>
      </c>
      <c r="G147" s="65">
        <v>8.3000000000000007</v>
      </c>
      <c r="H147" s="66">
        <v>0</v>
      </c>
      <c r="J147" s="59">
        <v>2005</v>
      </c>
      <c r="K147" s="60">
        <v>3</v>
      </c>
      <c r="L147" s="61">
        <f t="shared" si="21"/>
        <v>2005.25</v>
      </c>
      <c r="M147" s="154">
        <v>101.44928695652247</v>
      </c>
      <c r="N147" s="154">
        <v>84.73468048780434</v>
      </c>
      <c r="O147" s="155">
        <v>71.344999999999757</v>
      </c>
    </row>
    <row r="148" spans="3:15" s="53" customFormat="1" ht="12.75" customHeight="1">
      <c r="C148" s="59">
        <v>2007</v>
      </c>
      <c r="D148" s="60">
        <v>4</v>
      </c>
      <c r="E148" s="61">
        <f t="shared" si="12"/>
        <v>2007.3333333333333</v>
      </c>
      <c r="F148" s="65">
        <v>16.8</v>
      </c>
      <c r="G148" s="65">
        <v>7.7</v>
      </c>
      <c r="H148" s="66">
        <v>0</v>
      </c>
      <c r="J148" s="59">
        <v>2005</v>
      </c>
      <c r="K148" s="60">
        <v>4</v>
      </c>
      <c r="L148" s="61">
        <f t="shared" si="21"/>
        <v>2005.3333333333333</v>
      </c>
      <c r="M148" s="154">
        <v>99.383417391307134</v>
      </c>
      <c r="N148" s="154">
        <v>83.521740740740995</v>
      </c>
      <c r="O148" s="155">
        <v>70.62730707070736</v>
      </c>
    </row>
    <row r="149" spans="3:15" s="53" customFormat="1" ht="12.75" customHeight="1">
      <c r="C149" s="59">
        <v>2007</v>
      </c>
      <c r="D149" s="60">
        <v>5</v>
      </c>
      <c r="E149" s="61">
        <f t="shared" si="12"/>
        <v>2007.4166666666667</v>
      </c>
      <c r="F149" s="65">
        <v>15.9</v>
      </c>
      <c r="G149" s="65">
        <v>7.1</v>
      </c>
      <c r="H149" s="66">
        <v>0</v>
      </c>
      <c r="J149" s="59">
        <v>2005</v>
      </c>
      <c r="K149" s="60">
        <v>5</v>
      </c>
      <c r="L149" s="61">
        <f t="shared" si="21"/>
        <v>2005.4166666666667</v>
      </c>
      <c r="M149" s="154">
        <v>97.317547826086141</v>
      </c>
      <c r="N149" s="154">
        <v>82.628314814813535</v>
      </c>
      <c r="O149" s="155">
        <v>69.962786868685811</v>
      </c>
    </row>
    <row r="150" spans="3:15" s="53" customFormat="1" ht="12.75" customHeight="1">
      <c r="C150" s="59">
        <v>2007</v>
      </c>
      <c r="D150" s="60">
        <v>6</v>
      </c>
      <c r="E150" s="61">
        <f t="shared" si="12"/>
        <v>2007.5</v>
      </c>
      <c r="F150" s="65">
        <v>15</v>
      </c>
      <c r="G150" s="65">
        <v>6.6</v>
      </c>
      <c r="H150" s="66">
        <v>0</v>
      </c>
      <c r="J150" s="59">
        <v>2005</v>
      </c>
      <c r="K150" s="60">
        <v>6</v>
      </c>
      <c r="L150" s="61">
        <f t="shared" si="21"/>
        <v>2005.5</v>
      </c>
      <c r="M150" s="154">
        <v>95.494404545455581</v>
      </c>
      <c r="N150" s="154">
        <v>81.734888888888506</v>
      </c>
      <c r="O150" s="155">
        <v>69.298266666666052</v>
      </c>
    </row>
    <row r="151" spans="3:15" s="53" customFormat="1" ht="12.75" customHeight="1">
      <c r="C151" s="59">
        <v>2007</v>
      </c>
      <c r="D151" s="60">
        <v>7</v>
      </c>
      <c r="E151" s="61">
        <f t="shared" si="12"/>
        <v>2007.5833333333333</v>
      </c>
      <c r="F151" s="65">
        <v>14.2</v>
      </c>
      <c r="G151" s="65">
        <v>6.1</v>
      </c>
      <c r="H151" s="66">
        <v>0</v>
      </c>
      <c r="J151" s="59">
        <v>2005</v>
      </c>
      <c r="K151" s="60">
        <v>7</v>
      </c>
      <c r="L151" s="61">
        <f t="shared" si="21"/>
        <v>2005.5833333333333</v>
      </c>
      <c r="M151" s="154">
        <v>93.833078787881533</v>
      </c>
      <c r="N151" s="154">
        <v>80.84146296296349</v>
      </c>
      <c r="O151" s="155">
        <v>68.633746464646308</v>
      </c>
    </row>
    <row r="152" spans="3:15" s="53" customFormat="1" ht="12.75" customHeight="1">
      <c r="C152" s="59">
        <v>2007</v>
      </c>
      <c r="D152" s="60">
        <v>8</v>
      </c>
      <c r="E152" s="61">
        <f t="shared" si="12"/>
        <v>2007.6666666666667</v>
      </c>
      <c r="F152" s="65">
        <v>13.4</v>
      </c>
      <c r="G152" s="65">
        <v>5.6</v>
      </c>
      <c r="H152" s="66">
        <v>0</v>
      </c>
      <c r="J152" s="59">
        <v>2005</v>
      </c>
      <c r="K152" s="60">
        <v>8</v>
      </c>
      <c r="L152" s="61">
        <f t="shared" si="21"/>
        <v>2005.6666666666667</v>
      </c>
      <c r="M152" s="154">
        <v>92.171753030302966</v>
      </c>
      <c r="N152" s="154">
        <v>79.94803703703603</v>
      </c>
      <c r="O152" s="155">
        <v>67.988856521737816</v>
      </c>
    </row>
    <row r="153" spans="3:15" s="53" customFormat="1" ht="12.75" customHeight="1">
      <c r="C153" s="59">
        <v>2007</v>
      </c>
      <c r="D153" s="60">
        <v>9</v>
      </c>
      <c r="E153" s="61">
        <f t="shared" ref="E153:E216" si="22">C153+D153/12</f>
        <v>2007.75</v>
      </c>
      <c r="F153" s="65">
        <v>12.7</v>
      </c>
      <c r="G153" s="65">
        <v>5.2</v>
      </c>
      <c r="H153" s="66">
        <v>0</v>
      </c>
      <c r="J153" s="59">
        <v>2005</v>
      </c>
      <c r="K153" s="60">
        <v>9</v>
      </c>
      <c r="L153" s="61">
        <f t="shared" si="21"/>
        <v>2005.75</v>
      </c>
      <c r="M153" s="154">
        <v>91.169620000000705</v>
      </c>
      <c r="N153" s="154">
        <v>79.054611111111001</v>
      </c>
      <c r="O153" s="155">
        <v>67.353204347825411</v>
      </c>
    </row>
    <row r="154" spans="3:15" s="53" customFormat="1" ht="12.75" customHeight="1">
      <c r="C154" s="59">
        <v>2007</v>
      </c>
      <c r="D154" s="60">
        <v>10</v>
      </c>
      <c r="E154" s="61">
        <f t="shared" si="22"/>
        <v>2007.8333333333333</v>
      </c>
      <c r="F154" s="65">
        <v>12</v>
      </c>
      <c r="G154" s="65">
        <v>4.8</v>
      </c>
      <c r="H154" s="66">
        <v>0</v>
      </c>
      <c r="J154" s="59">
        <v>2005</v>
      </c>
      <c r="K154" s="60">
        <v>10</v>
      </c>
      <c r="L154" s="61">
        <f t="shared" si="21"/>
        <v>2005.8333333333333</v>
      </c>
      <c r="M154" s="154">
        <v>90.19495333333478</v>
      </c>
      <c r="N154" s="154">
        <v>78.304120000000495</v>
      </c>
      <c r="O154" s="155">
        <v>66.717552173912992</v>
      </c>
    </row>
    <row r="155" spans="3:15" s="53" customFormat="1" ht="12.75" customHeight="1">
      <c r="C155" s="59">
        <v>2007</v>
      </c>
      <c r="D155" s="60">
        <v>11</v>
      </c>
      <c r="E155" s="61">
        <f t="shared" si="22"/>
        <v>2007.9166666666667</v>
      </c>
      <c r="F155" s="65">
        <v>11.3</v>
      </c>
      <c r="G155" s="65">
        <v>4.4000000000000004</v>
      </c>
      <c r="H155" s="66">
        <v>0</v>
      </c>
      <c r="J155" s="59">
        <v>2005</v>
      </c>
      <c r="K155" s="60">
        <v>11</v>
      </c>
      <c r="L155" s="61">
        <f t="shared" si="21"/>
        <v>2005.9166666666667</v>
      </c>
      <c r="M155" s="154">
        <v>89.220286666666198</v>
      </c>
      <c r="N155" s="154">
        <v>77.573119999999051</v>
      </c>
      <c r="O155" s="155">
        <v>66.666700000000006</v>
      </c>
    </row>
    <row r="156" spans="3:15" s="53" customFormat="1" ht="12.75" customHeight="1">
      <c r="C156" s="59">
        <v>2007</v>
      </c>
      <c r="D156" s="60">
        <v>12</v>
      </c>
      <c r="E156" s="61">
        <f t="shared" si="22"/>
        <v>2008</v>
      </c>
      <c r="F156" s="65">
        <v>10.7</v>
      </c>
      <c r="G156" s="65">
        <v>4</v>
      </c>
      <c r="H156" s="66">
        <v>0</v>
      </c>
      <c r="J156" s="59">
        <v>2005</v>
      </c>
      <c r="K156" s="60">
        <v>12</v>
      </c>
      <c r="L156" s="61">
        <f t="shared" si="21"/>
        <v>2006</v>
      </c>
      <c r="M156" s="154">
        <v>88.1778363636368</v>
      </c>
      <c r="N156" s="154">
        <v>76.842119999999611</v>
      </c>
      <c r="O156" s="155">
        <v>66.666700000000006</v>
      </c>
    </row>
    <row r="157" spans="3:15" s="53" customFormat="1" ht="12.75" customHeight="1">
      <c r="C157" s="59">
        <v>2008</v>
      </c>
      <c r="D157" s="60">
        <v>1</v>
      </c>
      <c r="E157" s="61">
        <f t="shared" si="22"/>
        <v>2008.0833333333333</v>
      </c>
      <c r="F157" s="65">
        <v>10.1</v>
      </c>
      <c r="G157" s="65">
        <v>3.7</v>
      </c>
      <c r="H157" s="66">
        <v>0</v>
      </c>
      <c r="J157" s="59">
        <v>2006</v>
      </c>
      <c r="K157" s="60">
        <v>1</v>
      </c>
      <c r="L157" s="61">
        <f t="shared" si="21"/>
        <v>2006.0833333333333</v>
      </c>
      <c r="M157" s="154">
        <v>87.014881818183454</v>
      </c>
      <c r="N157" s="154">
        <v>76.111120000000156</v>
      </c>
      <c r="O157" s="155">
        <v>66.666700000000006</v>
      </c>
    </row>
    <row r="158" spans="3:15" s="53" customFormat="1" ht="12.75" customHeight="1">
      <c r="C158" s="59">
        <v>2008</v>
      </c>
      <c r="D158" s="60">
        <v>2</v>
      </c>
      <c r="E158" s="61">
        <f t="shared" si="22"/>
        <v>2008.1666666666667</v>
      </c>
      <c r="F158" s="65">
        <v>9.5</v>
      </c>
      <c r="G158" s="65">
        <v>3.4</v>
      </c>
      <c r="H158" s="66">
        <v>0</v>
      </c>
      <c r="J158" s="59">
        <v>2006</v>
      </c>
      <c r="K158" s="60">
        <v>2</v>
      </c>
      <c r="L158" s="61">
        <f t="shared" si="21"/>
        <v>2006.1666666666667</v>
      </c>
      <c r="M158" s="154">
        <v>85.85192727272694</v>
      </c>
      <c r="N158" s="154">
        <v>75.380119999998712</v>
      </c>
      <c r="O158" s="155">
        <v>66.666700000000006</v>
      </c>
    </row>
    <row r="159" spans="3:15" s="53" customFormat="1" ht="12.75" customHeight="1">
      <c r="C159" s="59">
        <v>2008</v>
      </c>
      <c r="D159" s="60">
        <v>3</v>
      </c>
      <c r="E159" s="61">
        <f t="shared" si="22"/>
        <v>2008.25</v>
      </c>
      <c r="F159" s="65">
        <v>9</v>
      </c>
      <c r="G159" s="65">
        <v>3.1</v>
      </c>
      <c r="H159" s="66">
        <v>0</v>
      </c>
      <c r="J159" s="59">
        <v>2006</v>
      </c>
      <c r="K159" s="60">
        <v>3</v>
      </c>
      <c r="L159" s="61">
        <f t="shared" si="21"/>
        <v>2006.25</v>
      </c>
      <c r="M159" s="154">
        <v>84.746566666667334</v>
      </c>
      <c r="N159" s="154">
        <v>74.649119999999272</v>
      </c>
      <c r="O159" s="155">
        <v>66.666700000000006</v>
      </c>
    </row>
    <row r="160" spans="3:15" s="53" customFormat="1" ht="12.75" customHeight="1">
      <c r="C160" s="59">
        <v>2008</v>
      </c>
      <c r="D160" s="60">
        <v>4</v>
      </c>
      <c r="E160" s="61">
        <f t="shared" si="22"/>
        <v>2008.3333333333333</v>
      </c>
      <c r="F160" s="65">
        <v>8.5</v>
      </c>
      <c r="G160" s="65">
        <v>2.9</v>
      </c>
      <c r="H160" s="66">
        <v>0</v>
      </c>
      <c r="J160" s="59">
        <v>2006</v>
      </c>
      <c r="K160" s="60">
        <v>4</v>
      </c>
      <c r="L160" s="61">
        <f t="shared" si="21"/>
        <v>2006.3333333333333</v>
      </c>
      <c r="M160" s="154">
        <v>83.663603703705277</v>
      </c>
      <c r="N160" s="154">
        <v>73.918119999999831</v>
      </c>
      <c r="O160" s="155">
        <v>66.666700000000006</v>
      </c>
    </row>
    <row r="161" spans="3:15" s="53" customFormat="1" ht="12.75" customHeight="1">
      <c r="C161" s="59">
        <v>2008</v>
      </c>
      <c r="D161" s="60">
        <v>5</v>
      </c>
      <c r="E161" s="61">
        <f t="shared" si="22"/>
        <v>2008.4166666666667</v>
      </c>
      <c r="F161" s="65">
        <v>8</v>
      </c>
      <c r="G161" s="65">
        <v>2.6</v>
      </c>
      <c r="H161" s="66">
        <v>0</v>
      </c>
      <c r="J161" s="59">
        <v>2006</v>
      </c>
      <c r="K161" s="60">
        <v>5</v>
      </c>
      <c r="L161" s="61">
        <f t="shared" si="21"/>
        <v>2006.4166666666667</v>
      </c>
      <c r="M161" s="154">
        <v>82.580640740740265</v>
      </c>
      <c r="N161" s="154">
        <v>73.387435820894638</v>
      </c>
      <c r="O161" s="155">
        <v>66.666700000000006</v>
      </c>
    </row>
    <row r="162" spans="3:15" s="53" customFormat="1" ht="12.75" customHeight="1">
      <c r="C162" s="59">
        <v>2008</v>
      </c>
      <c r="D162" s="60">
        <v>6</v>
      </c>
      <c r="E162" s="61">
        <f t="shared" si="22"/>
        <v>2008.5</v>
      </c>
      <c r="F162" s="65">
        <v>7.5</v>
      </c>
      <c r="G162" s="65">
        <v>2.4</v>
      </c>
      <c r="H162" s="66">
        <v>0</v>
      </c>
      <c r="J162" s="59">
        <v>2006</v>
      </c>
      <c r="K162" s="60">
        <v>6</v>
      </c>
      <c r="L162" s="61">
        <f t="shared" si="21"/>
        <v>2006.5</v>
      </c>
      <c r="M162" s="154">
        <v>81.698530303030523</v>
      </c>
      <c r="N162" s="154">
        <v>72.95101791044732</v>
      </c>
      <c r="O162" s="155">
        <v>66.666700000000006</v>
      </c>
    </row>
    <row r="163" spans="3:15" s="53" customFormat="1" ht="12.75" customHeight="1">
      <c r="C163" s="59">
        <v>2008</v>
      </c>
      <c r="D163" s="60">
        <v>7</v>
      </c>
      <c r="E163" s="61">
        <f t="shared" si="22"/>
        <v>2008.5833333333333</v>
      </c>
      <c r="F163" s="65">
        <v>7.1</v>
      </c>
      <c r="G163" s="65">
        <v>2.2000000000000002</v>
      </c>
      <c r="H163" s="66">
        <v>0</v>
      </c>
      <c r="J163" s="59">
        <v>2006</v>
      </c>
      <c r="K163" s="60">
        <v>7</v>
      </c>
      <c r="L163" s="61">
        <f t="shared" si="21"/>
        <v>2006.5833333333333</v>
      </c>
      <c r="M163" s="154">
        <v>81.034010101010779</v>
      </c>
      <c r="N163" s="154">
        <v>72.514600000000002</v>
      </c>
      <c r="O163" s="155">
        <v>66.666700000000006</v>
      </c>
    </row>
    <row r="164" spans="3:15" s="53" customFormat="1" ht="12.75" customHeight="1">
      <c r="C164" s="59">
        <v>2008</v>
      </c>
      <c r="D164" s="60">
        <v>8</v>
      </c>
      <c r="E164" s="61">
        <f t="shared" si="22"/>
        <v>2008.6666666666667</v>
      </c>
      <c r="F164" s="65">
        <v>6.7</v>
      </c>
      <c r="G164" s="65">
        <v>2</v>
      </c>
      <c r="H164" s="66">
        <v>0</v>
      </c>
      <c r="J164" s="59">
        <v>2006</v>
      </c>
      <c r="K164" s="60">
        <v>8</v>
      </c>
      <c r="L164" s="61">
        <f t="shared" si="21"/>
        <v>2006.6666666666667</v>
      </c>
      <c r="M164" s="154">
        <v>80.369489898989215</v>
      </c>
      <c r="N164" s="154">
        <v>72.07818208955149</v>
      </c>
      <c r="O164" s="155">
        <v>66.666700000000006</v>
      </c>
    </row>
    <row r="165" spans="3:15" s="53" customFormat="1" ht="12.75" customHeight="1">
      <c r="C165" s="59">
        <v>2008</v>
      </c>
      <c r="D165" s="60">
        <v>9</v>
      </c>
      <c r="E165" s="61">
        <f t="shared" si="22"/>
        <v>2008.75</v>
      </c>
      <c r="F165" s="65">
        <v>6.3</v>
      </c>
      <c r="G165" s="65">
        <v>1.8</v>
      </c>
      <c r="H165" s="66">
        <v>0</v>
      </c>
      <c r="J165" s="59">
        <v>2006</v>
      </c>
      <c r="K165" s="60">
        <v>9</v>
      </c>
      <c r="L165" s="61">
        <f t="shared" si="21"/>
        <v>2006.75</v>
      </c>
      <c r="M165" s="154">
        <v>79.704969696969471</v>
      </c>
      <c r="N165" s="154">
        <v>71.641764179104172</v>
      </c>
      <c r="O165" s="155">
        <v>66.666700000000006</v>
      </c>
    </row>
    <row r="166" spans="3:15" s="53" customFormat="1" ht="12.75" customHeight="1">
      <c r="C166" s="59">
        <v>2008</v>
      </c>
      <c r="D166" s="60">
        <v>10</v>
      </c>
      <c r="E166" s="61">
        <f t="shared" si="22"/>
        <v>2008.8333333333333</v>
      </c>
      <c r="F166" s="65">
        <v>6</v>
      </c>
      <c r="G166" s="65">
        <v>1.7</v>
      </c>
      <c r="H166" s="66">
        <v>0</v>
      </c>
      <c r="J166" s="59">
        <v>2006</v>
      </c>
      <c r="K166" s="60">
        <v>10</v>
      </c>
      <c r="L166" s="61">
        <f t="shared" si="21"/>
        <v>2006.8333333333333</v>
      </c>
      <c r="M166" s="154">
        <v>79.005880000000289</v>
      </c>
      <c r="N166" s="154">
        <v>71.205346268656854</v>
      </c>
      <c r="O166" s="155">
        <v>66.666700000000006</v>
      </c>
    </row>
    <row r="167" spans="3:15" s="53" customFormat="1" ht="12.75" customHeight="1">
      <c r="C167" s="59">
        <v>2008</v>
      </c>
      <c r="D167" s="60">
        <v>11</v>
      </c>
      <c r="E167" s="61">
        <f t="shared" si="22"/>
        <v>2008.9166666666667</v>
      </c>
      <c r="F167" s="65">
        <v>5.6</v>
      </c>
      <c r="G167" s="65">
        <v>1.5</v>
      </c>
      <c r="H167" s="66">
        <v>0</v>
      </c>
      <c r="J167" s="59">
        <v>2006</v>
      </c>
      <c r="K167" s="60">
        <v>11</v>
      </c>
      <c r="L167" s="61">
        <f t="shared" si="21"/>
        <v>2006.9166666666667</v>
      </c>
      <c r="M167" s="154">
        <v>78.274879999998845</v>
      </c>
      <c r="N167" s="154">
        <v>70.768928358208342</v>
      </c>
      <c r="O167" s="155">
        <v>66.666700000000006</v>
      </c>
    </row>
    <row r="168" spans="3:15" s="53" customFormat="1" ht="12.75" customHeight="1">
      <c r="C168" s="59">
        <v>2008</v>
      </c>
      <c r="D168" s="60">
        <v>12</v>
      </c>
      <c r="E168" s="61">
        <f t="shared" si="22"/>
        <v>2009</v>
      </c>
      <c r="F168" s="65">
        <v>5.3</v>
      </c>
      <c r="G168" s="65">
        <v>1.4</v>
      </c>
      <c r="H168" s="66">
        <v>0</v>
      </c>
      <c r="J168" s="59">
        <v>2006</v>
      </c>
      <c r="K168" s="60">
        <v>12</v>
      </c>
      <c r="L168" s="61">
        <f t="shared" si="21"/>
        <v>2007</v>
      </c>
      <c r="M168" s="154">
        <v>77.543879999999405</v>
      </c>
      <c r="N168" s="154">
        <v>70.332510447761024</v>
      </c>
      <c r="O168" s="155">
        <v>66.666700000000006</v>
      </c>
    </row>
    <row r="169" spans="3:15" s="53" customFormat="1" ht="12.75" customHeight="1">
      <c r="C169" s="59">
        <v>2009</v>
      </c>
      <c r="D169" s="60">
        <v>1</v>
      </c>
      <c r="E169" s="61">
        <f t="shared" si="22"/>
        <v>2009.0833333333333</v>
      </c>
      <c r="F169" s="65">
        <v>5</v>
      </c>
      <c r="G169" s="65">
        <v>1.3</v>
      </c>
      <c r="H169" s="66">
        <v>0</v>
      </c>
      <c r="J169" s="59">
        <v>2007</v>
      </c>
      <c r="K169" s="60">
        <v>1</v>
      </c>
      <c r="L169" s="61">
        <f t="shared" si="21"/>
        <v>2007.0833333333333</v>
      </c>
      <c r="M169" s="154">
        <v>76.812879999999964</v>
      </c>
      <c r="N169" s="154">
        <v>69.965927363184292</v>
      </c>
      <c r="O169" s="155">
        <v>66.666700000000006</v>
      </c>
    </row>
    <row r="170" spans="3:15" s="53" customFormat="1" ht="12.75" customHeight="1">
      <c r="C170" s="59">
        <v>2009</v>
      </c>
      <c r="D170" s="60">
        <v>2</v>
      </c>
      <c r="E170" s="61">
        <f t="shared" si="22"/>
        <v>2009.1666666666667</v>
      </c>
      <c r="F170" s="65">
        <v>4.7</v>
      </c>
      <c r="G170" s="65">
        <v>1.2</v>
      </c>
      <c r="H170" s="66">
        <v>0</v>
      </c>
      <c r="J170" s="59">
        <v>2007</v>
      </c>
      <c r="K170" s="60">
        <v>2</v>
      </c>
      <c r="L170" s="61">
        <f t="shared" si="21"/>
        <v>2007.1666666666667</v>
      </c>
      <c r="M170" s="154">
        <v>76.259899999999206</v>
      </c>
      <c r="N170" s="154">
        <v>69.638626368158853</v>
      </c>
      <c r="O170" s="155">
        <v>66.666700000000006</v>
      </c>
    </row>
    <row r="171" spans="3:15" s="53" customFormat="1" ht="12.75" customHeight="1">
      <c r="C171" s="59">
        <v>2009</v>
      </c>
      <c r="D171" s="60">
        <v>3</v>
      </c>
      <c r="E171" s="61">
        <f t="shared" si="22"/>
        <v>2009.25</v>
      </c>
      <c r="F171" s="65">
        <v>4.5</v>
      </c>
      <c r="G171" s="65">
        <v>1.1000000000000001</v>
      </c>
      <c r="H171" s="66">
        <v>0</v>
      </c>
      <c r="J171" s="59">
        <v>2007</v>
      </c>
      <c r="K171" s="60">
        <v>3</v>
      </c>
      <c r="L171" s="61">
        <f t="shared" si="21"/>
        <v>2007.25</v>
      </c>
      <c r="M171" s="154">
        <v>75.722399999999922</v>
      </c>
      <c r="N171" s="154">
        <v>69.311325373134309</v>
      </c>
      <c r="O171" s="155">
        <v>66.666700000000006</v>
      </c>
    </row>
    <row r="172" spans="3:15" s="53" customFormat="1" ht="12.75" customHeight="1">
      <c r="C172" s="59">
        <v>2009</v>
      </c>
      <c r="D172" s="60">
        <v>4</v>
      </c>
      <c r="E172" s="61">
        <f t="shared" si="22"/>
        <v>2009.3333333333333</v>
      </c>
      <c r="F172" s="65">
        <v>4.5</v>
      </c>
      <c r="G172" s="65">
        <v>1.1000000000000001</v>
      </c>
      <c r="H172" s="66">
        <v>0</v>
      </c>
      <c r="J172" s="59">
        <v>2007</v>
      </c>
      <c r="K172" s="60">
        <v>4</v>
      </c>
      <c r="L172" s="61">
        <f t="shared" si="21"/>
        <v>2007.3333333333333</v>
      </c>
      <c r="M172" s="154">
        <v>75.184900000000638</v>
      </c>
      <c r="N172" s="154">
        <v>68.984024378109766</v>
      </c>
      <c r="O172" s="155">
        <v>66.666700000000006</v>
      </c>
    </row>
    <row r="173" spans="3:15" s="53" customFormat="1" ht="12.75" customHeight="1">
      <c r="C173" s="59">
        <v>2009</v>
      </c>
      <c r="D173" s="60">
        <v>5</v>
      </c>
      <c r="E173" s="61">
        <f t="shared" si="22"/>
        <v>2009.4166666666667</v>
      </c>
      <c r="F173" s="65">
        <v>4.8</v>
      </c>
      <c r="G173" s="65">
        <v>1.2</v>
      </c>
      <c r="H173" s="66">
        <v>0</v>
      </c>
      <c r="J173" s="59">
        <v>2007</v>
      </c>
      <c r="K173" s="60">
        <v>5</v>
      </c>
      <c r="L173" s="61">
        <f t="shared" si="21"/>
        <v>2007.4166666666667</v>
      </c>
      <c r="M173" s="154">
        <v>74.647399999999891</v>
      </c>
      <c r="N173" s="154">
        <v>68.656723383084326</v>
      </c>
      <c r="O173" s="155">
        <v>66.666700000000006</v>
      </c>
    </row>
    <row r="174" spans="3:15" s="53" customFormat="1" ht="12.75" customHeight="1">
      <c r="C174" s="59">
        <v>2009</v>
      </c>
      <c r="D174" s="60">
        <v>6</v>
      </c>
      <c r="E174" s="61">
        <f t="shared" si="22"/>
        <v>2009.5</v>
      </c>
      <c r="F174" s="65">
        <v>5.3</v>
      </c>
      <c r="G174" s="65">
        <v>1.4</v>
      </c>
      <c r="H174" s="66">
        <v>0</v>
      </c>
      <c r="J174" s="59">
        <v>2007</v>
      </c>
      <c r="K174" s="60">
        <v>6</v>
      </c>
      <c r="L174" s="61">
        <f t="shared" si="21"/>
        <v>2007.5</v>
      </c>
      <c r="M174" s="154">
        <v>74.186985365853872</v>
      </c>
      <c r="N174" s="154">
        <v>68.329422388059783</v>
      </c>
      <c r="O174" s="155">
        <v>66.666700000000006</v>
      </c>
    </row>
    <row r="175" spans="3:15" s="53" customFormat="1" ht="12.75" customHeight="1">
      <c r="C175" s="59">
        <v>2009</v>
      </c>
      <c r="D175" s="60">
        <v>7</v>
      </c>
      <c r="E175" s="61">
        <f t="shared" si="22"/>
        <v>2009.5833333333333</v>
      </c>
      <c r="F175" s="65">
        <v>6.1</v>
      </c>
      <c r="G175" s="65">
        <v>1.7</v>
      </c>
      <c r="H175" s="66">
        <v>0</v>
      </c>
      <c r="J175" s="59">
        <v>2007</v>
      </c>
      <c r="K175" s="60">
        <v>7</v>
      </c>
      <c r="L175" s="61">
        <f t="shared" si="21"/>
        <v>2007.5833333333333</v>
      </c>
      <c r="M175" s="154">
        <v>73.741253658537047</v>
      </c>
      <c r="N175" s="154">
        <v>68.002121393035253</v>
      </c>
      <c r="O175" s="155">
        <v>66.666700000000006</v>
      </c>
    </row>
    <row r="176" spans="3:15" s="53" customFormat="1" ht="12.75" customHeight="1">
      <c r="C176" s="59">
        <v>2009</v>
      </c>
      <c r="D176" s="60">
        <v>8</v>
      </c>
      <c r="E176" s="61">
        <f t="shared" si="22"/>
        <v>2009.6666666666667</v>
      </c>
      <c r="F176" s="65">
        <v>7.2</v>
      </c>
      <c r="G176" s="65">
        <v>2.2000000000000002</v>
      </c>
      <c r="H176" s="66">
        <v>0</v>
      </c>
      <c r="J176" s="59">
        <v>2007</v>
      </c>
      <c r="K176" s="60">
        <v>8</v>
      </c>
      <c r="L176" s="61">
        <f t="shared" si="21"/>
        <v>2007.6666666666667</v>
      </c>
      <c r="M176" s="154">
        <v>73.295521951219001</v>
      </c>
      <c r="N176" s="154">
        <v>67.674820398009814</v>
      </c>
      <c r="O176" s="155">
        <v>66.666700000000006</v>
      </c>
    </row>
    <row r="177" spans="3:15" s="53" customFormat="1" ht="12.75" customHeight="1">
      <c r="C177" s="59">
        <v>2009</v>
      </c>
      <c r="D177" s="60">
        <v>9</v>
      </c>
      <c r="E177" s="61">
        <f t="shared" si="22"/>
        <v>2009.75</v>
      </c>
      <c r="F177" s="65">
        <v>8.5</v>
      </c>
      <c r="G177" s="65">
        <v>2.9</v>
      </c>
      <c r="H177" s="66">
        <v>0</v>
      </c>
      <c r="J177" s="59">
        <v>2007</v>
      </c>
      <c r="K177" s="60">
        <v>9</v>
      </c>
      <c r="L177" s="61">
        <f t="shared" si="21"/>
        <v>2007.75</v>
      </c>
      <c r="M177" s="154">
        <v>72.849790243902163</v>
      </c>
      <c r="N177" s="154">
        <v>67.490412195121991</v>
      </c>
      <c r="O177" s="155">
        <v>66.666700000000006</v>
      </c>
    </row>
    <row r="178" spans="3:15" s="53" customFormat="1" ht="12.75" customHeight="1">
      <c r="C178" s="59">
        <v>2009</v>
      </c>
      <c r="D178" s="60">
        <v>10</v>
      </c>
      <c r="E178" s="61">
        <f t="shared" si="22"/>
        <v>2009.8333333333333</v>
      </c>
      <c r="F178" s="65">
        <v>10.199999999999999</v>
      </c>
      <c r="G178" s="65">
        <v>3.8</v>
      </c>
      <c r="H178" s="66">
        <v>0</v>
      </c>
      <c r="J178" s="59">
        <v>2007</v>
      </c>
      <c r="K178" s="60">
        <v>10</v>
      </c>
      <c r="L178" s="61">
        <f t="shared" ref="L178:L241" si="23">J178+K178/12</f>
        <v>2007.8333333333333</v>
      </c>
      <c r="M178" s="154">
        <v>72.404058536585339</v>
      </c>
      <c r="N178" s="154">
        <v>67.401265853658657</v>
      </c>
      <c r="O178" s="155">
        <v>66.666700000000006</v>
      </c>
    </row>
    <row r="179" spans="3:15" s="53" customFormat="1" ht="12.75" customHeight="1">
      <c r="C179" s="59">
        <v>2009</v>
      </c>
      <c r="D179" s="60">
        <v>11</v>
      </c>
      <c r="E179" s="61">
        <f t="shared" si="22"/>
        <v>2009.9166666666667</v>
      </c>
      <c r="F179" s="65">
        <v>12.1</v>
      </c>
      <c r="G179" s="65">
        <v>4.8</v>
      </c>
      <c r="H179" s="66">
        <v>0</v>
      </c>
      <c r="J179" s="59">
        <v>2007</v>
      </c>
      <c r="K179" s="60">
        <v>11</v>
      </c>
      <c r="L179" s="61">
        <f t="shared" si="23"/>
        <v>2007.9166666666667</v>
      </c>
      <c r="M179" s="154">
        <v>72.040341463414023</v>
      </c>
      <c r="N179" s="154">
        <v>67.312119512195068</v>
      </c>
      <c r="O179" s="155">
        <v>66.666700000000006</v>
      </c>
    </row>
    <row r="180" spans="3:15" s="53" customFormat="1" ht="12.75" customHeight="1">
      <c r="C180" s="59">
        <v>2009</v>
      </c>
      <c r="D180" s="60">
        <v>12</v>
      </c>
      <c r="E180" s="61">
        <f t="shared" si="22"/>
        <v>2010</v>
      </c>
      <c r="F180" s="65">
        <v>14.2</v>
      </c>
      <c r="G180" s="65">
        <v>6.1</v>
      </c>
      <c r="H180" s="66">
        <v>0</v>
      </c>
      <c r="J180" s="59">
        <v>2007</v>
      </c>
      <c r="K180" s="60">
        <v>12</v>
      </c>
      <c r="L180" s="61">
        <f t="shared" si="23"/>
        <v>2008</v>
      </c>
      <c r="M180" s="154">
        <v>71.68375609756076</v>
      </c>
      <c r="N180" s="154">
        <v>67.222973170731734</v>
      </c>
      <c r="O180" s="155">
        <v>66.666700000000006</v>
      </c>
    </row>
    <row r="181" spans="3:15" s="53" customFormat="1" ht="12.75" customHeight="1">
      <c r="C181" s="59">
        <v>2010</v>
      </c>
      <c r="D181" s="60">
        <v>1</v>
      </c>
      <c r="E181" s="61">
        <f t="shared" si="22"/>
        <v>2010.0833333333333</v>
      </c>
      <c r="F181" s="65">
        <v>16.600000000000001</v>
      </c>
      <c r="G181" s="65">
        <v>7.5</v>
      </c>
      <c r="H181" s="66">
        <v>0</v>
      </c>
      <c r="J181" s="59">
        <v>2008</v>
      </c>
      <c r="K181" s="60">
        <v>1</v>
      </c>
      <c r="L181" s="61">
        <f t="shared" si="23"/>
        <v>2008.0833333333333</v>
      </c>
      <c r="M181" s="154">
        <v>72</v>
      </c>
      <c r="N181" s="154">
        <v>68.3</v>
      </c>
      <c r="O181" s="155">
        <v>67</v>
      </c>
    </row>
    <row r="182" spans="3:15" s="53" customFormat="1" ht="12.75" customHeight="1">
      <c r="C182" s="59">
        <v>2010</v>
      </c>
      <c r="D182" s="60">
        <v>2</v>
      </c>
      <c r="E182" s="61">
        <f t="shared" si="22"/>
        <v>2010.1666666666667</v>
      </c>
      <c r="F182" s="65">
        <v>19.2</v>
      </c>
      <c r="G182" s="65">
        <v>9.1999999999999993</v>
      </c>
      <c r="H182" s="66">
        <v>0</v>
      </c>
      <c r="J182" s="59">
        <v>2008</v>
      </c>
      <c r="K182" s="60">
        <v>2</v>
      </c>
      <c r="L182" s="61">
        <f t="shared" si="23"/>
        <v>2008.1666666666667</v>
      </c>
      <c r="M182" s="154">
        <v>71.7</v>
      </c>
      <c r="N182" s="154">
        <v>68.2</v>
      </c>
      <c r="O182" s="155">
        <v>67</v>
      </c>
    </row>
    <row r="183" spans="3:15" s="53" customFormat="1" ht="12.75" customHeight="1">
      <c r="C183" s="59">
        <v>2010</v>
      </c>
      <c r="D183" s="60">
        <v>3</v>
      </c>
      <c r="E183" s="61">
        <f t="shared" si="22"/>
        <v>2010.25</v>
      </c>
      <c r="F183" s="65">
        <v>22</v>
      </c>
      <c r="G183" s="65">
        <v>11</v>
      </c>
      <c r="H183" s="66">
        <v>0.1</v>
      </c>
      <c r="J183" s="59">
        <v>2008</v>
      </c>
      <c r="K183" s="60">
        <v>3</v>
      </c>
      <c r="L183" s="61">
        <f t="shared" si="23"/>
        <v>2008.25</v>
      </c>
      <c r="M183" s="154">
        <v>71.400000000000006</v>
      </c>
      <c r="N183" s="154">
        <v>68</v>
      </c>
      <c r="O183" s="155">
        <v>67</v>
      </c>
    </row>
    <row r="184" spans="3:15" s="53" customFormat="1" ht="12.75" customHeight="1">
      <c r="C184" s="59">
        <v>2010</v>
      </c>
      <c r="D184" s="60">
        <v>4</v>
      </c>
      <c r="E184" s="61">
        <f t="shared" si="22"/>
        <v>2010.3333333333333</v>
      </c>
      <c r="F184" s="65">
        <v>25</v>
      </c>
      <c r="G184" s="65">
        <v>13</v>
      </c>
      <c r="H184" s="66">
        <v>1.1000000000000001</v>
      </c>
      <c r="J184" s="59">
        <v>2008</v>
      </c>
      <c r="K184" s="60">
        <v>4</v>
      </c>
      <c r="L184" s="61">
        <f t="shared" si="23"/>
        <v>2008.3333333333333</v>
      </c>
      <c r="M184" s="154">
        <v>71.2</v>
      </c>
      <c r="N184" s="154">
        <v>67.900000000000006</v>
      </c>
      <c r="O184" s="155">
        <v>67</v>
      </c>
    </row>
    <row r="185" spans="3:15" s="53" customFormat="1" ht="12.75" customHeight="1">
      <c r="C185" s="59">
        <v>2010</v>
      </c>
      <c r="D185" s="60">
        <v>5</v>
      </c>
      <c r="E185" s="61">
        <f t="shared" si="22"/>
        <v>2010.4166666666667</v>
      </c>
      <c r="F185" s="65">
        <v>28.1</v>
      </c>
      <c r="G185" s="65">
        <v>15.2</v>
      </c>
      <c r="H185" s="66">
        <v>2.4</v>
      </c>
      <c r="J185" s="59">
        <v>2008</v>
      </c>
      <c r="K185" s="60">
        <v>5</v>
      </c>
      <c r="L185" s="61">
        <f t="shared" si="23"/>
        <v>2008.4166666666667</v>
      </c>
      <c r="M185" s="154">
        <v>70.900000000000006</v>
      </c>
      <c r="N185" s="154">
        <v>67.900000000000006</v>
      </c>
      <c r="O185" s="155">
        <v>67</v>
      </c>
    </row>
    <row r="186" spans="3:15" s="53" customFormat="1" ht="12.75" customHeight="1">
      <c r="C186" s="59">
        <v>2010</v>
      </c>
      <c r="D186" s="60">
        <v>6</v>
      </c>
      <c r="E186" s="61">
        <f t="shared" si="22"/>
        <v>2010.5</v>
      </c>
      <c r="F186" s="65">
        <v>31.4</v>
      </c>
      <c r="G186" s="65">
        <v>17.600000000000001</v>
      </c>
      <c r="H186" s="66">
        <v>3.8</v>
      </c>
      <c r="J186" s="59">
        <v>2008</v>
      </c>
      <c r="K186" s="60">
        <v>6</v>
      </c>
      <c r="L186" s="61">
        <f t="shared" si="23"/>
        <v>2008.5</v>
      </c>
      <c r="M186" s="154">
        <v>70.7</v>
      </c>
      <c r="N186" s="154">
        <v>67.8</v>
      </c>
      <c r="O186" s="155">
        <v>67</v>
      </c>
    </row>
    <row r="187" spans="3:15" s="53" customFormat="1" ht="12.75" customHeight="1">
      <c r="C187" s="59">
        <v>2010</v>
      </c>
      <c r="D187" s="60">
        <v>7</v>
      </c>
      <c r="E187" s="61">
        <f t="shared" si="22"/>
        <v>2010.5833333333333</v>
      </c>
      <c r="F187" s="65">
        <v>34.9</v>
      </c>
      <c r="G187" s="65">
        <v>20.100000000000001</v>
      </c>
      <c r="H187" s="66">
        <v>5.3</v>
      </c>
      <c r="J187" s="59">
        <v>2008</v>
      </c>
      <c r="K187" s="60">
        <v>7</v>
      </c>
      <c r="L187" s="61">
        <f t="shared" si="23"/>
        <v>2008.5833333333333</v>
      </c>
      <c r="M187" s="154">
        <v>70.400000000000006</v>
      </c>
      <c r="N187" s="154">
        <v>67.7</v>
      </c>
      <c r="O187" s="155">
        <v>67</v>
      </c>
    </row>
    <row r="188" spans="3:15" s="53" customFormat="1" ht="12.75" customHeight="1">
      <c r="C188" s="59">
        <v>2010</v>
      </c>
      <c r="D188" s="60">
        <v>8</v>
      </c>
      <c r="E188" s="61">
        <f t="shared" si="22"/>
        <v>2010.6666666666667</v>
      </c>
      <c r="F188" s="65">
        <v>38.5</v>
      </c>
      <c r="G188" s="65">
        <v>22.8</v>
      </c>
      <c r="H188" s="66">
        <v>7</v>
      </c>
      <c r="J188" s="59">
        <v>2008</v>
      </c>
      <c r="K188" s="60">
        <v>8</v>
      </c>
      <c r="L188" s="61">
        <f t="shared" si="23"/>
        <v>2008.6666666666667</v>
      </c>
      <c r="M188" s="154">
        <v>70.3</v>
      </c>
      <c r="N188" s="154">
        <v>67.599999999999994</v>
      </c>
      <c r="O188" s="155">
        <v>67</v>
      </c>
    </row>
    <row r="189" spans="3:15" s="53" customFormat="1" ht="12.75" customHeight="1">
      <c r="C189" s="59">
        <v>2010</v>
      </c>
      <c r="D189" s="60">
        <v>9</v>
      </c>
      <c r="E189" s="61">
        <f t="shared" si="22"/>
        <v>2010.75</v>
      </c>
      <c r="F189" s="65">
        <v>42.2</v>
      </c>
      <c r="G189" s="65">
        <v>25.5</v>
      </c>
      <c r="H189" s="66">
        <v>8.9</v>
      </c>
      <c r="J189" s="59">
        <v>2008</v>
      </c>
      <c r="K189" s="60">
        <v>9</v>
      </c>
      <c r="L189" s="61">
        <f t="shared" si="23"/>
        <v>2008.75</v>
      </c>
      <c r="M189" s="154">
        <v>70.2</v>
      </c>
      <c r="N189" s="154">
        <v>67.599999999999994</v>
      </c>
      <c r="O189" s="155">
        <v>67</v>
      </c>
    </row>
    <row r="190" spans="3:15" s="53" customFormat="1" ht="12.75" customHeight="1">
      <c r="C190" s="59">
        <v>2010</v>
      </c>
      <c r="D190" s="60">
        <v>10</v>
      </c>
      <c r="E190" s="61">
        <f t="shared" si="22"/>
        <v>2010.8333333333333</v>
      </c>
      <c r="F190" s="65">
        <v>46</v>
      </c>
      <c r="G190" s="65">
        <v>28.4</v>
      </c>
      <c r="H190" s="66">
        <v>10.8</v>
      </c>
      <c r="J190" s="59">
        <v>2008</v>
      </c>
      <c r="K190" s="60">
        <v>10</v>
      </c>
      <c r="L190" s="61">
        <f t="shared" si="23"/>
        <v>2008.8333333333333</v>
      </c>
      <c r="M190" s="154">
        <v>70.3</v>
      </c>
      <c r="N190" s="154">
        <v>67.599999999999994</v>
      </c>
      <c r="O190" s="155">
        <v>67</v>
      </c>
    </row>
    <row r="191" spans="3:15" s="53" customFormat="1" ht="12.75" customHeight="1">
      <c r="C191" s="59">
        <v>2010</v>
      </c>
      <c r="D191" s="60">
        <v>11</v>
      </c>
      <c r="E191" s="61">
        <f t="shared" si="22"/>
        <v>2010.9166666666667</v>
      </c>
      <c r="F191" s="65">
        <v>49.9</v>
      </c>
      <c r="G191" s="65">
        <v>31.4</v>
      </c>
      <c r="H191" s="66">
        <v>12.9</v>
      </c>
      <c r="J191" s="59">
        <v>2008</v>
      </c>
      <c r="K191" s="60">
        <v>11</v>
      </c>
      <c r="L191" s="61">
        <f t="shared" si="23"/>
        <v>2008.9166666666667</v>
      </c>
      <c r="M191" s="154">
        <v>70.599999999999994</v>
      </c>
      <c r="N191" s="154">
        <v>67.7</v>
      </c>
      <c r="O191" s="155">
        <v>67</v>
      </c>
    </row>
    <row r="192" spans="3:15" s="53" customFormat="1" ht="12.75" customHeight="1">
      <c r="C192" s="59">
        <v>2010</v>
      </c>
      <c r="D192" s="60">
        <v>12</v>
      </c>
      <c r="E192" s="61">
        <f t="shared" si="22"/>
        <v>2011</v>
      </c>
      <c r="F192" s="65">
        <v>53.8</v>
      </c>
      <c r="G192" s="65">
        <v>34.4</v>
      </c>
      <c r="H192" s="66">
        <v>15.1</v>
      </c>
      <c r="J192" s="59">
        <v>2008</v>
      </c>
      <c r="K192" s="60">
        <v>12</v>
      </c>
      <c r="L192" s="61">
        <f t="shared" si="23"/>
        <v>2009</v>
      </c>
      <c r="M192" s="154">
        <v>71</v>
      </c>
      <c r="N192" s="154">
        <v>67.900000000000006</v>
      </c>
      <c r="O192" s="155">
        <v>67</v>
      </c>
    </row>
    <row r="193" spans="3:15" s="53" customFormat="1" ht="12.75" customHeight="1">
      <c r="C193" s="59">
        <v>2011</v>
      </c>
      <c r="D193" s="60">
        <v>1</v>
      </c>
      <c r="E193" s="61">
        <f t="shared" si="22"/>
        <v>2011.0833333333333</v>
      </c>
      <c r="F193" s="65">
        <v>57.7</v>
      </c>
      <c r="G193" s="65">
        <v>37.5</v>
      </c>
      <c r="H193" s="66">
        <v>17.3</v>
      </c>
      <c r="J193" s="59">
        <v>2009</v>
      </c>
      <c r="K193" s="60">
        <v>1</v>
      </c>
      <c r="L193" s="61">
        <f t="shared" si="23"/>
        <v>2009.0833333333333</v>
      </c>
      <c r="M193" s="154">
        <v>71.7</v>
      </c>
      <c r="N193" s="154">
        <v>68.2</v>
      </c>
      <c r="O193" s="155">
        <v>67</v>
      </c>
    </row>
    <row r="194" spans="3:15" s="53" customFormat="1" ht="12.75" customHeight="1">
      <c r="C194" s="59">
        <v>2011</v>
      </c>
      <c r="D194" s="60">
        <v>2</v>
      </c>
      <c r="E194" s="61">
        <f t="shared" si="22"/>
        <v>2011.1666666666667</v>
      </c>
      <c r="F194" s="65">
        <v>61.7</v>
      </c>
      <c r="G194" s="65">
        <v>40.6</v>
      </c>
      <c r="H194" s="66">
        <v>19.600000000000001</v>
      </c>
      <c r="J194" s="59">
        <v>2009</v>
      </c>
      <c r="K194" s="60">
        <v>2</v>
      </c>
      <c r="L194" s="61">
        <f t="shared" si="23"/>
        <v>2009.1666666666667</v>
      </c>
      <c r="M194" s="154">
        <v>72.599999999999994</v>
      </c>
      <c r="N194" s="154">
        <v>68.5</v>
      </c>
      <c r="O194" s="155">
        <v>67</v>
      </c>
    </row>
    <row r="195" spans="3:15" s="53" customFormat="1" ht="12.75" customHeight="1">
      <c r="C195" s="59">
        <v>2011</v>
      </c>
      <c r="D195" s="60">
        <v>3</v>
      </c>
      <c r="E195" s="61">
        <f t="shared" si="22"/>
        <v>2011.25</v>
      </c>
      <c r="F195" s="65">
        <v>65.599999999999994</v>
      </c>
      <c r="G195" s="65">
        <v>43.8</v>
      </c>
      <c r="H195" s="66">
        <v>22</v>
      </c>
      <c r="J195" s="59">
        <v>2009</v>
      </c>
      <c r="K195" s="60">
        <v>3</v>
      </c>
      <c r="L195" s="61">
        <f t="shared" si="23"/>
        <v>2009.25</v>
      </c>
      <c r="M195" s="154">
        <v>73.599999999999994</v>
      </c>
      <c r="N195" s="154">
        <v>69</v>
      </c>
      <c r="O195" s="155">
        <v>67</v>
      </c>
    </row>
    <row r="196" spans="3:15" s="53" customFormat="1" ht="12.75" customHeight="1">
      <c r="C196" s="59">
        <v>2011</v>
      </c>
      <c r="D196" s="60">
        <v>4</v>
      </c>
      <c r="E196" s="61">
        <f t="shared" si="22"/>
        <v>2011.3333333333333</v>
      </c>
      <c r="F196" s="65">
        <v>69.599999999999994</v>
      </c>
      <c r="G196" s="65">
        <v>47</v>
      </c>
      <c r="H196" s="66">
        <v>24.4</v>
      </c>
      <c r="J196" s="59">
        <v>2009</v>
      </c>
      <c r="K196" s="60">
        <v>4</v>
      </c>
      <c r="L196" s="61">
        <f t="shared" si="23"/>
        <v>2009.3333333333333</v>
      </c>
      <c r="M196" s="154">
        <v>74.8</v>
      </c>
      <c r="N196" s="154">
        <v>69.5</v>
      </c>
      <c r="O196" s="155">
        <v>67</v>
      </c>
    </row>
    <row r="197" spans="3:15" s="53" customFormat="1" ht="12.75" customHeight="1">
      <c r="C197" s="59">
        <v>2011</v>
      </c>
      <c r="D197" s="60">
        <v>5</v>
      </c>
      <c r="E197" s="61">
        <f t="shared" si="22"/>
        <v>2011.4166666666667</v>
      </c>
      <c r="F197" s="65">
        <v>73.5</v>
      </c>
      <c r="G197" s="65">
        <v>50.1</v>
      </c>
      <c r="H197" s="66">
        <v>26.8</v>
      </c>
      <c r="J197" s="59">
        <v>2009</v>
      </c>
      <c r="K197" s="60">
        <v>5</v>
      </c>
      <c r="L197" s="61">
        <f t="shared" si="23"/>
        <v>2009.4166666666667</v>
      </c>
      <c r="M197" s="154">
        <v>76.099999999999994</v>
      </c>
      <c r="N197" s="154">
        <v>70.2</v>
      </c>
      <c r="O197" s="155">
        <v>67</v>
      </c>
    </row>
    <row r="198" spans="3:15" s="53" customFormat="1" ht="12.75" customHeight="1">
      <c r="C198" s="59">
        <v>2011</v>
      </c>
      <c r="D198" s="60">
        <v>6</v>
      </c>
      <c r="E198" s="61">
        <f t="shared" si="22"/>
        <v>2011.5</v>
      </c>
      <c r="F198" s="65">
        <v>77.400000000000006</v>
      </c>
      <c r="G198" s="65">
        <v>53.3</v>
      </c>
      <c r="H198" s="66">
        <v>29.2</v>
      </c>
      <c r="J198" s="59">
        <v>2009</v>
      </c>
      <c r="K198" s="60">
        <v>6</v>
      </c>
      <c r="L198" s="61">
        <f t="shared" si="23"/>
        <v>2009.5</v>
      </c>
      <c r="M198" s="154">
        <v>77.599999999999994</v>
      </c>
      <c r="N198" s="154">
        <v>71</v>
      </c>
      <c r="O198" s="155">
        <v>67</v>
      </c>
    </row>
    <row r="199" spans="3:15" s="53" customFormat="1" ht="12.75" customHeight="1">
      <c r="C199" s="59">
        <v>2011</v>
      </c>
      <c r="D199" s="60">
        <v>7</v>
      </c>
      <c r="E199" s="61">
        <f t="shared" si="22"/>
        <v>2011.5833333333333</v>
      </c>
      <c r="F199" s="65">
        <v>81.2</v>
      </c>
      <c r="G199" s="65">
        <v>56.4</v>
      </c>
      <c r="H199" s="66">
        <v>31.6</v>
      </c>
      <c r="J199" s="59">
        <v>2009</v>
      </c>
      <c r="K199" s="60">
        <v>7</v>
      </c>
      <c r="L199" s="61">
        <f t="shared" si="23"/>
        <v>2009.5833333333333</v>
      </c>
      <c r="M199" s="154">
        <v>79.2</v>
      </c>
      <c r="N199" s="154">
        <v>71.900000000000006</v>
      </c>
      <c r="O199" s="155">
        <v>67</v>
      </c>
    </row>
    <row r="200" spans="3:15" s="53" customFormat="1" ht="12.75" customHeight="1">
      <c r="C200" s="59">
        <v>2011</v>
      </c>
      <c r="D200" s="60">
        <v>8</v>
      </c>
      <c r="E200" s="61">
        <f t="shared" si="22"/>
        <v>2011.6666666666667</v>
      </c>
      <c r="F200" s="65">
        <v>84.9</v>
      </c>
      <c r="G200" s="65">
        <v>59.5</v>
      </c>
      <c r="H200" s="66">
        <v>34</v>
      </c>
      <c r="J200" s="59">
        <v>2009</v>
      </c>
      <c r="K200" s="60">
        <v>8</v>
      </c>
      <c r="L200" s="61">
        <f t="shared" si="23"/>
        <v>2009.6666666666667</v>
      </c>
      <c r="M200" s="154">
        <v>81</v>
      </c>
      <c r="N200" s="154">
        <v>72.900000000000006</v>
      </c>
      <c r="O200" s="155">
        <v>67</v>
      </c>
    </row>
    <row r="201" spans="3:15" s="53" customFormat="1" ht="12.75" customHeight="1">
      <c r="C201" s="59">
        <v>2011</v>
      </c>
      <c r="D201" s="60">
        <v>9</v>
      </c>
      <c r="E201" s="61">
        <f t="shared" si="22"/>
        <v>2011.75</v>
      </c>
      <c r="F201" s="65">
        <v>88.6</v>
      </c>
      <c r="G201" s="65">
        <v>62.5</v>
      </c>
      <c r="H201" s="66">
        <v>36.4</v>
      </c>
      <c r="J201" s="59">
        <v>2009</v>
      </c>
      <c r="K201" s="60">
        <v>9</v>
      </c>
      <c r="L201" s="61">
        <f t="shared" si="23"/>
        <v>2009.75</v>
      </c>
      <c r="M201" s="154">
        <v>82.9</v>
      </c>
      <c r="N201" s="154">
        <v>74.099999999999994</v>
      </c>
      <c r="O201" s="155">
        <v>67</v>
      </c>
    </row>
    <row r="202" spans="3:15" s="53" customFormat="1" ht="12.75" customHeight="1">
      <c r="C202" s="59">
        <v>2011</v>
      </c>
      <c r="D202" s="60">
        <v>10</v>
      </c>
      <c r="E202" s="61">
        <f t="shared" si="22"/>
        <v>2011.8333333333333</v>
      </c>
      <c r="F202" s="65">
        <v>92.1</v>
      </c>
      <c r="G202" s="65">
        <v>65.400000000000006</v>
      </c>
      <c r="H202" s="66">
        <v>38.700000000000003</v>
      </c>
      <c r="J202" s="59">
        <v>2009</v>
      </c>
      <c r="K202" s="60">
        <v>10</v>
      </c>
      <c r="L202" s="61">
        <f t="shared" si="23"/>
        <v>2009.8333333333333</v>
      </c>
      <c r="M202" s="154">
        <v>84.8</v>
      </c>
      <c r="N202" s="154">
        <v>75.3</v>
      </c>
      <c r="O202" s="155">
        <v>67</v>
      </c>
    </row>
    <row r="203" spans="3:15" s="53" customFormat="1" ht="12.75" customHeight="1">
      <c r="C203" s="59">
        <v>2011</v>
      </c>
      <c r="D203" s="60">
        <v>11</v>
      </c>
      <c r="E203" s="61">
        <f t="shared" si="22"/>
        <v>2011.9166666666667</v>
      </c>
      <c r="F203" s="65">
        <v>95.6</v>
      </c>
      <c r="G203" s="65">
        <v>68.3</v>
      </c>
      <c r="H203" s="66">
        <v>41</v>
      </c>
      <c r="J203" s="59">
        <v>2009</v>
      </c>
      <c r="K203" s="60">
        <v>11</v>
      </c>
      <c r="L203" s="61">
        <f t="shared" si="23"/>
        <v>2009.9166666666667</v>
      </c>
      <c r="M203" s="154">
        <v>86.9</v>
      </c>
      <c r="N203" s="154">
        <v>76.7</v>
      </c>
      <c r="O203" s="155">
        <v>67</v>
      </c>
    </row>
    <row r="204" spans="3:15" s="53" customFormat="1" ht="12.75" customHeight="1">
      <c r="C204" s="59">
        <v>2011</v>
      </c>
      <c r="D204" s="60">
        <v>12</v>
      </c>
      <c r="E204" s="61">
        <f t="shared" si="22"/>
        <v>2012</v>
      </c>
      <c r="F204" s="65">
        <v>98.9</v>
      </c>
      <c r="G204" s="65">
        <v>71.099999999999994</v>
      </c>
      <c r="H204" s="66">
        <v>43.3</v>
      </c>
      <c r="J204" s="59">
        <v>2009</v>
      </c>
      <c r="K204" s="60">
        <v>12</v>
      </c>
      <c r="L204" s="61">
        <f t="shared" si="23"/>
        <v>2010</v>
      </c>
      <c r="M204" s="154">
        <v>89.1</v>
      </c>
      <c r="N204" s="154">
        <v>78.099999999999994</v>
      </c>
      <c r="O204" s="155">
        <v>67.099999999999994</v>
      </c>
    </row>
    <row r="205" spans="3:15" s="53" customFormat="1" ht="12.75" customHeight="1">
      <c r="C205" s="59">
        <v>2012</v>
      </c>
      <c r="D205" s="60">
        <v>1</v>
      </c>
      <c r="E205" s="61">
        <f t="shared" si="22"/>
        <v>2012.0833333333333</v>
      </c>
      <c r="F205" s="65">
        <v>102.2</v>
      </c>
      <c r="G205" s="65">
        <v>73.8</v>
      </c>
      <c r="H205" s="66">
        <v>45.5</v>
      </c>
      <c r="J205" s="59">
        <v>2010</v>
      </c>
      <c r="K205" s="60">
        <v>1</v>
      </c>
      <c r="L205" s="61">
        <f t="shared" si="23"/>
        <v>2010.0833333333333</v>
      </c>
      <c r="M205" s="154">
        <v>91.3</v>
      </c>
      <c r="N205" s="154">
        <v>79.599999999999994</v>
      </c>
      <c r="O205" s="155">
        <v>67.900000000000006</v>
      </c>
    </row>
    <row r="206" spans="3:15" s="53" customFormat="1" ht="12.75" customHeight="1">
      <c r="C206" s="59">
        <v>2012</v>
      </c>
      <c r="D206" s="60">
        <v>2</v>
      </c>
      <c r="E206" s="61">
        <f t="shared" si="22"/>
        <v>2012.1666666666667</v>
      </c>
      <c r="F206" s="65">
        <v>105.3</v>
      </c>
      <c r="G206" s="65">
        <v>76.400000000000006</v>
      </c>
      <c r="H206" s="66">
        <v>47.6</v>
      </c>
      <c r="J206" s="59">
        <v>2010</v>
      </c>
      <c r="K206" s="60">
        <v>2</v>
      </c>
      <c r="L206" s="61">
        <f t="shared" si="23"/>
        <v>2010.1666666666667</v>
      </c>
      <c r="M206" s="154">
        <v>93.6</v>
      </c>
      <c r="N206" s="154">
        <v>81.2</v>
      </c>
      <c r="O206" s="155">
        <v>68.8</v>
      </c>
    </row>
    <row r="207" spans="3:15" s="53" customFormat="1" ht="12.75" customHeight="1">
      <c r="C207" s="59">
        <v>2012</v>
      </c>
      <c r="D207" s="60">
        <v>3</v>
      </c>
      <c r="E207" s="61">
        <f t="shared" si="22"/>
        <v>2012.25</v>
      </c>
      <c r="F207" s="65">
        <v>108.2</v>
      </c>
      <c r="G207" s="65">
        <v>78.900000000000006</v>
      </c>
      <c r="H207" s="66">
        <v>49.6</v>
      </c>
      <c r="J207" s="59">
        <v>2010</v>
      </c>
      <c r="K207" s="60">
        <v>3</v>
      </c>
      <c r="L207" s="61">
        <f t="shared" si="23"/>
        <v>2010.25</v>
      </c>
      <c r="M207" s="154">
        <v>96</v>
      </c>
      <c r="N207" s="154">
        <v>82.9</v>
      </c>
      <c r="O207" s="155">
        <v>69.7</v>
      </c>
    </row>
    <row r="208" spans="3:15" s="53" customFormat="1" ht="12.75" customHeight="1">
      <c r="C208" s="59">
        <v>2012</v>
      </c>
      <c r="D208" s="60">
        <v>4</v>
      </c>
      <c r="E208" s="61">
        <f t="shared" si="22"/>
        <v>2012.3333333333333</v>
      </c>
      <c r="F208" s="65">
        <v>111.1</v>
      </c>
      <c r="G208" s="65">
        <v>81.3</v>
      </c>
      <c r="H208" s="66">
        <v>51.6</v>
      </c>
      <c r="J208" s="59">
        <v>2010</v>
      </c>
      <c r="K208" s="60">
        <v>4</v>
      </c>
      <c r="L208" s="61">
        <f t="shared" si="23"/>
        <v>2010.3333333333333</v>
      </c>
      <c r="M208" s="154">
        <v>98.4</v>
      </c>
      <c r="N208" s="154">
        <v>84.6</v>
      </c>
      <c r="O208" s="155">
        <v>70.7</v>
      </c>
    </row>
    <row r="209" spans="3:15" s="53" customFormat="1" ht="12.75" customHeight="1">
      <c r="C209" s="59">
        <v>2012</v>
      </c>
      <c r="D209" s="60">
        <v>5</v>
      </c>
      <c r="E209" s="61">
        <f t="shared" si="22"/>
        <v>2012.4166666666667</v>
      </c>
      <c r="F209" s="65">
        <v>113.8</v>
      </c>
      <c r="G209" s="65">
        <v>83.6</v>
      </c>
      <c r="H209" s="66">
        <v>53.4</v>
      </c>
      <c r="J209" s="59">
        <v>2010</v>
      </c>
      <c r="K209" s="60">
        <v>5</v>
      </c>
      <c r="L209" s="61">
        <f t="shared" si="23"/>
        <v>2010.4166666666667</v>
      </c>
      <c r="M209" s="154">
        <v>100.9</v>
      </c>
      <c r="N209" s="154">
        <v>86.3</v>
      </c>
      <c r="O209" s="155">
        <v>71.8</v>
      </c>
    </row>
    <row r="210" spans="3:15" s="53" customFormat="1" ht="12.75" customHeight="1">
      <c r="C210" s="59">
        <v>2012</v>
      </c>
      <c r="D210" s="60">
        <v>6</v>
      </c>
      <c r="E210" s="61">
        <f t="shared" si="22"/>
        <v>2012.5</v>
      </c>
      <c r="F210" s="65">
        <v>116.3</v>
      </c>
      <c r="G210" s="65">
        <v>85.7</v>
      </c>
      <c r="H210" s="66">
        <v>55.2</v>
      </c>
      <c r="J210" s="59">
        <v>2010</v>
      </c>
      <c r="K210" s="60">
        <v>6</v>
      </c>
      <c r="L210" s="61">
        <f t="shared" si="23"/>
        <v>2010.5</v>
      </c>
      <c r="M210" s="154">
        <v>103.3</v>
      </c>
      <c r="N210" s="154">
        <v>88.1</v>
      </c>
      <c r="O210" s="155">
        <v>73</v>
      </c>
    </row>
    <row r="211" spans="3:15" s="53" customFormat="1" ht="12.75" customHeight="1">
      <c r="C211" s="59">
        <v>2012</v>
      </c>
      <c r="D211" s="60">
        <v>7</v>
      </c>
      <c r="E211" s="61">
        <f t="shared" si="22"/>
        <v>2012.5833333333333</v>
      </c>
      <c r="F211" s="65">
        <v>118.7</v>
      </c>
      <c r="G211" s="65">
        <v>87.8</v>
      </c>
      <c r="H211" s="66">
        <v>56.9</v>
      </c>
      <c r="J211" s="59">
        <v>2010</v>
      </c>
      <c r="K211" s="60">
        <v>7</v>
      </c>
      <c r="L211" s="61">
        <f t="shared" si="23"/>
        <v>2010.5833333333333</v>
      </c>
      <c r="M211" s="154">
        <v>105.8</v>
      </c>
      <c r="N211" s="154">
        <v>90</v>
      </c>
      <c r="O211" s="155">
        <v>74.2</v>
      </c>
    </row>
    <row r="212" spans="3:15" s="53" customFormat="1" ht="12.75" customHeight="1">
      <c r="C212" s="59">
        <v>2012</v>
      </c>
      <c r="D212" s="60">
        <v>8</v>
      </c>
      <c r="E212" s="61">
        <f t="shared" si="22"/>
        <v>2012.6666666666667</v>
      </c>
      <c r="F212" s="65">
        <v>120.9</v>
      </c>
      <c r="G212" s="65">
        <v>89.7</v>
      </c>
      <c r="H212" s="66">
        <v>58.4</v>
      </c>
      <c r="J212" s="59">
        <v>2010</v>
      </c>
      <c r="K212" s="60">
        <v>8</v>
      </c>
      <c r="L212" s="61">
        <f t="shared" si="23"/>
        <v>2010.6666666666667</v>
      </c>
      <c r="M212" s="154">
        <v>108.3</v>
      </c>
      <c r="N212" s="154">
        <v>91.9</v>
      </c>
      <c r="O212" s="155">
        <v>75.400000000000006</v>
      </c>
    </row>
    <row r="213" spans="3:15" s="53" customFormat="1" ht="12.75" customHeight="1">
      <c r="C213" s="59">
        <v>2012</v>
      </c>
      <c r="D213" s="60">
        <v>9</v>
      </c>
      <c r="E213" s="61">
        <f t="shared" si="22"/>
        <v>2012.75</v>
      </c>
      <c r="F213" s="65">
        <v>123</v>
      </c>
      <c r="G213" s="65">
        <v>91.4</v>
      </c>
      <c r="H213" s="66">
        <v>59.9</v>
      </c>
      <c r="J213" s="59">
        <v>2010</v>
      </c>
      <c r="K213" s="60">
        <v>9</v>
      </c>
      <c r="L213" s="61">
        <f t="shared" si="23"/>
        <v>2010.75</v>
      </c>
      <c r="M213" s="154">
        <v>110.8</v>
      </c>
      <c r="N213" s="154">
        <v>93.7</v>
      </c>
      <c r="O213" s="155">
        <v>76.7</v>
      </c>
    </row>
    <row r="214" spans="3:15" s="53" customFormat="1" ht="12.75" customHeight="1">
      <c r="C214" s="59">
        <v>2012</v>
      </c>
      <c r="D214" s="60">
        <v>10</v>
      </c>
      <c r="E214" s="61">
        <f t="shared" si="22"/>
        <v>2012.8333333333333</v>
      </c>
      <c r="F214" s="65">
        <v>124.9</v>
      </c>
      <c r="G214" s="65">
        <v>93.1</v>
      </c>
      <c r="H214" s="66">
        <v>61.2</v>
      </c>
      <c r="J214" s="59">
        <v>2010</v>
      </c>
      <c r="K214" s="60">
        <v>10</v>
      </c>
      <c r="L214" s="61">
        <f t="shared" si="23"/>
        <v>2010.8333333333333</v>
      </c>
      <c r="M214" s="154">
        <v>113.3</v>
      </c>
      <c r="N214" s="154">
        <v>95.6</v>
      </c>
      <c r="O214" s="155">
        <v>78</v>
      </c>
    </row>
    <row r="215" spans="3:15" s="53" customFormat="1" ht="12.75" customHeight="1">
      <c r="C215" s="59">
        <v>2012</v>
      </c>
      <c r="D215" s="60">
        <v>11</v>
      </c>
      <c r="E215" s="61">
        <f t="shared" si="22"/>
        <v>2012.9166666666667</v>
      </c>
      <c r="F215" s="65">
        <v>126.7</v>
      </c>
      <c r="G215" s="65">
        <v>94.6</v>
      </c>
      <c r="H215" s="66">
        <v>62.5</v>
      </c>
      <c r="J215" s="59">
        <v>2010</v>
      </c>
      <c r="K215" s="60">
        <v>11</v>
      </c>
      <c r="L215" s="61">
        <f t="shared" si="23"/>
        <v>2010.9166666666667</v>
      </c>
      <c r="M215" s="154">
        <v>115.7</v>
      </c>
      <c r="N215" s="154">
        <v>97.5</v>
      </c>
      <c r="O215" s="155">
        <v>79.3</v>
      </c>
    </row>
    <row r="216" spans="3:15" s="53" customFormat="1" ht="12.75" customHeight="1">
      <c r="C216" s="59">
        <v>2012</v>
      </c>
      <c r="D216" s="60">
        <v>12</v>
      </c>
      <c r="E216" s="61">
        <f t="shared" si="22"/>
        <v>2013</v>
      </c>
      <c r="F216" s="65">
        <v>128.19999999999999</v>
      </c>
      <c r="G216" s="65">
        <v>95.9</v>
      </c>
      <c r="H216" s="66">
        <v>63.6</v>
      </c>
      <c r="J216" s="59">
        <v>2010</v>
      </c>
      <c r="K216" s="60">
        <v>12</v>
      </c>
      <c r="L216" s="61">
        <f t="shared" si="23"/>
        <v>2011</v>
      </c>
      <c r="M216" s="154">
        <v>118.1</v>
      </c>
      <c r="N216" s="154">
        <v>99.4</v>
      </c>
      <c r="O216" s="155">
        <v>80.599999999999994</v>
      </c>
    </row>
    <row r="217" spans="3:15" s="53" customFormat="1" ht="12.75" customHeight="1">
      <c r="C217" s="59">
        <v>2013</v>
      </c>
      <c r="D217" s="60">
        <v>1</v>
      </c>
      <c r="E217" s="61">
        <f t="shared" ref="E217:E280" si="24">C217+D217/12</f>
        <v>2013.0833333333333</v>
      </c>
      <c r="F217" s="65">
        <v>129.69999999999999</v>
      </c>
      <c r="G217" s="65">
        <v>97.1</v>
      </c>
      <c r="H217" s="66">
        <v>64.599999999999994</v>
      </c>
      <c r="J217" s="59">
        <v>2011</v>
      </c>
      <c r="K217" s="60">
        <v>1</v>
      </c>
      <c r="L217" s="61">
        <f t="shared" si="23"/>
        <v>2011.0833333333333</v>
      </c>
      <c r="M217" s="154">
        <v>120.5</v>
      </c>
      <c r="N217" s="154">
        <v>101.2</v>
      </c>
      <c r="O217" s="155">
        <v>81.900000000000006</v>
      </c>
    </row>
    <row r="218" spans="3:15" s="53" customFormat="1" ht="12.75" customHeight="1">
      <c r="C218" s="59">
        <v>2013</v>
      </c>
      <c r="D218" s="60">
        <v>2</v>
      </c>
      <c r="E218" s="61">
        <f t="shared" si="24"/>
        <v>2013.1666666666667</v>
      </c>
      <c r="F218" s="65">
        <v>130.9</v>
      </c>
      <c r="G218" s="65">
        <v>98.2</v>
      </c>
      <c r="H218" s="66">
        <v>65.5</v>
      </c>
      <c r="J218" s="59">
        <v>2011</v>
      </c>
      <c r="K218" s="60">
        <v>2</v>
      </c>
      <c r="L218" s="61">
        <f t="shared" si="23"/>
        <v>2011.1666666666667</v>
      </c>
      <c r="M218" s="154">
        <v>122.9</v>
      </c>
      <c r="N218" s="154">
        <v>103</v>
      </c>
      <c r="O218" s="155">
        <v>83.2</v>
      </c>
    </row>
    <row r="219" spans="3:15" s="53" customFormat="1" ht="12.75" customHeight="1">
      <c r="C219" s="59">
        <v>2013</v>
      </c>
      <c r="D219" s="60">
        <v>3</v>
      </c>
      <c r="E219" s="61">
        <f t="shared" si="24"/>
        <v>2013.25</v>
      </c>
      <c r="F219" s="65">
        <v>132</v>
      </c>
      <c r="G219" s="65">
        <v>99.2</v>
      </c>
      <c r="H219" s="66">
        <v>66.3</v>
      </c>
      <c r="J219" s="59">
        <v>2011</v>
      </c>
      <c r="K219" s="60">
        <v>3</v>
      </c>
      <c r="L219" s="61">
        <f t="shared" si="23"/>
        <v>2011.25</v>
      </c>
      <c r="M219" s="154">
        <v>125.2</v>
      </c>
      <c r="N219" s="154">
        <v>104.9</v>
      </c>
      <c r="O219" s="155">
        <v>84.5</v>
      </c>
    </row>
    <row r="220" spans="3:15" s="53" customFormat="1" ht="12.75" customHeight="1">
      <c r="C220" s="59">
        <v>2013</v>
      </c>
      <c r="D220" s="60">
        <v>4</v>
      </c>
      <c r="E220" s="61">
        <f t="shared" si="24"/>
        <v>2013.3333333333333</v>
      </c>
      <c r="F220" s="65">
        <v>133</v>
      </c>
      <c r="G220" s="65">
        <v>100</v>
      </c>
      <c r="H220" s="66">
        <v>67</v>
      </c>
      <c r="J220" s="59">
        <v>2011</v>
      </c>
      <c r="K220" s="60">
        <v>4</v>
      </c>
      <c r="L220" s="61">
        <f t="shared" si="23"/>
        <v>2011.3333333333333</v>
      </c>
      <c r="M220" s="154">
        <v>127.4</v>
      </c>
      <c r="N220" s="154">
        <v>106.6</v>
      </c>
      <c r="O220" s="155">
        <v>85.8</v>
      </c>
    </row>
    <row r="221" spans="3:15" s="53" customFormat="1" ht="12.75" customHeight="1">
      <c r="C221" s="59">
        <v>2013</v>
      </c>
      <c r="D221" s="60">
        <v>5</v>
      </c>
      <c r="E221" s="61">
        <f t="shared" si="24"/>
        <v>2013.4166666666667</v>
      </c>
      <c r="F221" s="65">
        <v>133.69999999999999</v>
      </c>
      <c r="G221" s="65">
        <v>100.6</v>
      </c>
      <c r="H221" s="66">
        <v>67.5</v>
      </c>
      <c r="J221" s="59">
        <v>2011</v>
      </c>
      <c r="K221" s="60">
        <v>5</v>
      </c>
      <c r="L221" s="61">
        <f t="shared" si="23"/>
        <v>2011.4166666666667</v>
      </c>
      <c r="M221" s="154">
        <v>129.6</v>
      </c>
      <c r="N221" s="154">
        <v>108.3</v>
      </c>
      <c r="O221" s="155">
        <v>87.1</v>
      </c>
    </row>
    <row r="222" spans="3:15" s="53" customFormat="1" ht="12.75" customHeight="1">
      <c r="C222" s="59">
        <v>2013</v>
      </c>
      <c r="D222" s="60">
        <v>6</v>
      </c>
      <c r="E222" s="61">
        <f t="shared" si="24"/>
        <v>2013.5</v>
      </c>
      <c r="F222" s="65">
        <v>134.30000000000001</v>
      </c>
      <c r="G222" s="65">
        <v>101.1</v>
      </c>
      <c r="H222" s="66">
        <v>68</v>
      </c>
      <c r="J222" s="59">
        <v>2011</v>
      </c>
      <c r="K222" s="60">
        <v>6</v>
      </c>
      <c r="L222" s="61">
        <f t="shared" si="23"/>
        <v>2011.5</v>
      </c>
      <c r="M222" s="154">
        <v>131.69999999999999</v>
      </c>
      <c r="N222" s="154">
        <v>110</v>
      </c>
      <c r="O222" s="155">
        <v>88.4</v>
      </c>
    </row>
    <row r="223" spans="3:15" s="53" customFormat="1" ht="12.75" customHeight="1">
      <c r="C223" s="59">
        <v>2013</v>
      </c>
      <c r="D223" s="60">
        <v>7</v>
      </c>
      <c r="E223" s="61">
        <f t="shared" si="24"/>
        <v>2013.5833333333333</v>
      </c>
      <c r="F223" s="65">
        <v>134.80000000000001</v>
      </c>
      <c r="G223" s="65">
        <v>101.5</v>
      </c>
      <c r="H223" s="66">
        <v>68.3</v>
      </c>
      <c r="J223" s="59">
        <v>2011</v>
      </c>
      <c r="K223" s="60">
        <v>7</v>
      </c>
      <c r="L223" s="61">
        <f t="shared" si="23"/>
        <v>2011.5833333333333</v>
      </c>
      <c r="M223" s="154">
        <v>133.69999999999999</v>
      </c>
      <c r="N223" s="154">
        <v>111.6</v>
      </c>
      <c r="O223" s="155">
        <v>89.6</v>
      </c>
    </row>
    <row r="224" spans="3:15" s="53" customFormat="1" ht="12.75" customHeight="1">
      <c r="C224" s="59">
        <v>2013</v>
      </c>
      <c r="D224" s="60">
        <v>8</v>
      </c>
      <c r="E224" s="61">
        <f t="shared" si="24"/>
        <v>2013.6666666666667</v>
      </c>
      <c r="F224" s="65">
        <v>135.1</v>
      </c>
      <c r="G224" s="65">
        <v>101.8</v>
      </c>
      <c r="H224" s="66">
        <v>68.5</v>
      </c>
      <c r="J224" s="59">
        <v>2011</v>
      </c>
      <c r="K224" s="60">
        <v>8</v>
      </c>
      <c r="L224" s="61">
        <f t="shared" si="23"/>
        <v>2011.6666666666667</v>
      </c>
      <c r="M224" s="154">
        <v>135.6</v>
      </c>
      <c r="N224" s="154">
        <v>113.2</v>
      </c>
      <c r="O224" s="155">
        <v>90.8</v>
      </c>
    </row>
    <row r="225" spans="3:15" s="53" customFormat="1" ht="12.75" customHeight="1">
      <c r="C225" s="59">
        <v>2013</v>
      </c>
      <c r="D225" s="60">
        <v>9</v>
      </c>
      <c r="E225" s="61">
        <f t="shared" si="24"/>
        <v>2013.75</v>
      </c>
      <c r="F225" s="65">
        <v>135.19999999999999</v>
      </c>
      <c r="G225" s="65">
        <v>101.9</v>
      </c>
      <c r="H225" s="66">
        <v>68.599999999999994</v>
      </c>
      <c r="J225" s="59">
        <v>2011</v>
      </c>
      <c r="K225" s="60">
        <v>9</v>
      </c>
      <c r="L225" s="61">
        <f t="shared" si="23"/>
        <v>2011.75</v>
      </c>
      <c r="M225" s="154">
        <v>137.5</v>
      </c>
      <c r="N225" s="154">
        <v>114.7</v>
      </c>
      <c r="O225" s="155">
        <v>91.9</v>
      </c>
    </row>
    <row r="226" spans="3:15" s="53" customFormat="1" ht="12.75" customHeight="1">
      <c r="C226" s="59">
        <v>2013</v>
      </c>
      <c r="D226" s="60">
        <v>10</v>
      </c>
      <c r="E226" s="61">
        <f t="shared" si="24"/>
        <v>2013.8333333333333</v>
      </c>
      <c r="F226" s="65">
        <v>135.19999999999999</v>
      </c>
      <c r="G226" s="65">
        <v>101.9</v>
      </c>
      <c r="H226" s="66">
        <v>68.599999999999994</v>
      </c>
      <c r="J226" s="59">
        <v>2011</v>
      </c>
      <c r="K226" s="60">
        <v>10</v>
      </c>
      <c r="L226" s="61">
        <f t="shared" si="23"/>
        <v>2011.8333333333333</v>
      </c>
      <c r="M226" s="154">
        <v>139.30000000000001</v>
      </c>
      <c r="N226" s="154">
        <v>116.2</v>
      </c>
      <c r="O226" s="155">
        <v>93</v>
      </c>
    </row>
    <row r="227" spans="3:15" s="53" customFormat="1" ht="12.75" customHeight="1">
      <c r="C227" s="59">
        <v>2013</v>
      </c>
      <c r="D227" s="60">
        <v>11</v>
      </c>
      <c r="E227" s="61">
        <f t="shared" si="24"/>
        <v>2013.9166666666667</v>
      </c>
      <c r="F227" s="65">
        <v>135.1</v>
      </c>
      <c r="G227" s="65">
        <v>101.8</v>
      </c>
      <c r="H227" s="66">
        <v>68.5</v>
      </c>
      <c r="J227" s="59">
        <v>2011</v>
      </c>
      <c r="K227" s="60">
        <v>11</v>
      </c>
      <c r="L227" s="61">
        <f t="shared" si="23"/>
        <v>2011.9166666666667</v>
      </c>
      <c r="M227" s="154">
        <v>141</v>
      </c>
      <c r="N227" s="154">
        <v>117.5</v>
      </c>
      <c r="O227" s="155">
        <v>94.1</v>
      </c>
    </row>
    <row r="228" spans="3:15" s="53" customFormat="1" ht="12.75" customHeight="1">
      <c r="C228" s="59">
        <v>2013</v>
      </c>
      <c r="D228" s="60">
        <v>12</v>
      </c>
      <c r="E228" s="61">
        <f t="shared" si="24"/>
        <v>2014</v>
      </c>
      <c r="F228" s="65">
        <v>134.80000000000001</v>
      </c>
      <c r="G228" s="65">
        <v>101.5</v>
      </c>
      <c r="H228" s="66">
        <v>68.3</v>
      </c>
      <c r="J228" s="59">
        <v>2011</v>
      </c>
      <c r="K228" s="60">
        <v>12</v>
      </c>
      <c r="L228" s="61">
        <f t="shared" si="23"/>
        <v>2012</v>
      </c>
      <c r="M228" s="154">
        <v>142.6</v>
      </c>
      <c r="N228" s="154">
        <v>118.9</v>
      </c>
      <c r="O228" s="155">
        <v>95.1</v>
      </c>
    </row>
    <row r="229" spans="3:15" s="53" customFormat="1" ht="12.75" customHeight="1">
      <c r="C229" s="59">
        <v>2014</v>
      </c>
      <c r="D229" s="60">
        <v>1</v>
      </c>
      <c r="E229" s="61">
        <f t="shared" si="24"/>
        <v>2014.0833333333333</v>
      </c>
      <c r="F229" s="65">
        <v>134.30000000000001</v>
      </c>
      <c r="G229" s="65">
        <v>101.1</v>
      </c>
      <c r="H229" s="66">
        <v>68</v>
      </c>
      <c r="J229" s="59">
        <v>2012</v>
      </c>
      <c r="K229" s="60">
        <v>1</v>
      </c>
      <c r="L229" s="61">
        <f t="shared" si="23"/>
        <v>2012.0833333333333</v>
      </c>
      <c r="M229" s="154">
        <v>144.1</v>
      </c>
      <c r="N229" s="154">
        <v>120.1</v>
      </c>
      <c r="O229" s="155">
        <v>96</v>
      </c>
    </row>
    <row r="230" spans="3:15" s="53" customFormat="1" ht="12.75" customHeight="1">
      <c r="C230" s="59">
        <v>2014</v>
      </c>
      <c r="D230" s="60">
        <v>2</v>
      </c>
      <c r="E230" s="61">
        <f t="shared" si="24"/>
        <v>2014.1666666666667</v>
      </c>
      <c r="F230" s="65">
        <v>133.80000000000001</v>
      </c>
      <c r="G230" s="65">
        <v>100.7</v>
      </c>
      <c r="H230" s="66">
        <v>67.5</v>
      </c>
      <c r="J230" s="59">
        <v>2012</v>
      </c>
      <c r="K230" s="60">
        <v>2</v>
      </c>
      <c r="L230" s="61">
        <f t="shared" si="23"/>
        <v>2012.1666666666667</v>
      </c>
      <c r="M230" s="154">
        <v>145.6</v>
      </c>
      <c r="N230" s="154">
        <v>121.3</v>
      </c>
      <c r="O230" s="155">
        <v>96.9</v>
      </c>
    </row>
    <row r="231" spans="3:15" s="53" customFormat="1" ht="12.75" customHeight="1">
      <c r="C231" s="59">
        <v>2014</v>
      </c>
      <c r="D231" s="60">
        <v>3</v>
      </c>
      <c r="E231" s="61">
        <f t="shared" si="24"/>
        <v>2014.25</v>
      </c>
      <c r="F231" s="65">
        <v>133</v>
      </c>
      <c r="G231" s="65">
        <v>100</v>
      </c>
      <c r="H231" s="66">
        <v>67</v>
      </c>
      <c r="J231" s="59">
        <v>2012</v>
      </c>
      <c r="K231" s="60">
        <v>3</v>
      </c>
      <c r="L231" s="61">
        <f t="shared" si="23"/>
        <v>2012.25</v>
      </c>
      <c r="M231" s="154">
        <v>146.9</v>
      </c>
      <c r="N231" s="154">
        <v>122.3</v>
      </c>
      <c r="O231" s="155">
        <v>97.8</v>
      </c>
    </row>
    <row r="232" spans="3:15" s="53" customFormat="1" ht="12.75" customHeight="1">
      <c r="C232" s="59">
        <v>2014</v>
      </c>
      <c r="D232" s="60">
        <v>4</v>
      </c>
      <c r="E232" s="61">
        <f t="shared" si="24"/>
        <v>2014.3333333333333</v>
      </c>
      <c r="F232" s="65">
        <v>132.19999999999999</v>
      </c>
      <c r="G232" s="65">
        <v>99.3</v>
      </c>
      <c r="H232" s="66">
        <v>66.400000000000006</v>
      </c>
      <c r="J232" s="59">
        <v>2012</v>
      </c>
      <c r="K232" s="60">
        <v>4</v>
      </c>
      <c r="L232" s="61">
        <f t="shared" si="23"/>
        <v>2012.3333333333333</v>
      </c>
      <c r="M232" s="154">
        <v>148.1</v>
      </c>
      <c r="N232" s="154">
        <v>123.4</v>
      </c>
      <c r="O232" s="155">
        <v>98.6</v>
      </c>
    </row>
    <row r="233" spans="3:15" s="53" customFormat="1" ht="12.75" customHeight="1">
      <c r="C233" s="59">
        <v>2014</v>
      </c>
      <c r="D233" s="60">
        <v>5</v>
      </c>
      <c r="E233" s="61">
        <f t="shared" si="24"/>
        <v>2014.4166666666667</v>
      </c>
      <c r="F233" s="65">
        <v>131.30000000000001</v>
      </c>
      <c r="G233" s="65">
        <v>98.5</v>
      </c>
      <c r="H233" s="66">
        <v>65.7</v>
      </c>
      <c r="J233" s="59">
        <v>2012</v>
      </c>
      <c r="K233" s="60">
        <v>5</v>
      </c>
      <c r="L233" s="61">
        <f t="shared" si="23"/>
        <v>2012.4166666666667</v>
      </c>
      <c r="M233" s="154">
        <v>149.30000000000001</v>
      </c>
      <c r="N233" s="154">
        <v>124.3</v>
      </c>
      <c r="O233" s="155">
        <v>99.3</v>
      </c>
    </row>
    <row r="234" spans="3:15" s="53" customFormat="1" ht="12.75" customHeight="1">
      <c r="C234" s="59">
        <v>2014</v>
      </c>
      <c r="D234" s="60">
        <v>6</v>
      </c>
      <c r="E234" s="61">
        <f t="shared" si="24"/>
        <v>2014.5</v>
      </c>
      <c r="F234" s="65">
        <v>130.19999999999999</v>
      </c>
      <c r="G234" s="65">
        <v>97.6</v>
      </c>
      <c r="H234" s="66">
        <v>65</v>
      </c>
      <c r="J234" s="59">
        <v>2012</v>
      </c>
      <c r="K234" s="60">
        <v>6</v>
      </c>
      <c r="L234" s="61">
        <f t="shared" si="23"/>
        <v>2012.5</v>
      </c>
      <c r="M234" s="154">
        <v>150.30000000000001</v>
      </c>
      <c r="N234" s="154">
        <v>125.1</v>
      </c>
      <c r="O234" s="155">
        <v>100</v>
      </c>
    </row>
    <row r="235" spans="3:15" s="53" customFormat="1" ht="12.75" customHeight="1">
      <c r="C235" s="59">
        <v>2014</v>
      </c>
      <c r="D235" s="60">
        <v>7</v>
      </c>
      <c r="E235" s="61">
        <f t="shared" si="24"/>
        <v>2014.5833333333333</v>
      </c>
      <c r="F235" s="65">
        <v>129</v>
      </c>
      <c r="G235" s="65">
        <v>96.6</v>
      </c>
      <c r="H235" s="66">
        <v>64.099999999999994</v>
      </c>
      <c r="J235" s="59">
        <v>2012</v>
      </c>
      <c r="K235" s="60">
        <v>7</v>
      </c>
      <c r="L235" s="61">
        <f t="shared" si="23"/>
        <v>2012.5833333333333</v>
      </c>
      <c r="M235" s="154">
        <v>151.30000000000001</v>
      </c>
      <c r="N235" s="154">
        <v>125.9</v>
      </c>
      <c r="O235" s="155">
        <v>100.6</v>
      </c>
    </row>
    <row r="236" spans="3:15" s="53" customFormat="1" ht="12.75" customHeight="1">
      <c r="C236" s="59">
        <v>2014</v>
      </c>
      <c r="D236" s="60">
        <v>8</v>
      </c>
      <c r="E236" s="61">
        <f t="shared" si="24"/>
        <v>2014.6666666666667</v>
      </c>
      <c r="F236" s="65">
        <v>127.7</v>
      </c>
      <c r="G236" s="65">
        <v>95.4</v>
      </c>
      <c r="H236" s="66">
        <v>63.2</v>
      </c>
      <c r="J236" s="59">
        <v>2012</v>
      </c>
      <c r="K236" s="60">
        <v>8</v>
      </c>
      <c r="L236" s="61">
        <f t="shared" si="23"/>
        <v>2012.6666666666667</v>
      </c>
      <c r="M236" s="154">
        <v>152.1</v>
      </c>
      <c r="N236" s="154">
        <v>126.6</v>
      </c>
      <c r="O236" s="155">
        <v>101.1</v>
      </c>
    </row>
    <row r="237" spans="3:15" s="53" customFormat="1" ht="12.75" customHeight="1">
      <c r="C237" s="59">
        <v>2014</v>
      </c>
      <c r="D237" s="60">
        <v>9</v>
      </c>
      <c r="E237" s="61">
        <f t="shared" si="24"/>
        <v>2014.75</v>
      </c>
      <c r="F237" s="65">
        <v>126.3</v>
      </c>
      <c r="G237" s="65">
        <v>94.2</v>
      </c>
      <c r="H237" s="66">
        <v>62.2</v>
      </c>
      <c r="J237" s="59">
        <v>2012</v>
      </c>
      <c r="K237" s="60">
        <v>9</v>
      </c>
      <c r="L237" s="61">
        <f t="shared" si="23"/>
        <v>2012.75</v>
      </c>
      <c r="M237" s="154">
        <v>152.80000000000001</v>
      </c>
      <c r="N237" s="154">
        <v>127.2</v>
      </c>
      <c r="O237" s="155">
        <v>101.6</v>
      </c>
    </row>
    <row r="238" spans="3:15" s="53" customFormat="1" ht="12.75" customHeight="1">
      <c r="C238" s="59">
        <v>2014</v>
      </c>
      <c r="D238" s="60">
        <v>10</v>
      </c>
      <c r="E238" s="61">
        <f t="shared" si="24"/>
        <v>2014.8333333333333</v>
      </c>
      <c r="F238" s="65">
        <v>124.8</v>
      </c>
      <c r="G238" s="65">
        <v>92.9</v>
      </c>
      <c r="H238" s="66">
        <v>61.1</v>
      </c>
      <c r="J238" s="59">
        <v>2012</v>
      </c>
      <c r="K238" s="60">
        <v>10</v>
      </c>
      <c r="L238" s="61">
        <f t="shared" si="23"/>
        <v>2012.8333333333333</v>
      </c>
      <c r="M238" s="154">
        <v>153.5</v>
      </c>
      <c r="N238" s="154">
        <v>127.8</v>
      </c>
      <c r="O238" s="155">
        <v>102</v>
      </c>
    </row>
    <row r="239" spans="3:15" s="53" customFormat="1" ht="12.75" customHeight="1">
      <c r="C239" s="59">
        <v>2014</v>
      </c>
      <c r="D239" s="60">
        <v>11</v>
      </c>
      <c r="E239" s="61">
        <f t="shared" si="24"/>
        <v>2014.9166666666667</v>
      </c>
      <c r="F239" s="65">
        <v>123.2</v>
      </c>
      <c r="G239" s="65">
        <v>91.6</v>
      </c>
      <c r="H239" s="66">
        <v>60</v>
      </c>
      <c r="J239" s="59">
        <v>2012</v>
      </c>
      <c r="K239" s="60">
        <v>11</v>
      </c>
      <c r="L239" s="61">
        <f t="shared" si="23"/>
        <v>2012.9166666666667</v>
      </c>
      <c r="M239" s="154">
        <v>154</v>
      </c>
      <c r="N239" s="154">
        <v>128.19999999999999</v>
      </c>
      <c r="O239" s="155">
        <v>102.4</v>
      </c>
    </row>
    <row r="240" spans="3:15" s="53" customFormat="1" ht="12.75" customHeight="1">
      <c r="C240" s="59">
        <v>2014</v>
      </c>
      <c r="D240" s="60">
        <v>12</v>
      </c>
      <c r="E240" s="61">
        <f t="shared" si="24"/>
        <v>2015</v>
      </c>
      <c r="F240" s="65">
        <v>121.5</v>
      </c>
      <c r="G240" s="65">
        <v>90.1</v>
      </c>
      <c r="H240" s="66">
        <v>58.8</v>
      </c>
      <c r="J240" s="59">
        <v>2012</v>
      </c>
      <c r="K240" s="60">
        <v>12</v>
      </c>
      <c r="L240" s="61">
        <f t="shared" si="23"/>
        <v>2013</v>
      </c>
      <c r="M240" s="154">
        <v>154.5</v>
      </c>
      <c r="N240" s="154">
        <v>128.6</v>
      </c>
      <c r="O240" s="155">
        <v>102.7</v>
      </c>
    </row>
    <row r="241" spans="3:15" s="53" customFormat="1" ht="12.75" customHeight="1">
      <c r="C241" s="59">
        <v>2015</v>
      </c>
      <c r="D241" s="60">
        <v>1</v>
      </c>
      <c r="E241" s="61">
        <f t="shared" si="24"/>
        <v>2015.0833333333333</v>
      </c>
      <c r="F241" s="65">
        <v>119.7</v>
      </c>
      <c r="G241" s="65">
        <v>88.6</v>
      </c>
      <c r="H241" s="66">
        <v>57.6</v>
      </c>
      <c r="J241" s="59">
        <v>2013</v>
      </c>
      <c r="K241" s="60">
        <v>1</v>
      </c>
      <c r="L241" s="61">
        <f t="shared" si="23"/>
        <v>2013.0833333333333</v>
      </c>
      <c r="M241" s="154">
        <v>154.9</v>
      </c>
      <c r="N241" s="154">
        <v>128.9</v>
      </c>
      <c r="O241" s="155">
        <v>102.9</v>
      </c>
    </row>
    <row r="242" spans="3:15" s="53" customFormat="1" ht="12.75" customHeight="1">
      <c r="C242" s="59">
        <v>2015</v>
      </c>
      <c r="D242" s="60">
        <v>2</v>
      </c>
      <c r="E242" s="61">
        <f t="shared" si="24"/>
        <v>2015.1666666666667</v>
      </c>
      <c r="F242" s="65">
        <v>117.8</v>
      </c>
      <c r="G242" s="65">
        <v>87</v>
      </c>
      <c r="H242" s="66">
        <v>56.3</v>
      </c>
      <c r="J242" s="59">
        <v>2013</v>
      </c>
      <c r="K242" s="60">
        <v>2</v>
      </c>
      <c r="L242" s="61">
        <f t="shared" ref="L242:L305" si="25">J242+K242/12</f>
        <v>2013.1666666666667</v>
      </c>
      <c r="M242" s="154">
        <v>155.1</v>
      </c>
      <c r="N242" s="154">
        <v>129.1</v>
      </c>
      <c r="O242" s="155">
        <v>103.1</v>
      </c>
    </row>
    <row r="243" spans="3:15" s="53" customFormat="1" ht="12.75" customHeight="1">
      <c r="C243" s="59">
        <v>2015</v>
      </c>
      <c r="D243" s="60">
        <v>3</v>
      </c>
      <c r="E243" s="61">
        <f t="shared" si="24"/>
        <v>2015.25</v>
      </c>
      <c r="F243" s="65">
        <v>115.9</v>
      </c>
      <c r="G243" s="65">
        <v>85.4</v>
      </c>
      <c r="H243" s="66">
        <v>54.9</v>
      </c>
      <c r="J243" s="59">
        <v>2013</v>
      </c>
      <c r="K243" s="60">
        <v>3</v>
      </c>
      <c r="L243" s="61">
        <f t="shared" si="25"/>
        <v>2013.25</v>
      </c>
      <c r="M243" s="154">
        <v>155.30000000000001</v>
      </c>
      <c r="N243" s="154">
        <v>129.30000000000001</v>
      </c>
      <c r="O243" s="155">
        <v>103.2</v>
      </c>
    </row>
    <row r="244" spans="3:15" s="53" customFormat="1" ht="12.75" customHeight="1">
      <c r="C244" s="59">
        <v>2015</v>
      </c>
      <c r="D244" s="60">
        <v>4</v>
      </c>
      <c r="E244" s="61">
        <f t="shared" si="24"/>
        <v>2015.3333333333333</v>
      </c>
      <c r="F244" s="65">
        <v>113.9</v>
      </c>
      <c r="G244" s="65">
        <v>83.7</v>
      </c>
      <c r="H244" s="66">
        <v>53.5</v>
      </c>
      <c r="J244" s="59">
        <v>2013</v>
      </c>
      <c r="K244" s="60">
        <v>4</v>
      </c>
      <c r="L244" s="61">
        <f t="shared" si="25"/>
        <v>2013.3333333333333</v>
      </c>
      <c r="M244" s="154">
        <v>155.4</v>
      </c>
      <c r="N244" s="154">
        <v>129.30000000000001</v>
      </c>
      <c r="O244" s="155">
        <v>103.3</v>
      </c>
    </row>
    <row r="245" spans="3:15" s="53" customFormat="1" ht="12.75" customHeight="1">
      <c r="C245" s="59">
        <v>2015</v>
      </c>
      <c r="D245" s="60">
        <v>5</v>
      </c>
      <c r="E245" s="61">
        <f t="shared" si="24"/>
        <v>2015.4166666666667</v>
      </c>
      <c r="F245" s="65">
        <v>111.9</v>
      </c>
      <c r="G245" s="65">
        <v>82</v>
      </c>
      <c r="H245" s="66">
        <v>52.1</v>
      </c>
      <c r="J245" s="59">
        <v>2013</v>
      </c>
      <c r="K245" s="60">
        <v>5</v>
      </c>
      <c r="L245" s="61">
        <f t="shared" si="25"/>
        <v>2013.4166666666667</v>
      </c>
      <c r="M245" s="154">
        <v>155.4</v>
      </c>
      <c r="N245" s="154">
        <v>129.30000000000001</v>
      </c>
      <c r="O245" s="155">
        <v>103.3</v>
      </c>
    </row>
    <row r="246" spans="3:15" s="53" customFormat="1" ht="12.75" customHeight="1">
      <c r="C246" s="59">
        <v>2015</v>
      </c>
      <c r="D246" s="60">
        <v>6</v>
      </c>
      <c r="E246" s="61">
        <f t="shared" si="24"/>
        <v>2015.5</v>
      </c>
      <c r="F246" s="65">
        <v>109.8</v>
      </c>
      <c r="G246" s="65">
        <v>80.2</v>
      </c>
      <c r="H246" s="66">
        <v>50.6</v>
      </c>
      <c r="J246" s="59">
        <v>2013</v>
      </c>
      <c r="K246" s="60">
        <v>6</v>
      </c>
      <c r="L246" s="61">
        <f t="shared" si="25"/>
        <v>2013.5</v>
      </c>
      <c r="M246" s="154">
        <v>155.30000000000001</v>
      </c>
      <c r="N246" s="154">
        <v>129.19999999999999</v>
      </c>
      <c r="O246" s="155">
        <v>103.2</v>
      </c>
    </row>
    <row r="247" spans="3:15" s="53" customFormat="1" ht="12.75" customHeight="1">
      <c r="C247" s="59">
        <v>2015</v>
      </c>
      <c r="D247" s="60">
        <v>7</v>
      </c>
      <c r="E247" s="61">
        <f t="shared" si="24"/>
        <v>2015.5833333333333</v>
      </c>
      <c r="F247" s="65">
        <v>107.6</v>
      </c>
      <c r="G247" s="65">
        <v>78.400000000000006</v>
      </c>
      <c r="H247" s="66">
        <v>49.2</v>
      </c>
      <c r="J247" s="59">
        <v>2013</v>
      </c>
      <c r="K247" s="60">
        <v>7</v>
      </c>
      <c r="L247" s="61">
        <f t="shared" si="25"/>
        <v>2013.5833333333333</v>
      </c>
      <c r="M247" s="154">
        <v>155.1</v>
      </c>
      <c r="N247" s="154">
        <v>129.1</v>
      </c>
      <c r="O247" s="155">
        <v>103.1</v>
      </c>
    </row>
    <row r="248" spans="3:15" s="53" customFormat="1" ht="12.75" customHeight="1">
      <c r="C248" s="59">
        <v>2015</v>
      </c>
      <c r="D248" s="60">
        <v>8</v>
      </c>
      <c r="E248" s="61">
        <f t="shared" si="24"/>
        <v>2015.6666666666667</v>
      </c>
      <c r="F248" s="65">
        <v>105.4</v>
      </c>
      <c r="G248" s="65">
        <v>76.5</v>
      </c>
      <c r="H248" s="66">
        <v>47.7</v>
      </c>
      <c r="J248" s="59">
        <v>2013</v>
      </c>
      <c r="K248" s="60">
        <v>8</v>
      </c>
      <c r="L248" s="61">
        <f t="shared" si="25"/>
        <v>2013.6666666666667</v>
      </c>
      <c r="M248" s="154">
        <v>154.80000000000001</v>
      </c>
      <c r="N248" s="154">
        <v>128.80000000000001</v>
      </c>
      <c r="O248" s="155">
        <v>102.9</v>
      </c>
    </row>
    <row r="249" spans="3:15" s="53" customFormat="1" ht="12.75" customHeight="1">
      <c r="C249" s="59">
        <v>2015</v>
      </c>
      <c r="D249" s="60">
        <v>9</v>
      </c>
      <c r="E249" s="61">
        <f t="shared" si="24"/>
        <v>2015.75</v>
      </c>
      <c r="F249" s="65">
        <v>103.1</v>
      </c>
      <c r="G249" s="65">
        <v>74.599999999999994</v>
      </c>
      <c r="H249" s="66">
        <v>46.1</v>
      </c>
      <c r="J249" s="59">
        <v>2013</v>
      </c>
      <c r="K249" s="60">
        <v>9</v>
      </c>
      <c r="L249" s="61">
        <f t="shared" si="25"/>
        <v>2013.75</v>
      </c>
      <c r="M249" s="154">
        <v>154.4</v>
      </c>
      <c r="N249" s="154">
        <v>128.6</v>
      </c>
      <c r="O249" s="155">
        <v>102.7</v>
      </c>
    </row>
    <row r="250" spans="3:15" s="53" customFormat="1" ht="12.75" customHeight="1">
      <c r="C250" s="59">
        <v>2015</v>
      </c>
      <c r="D250" s="60">
        <v>10</v>
      </c>
      <c r="E250" s="61">
        <f t="shared" si="24"/>
        <v>2015.8333333333333</v>
      </c>
      <c r="F250" s="65">
        <v>100.9</v>
      </c>
      <c r="G250" s="65">
        <v>72.7</v>
      </c>
      <c r="H250" s="66">
        <v>44.6</v>
      </c>
      <c r="J250" s="59">
        <v>2013</v>
      </c>
      <c r="K250" s="60">
        <v>10</v>
      </c>
      <c r="L250" s="61">
        <f t="shared" si="25"/>
        <v>2013.8333333333333</v>
      </c>
      <c r="M250" s="154">
        <v>154</v>
      </c>
      <c r="N250" s="154">
        <v>128.19999999999999</v>
      </c>
      <c r="O250" s="155">
        <v>102.4</v>
      </c>
    </row>
    <row r="251" spans="3:15" s="53" customFormat="1" ht="12.75" customHeight="1">
      <c r="C251" s="59">
        <v>2015</v>
      </c>
      <c r="D251" s="60">
        <v>11</v>
      </c>
      <c r="E251" s="61">
        <f t="shared" si="24"/>
        <v>2015.9166666666667</v>
      </c>
      <c r="F251" s="65">
        <v>98.6</v>
      </c>
      <c r="G251" s="65">
        <v>70.8</v>
      </c>
      <c r="H251" s="66">
        <v>43</v>
      </c>
      <c r="J251" s="59">
        <v>2013</v>
      </c>
      <c r="K251" s="60">
        <v>11</v>
      </c>
      <c r="L251" s="61">
        <f t="shared" si="25"/>
        <v>2013.9166666666667</v>
      </c>
      <c r="M251" s="154">
        <v>153.5</v>
      </c>
      <c r="N251" s="154">
        <v>127.8</v>
      </c>
      <c r="O251" s="155">
        <v>102</v>
      </c>
    </row>
    <row r="252" spans="3:15" s="53" customFormat="1" ht="12.75" customHeight="1">
      <c r="C252" s="59">
        <v>2015</v>
      </c>
      <c r="D252" s="60">
        <v>12</v>
      </c>
      <c r="E252" s="61">
        <f t="shared" si="24"/>
        <v>2016</v>
      </c>
      <c r="F252" s="65">
        <v>96.2</v>
      </c>
      <c r="G252" s="65">
        <v>68.8</v>
      </c>
      <c r="H252" s="66">
        <v>41.5</v>
      </c>
      <c r="J252" s="59">
        <v>2013</v>
      </c>
      <c r="K252" s="60">
        <v>12</v>
      </c>
      <c r="L252" s="61">
        <f t="shared" si="25"/>
        <v>2014</v>
      </c>
      <c r="M252" s="154">
        <v>152.9</v>
      </c>
      <c r="N252" s="154">
        <v>127.3</v>
      </c>
      <c r="O252" s="155">
        <v>101.7</v>
      </c>
    </row>
    <row r="253" spans="3:15" s="53" customFormat="1" ht="12.75" customHeight="1">
      <c r="C253" s="59">
        <v>2016</v>
      </c>
      <c r="D253" s="60">
        <v>1</v>
      </c>
      <c r="E253" s="61">
        <f t="shared" si="24"/>
        <v>2016.0833333333333</v>
      </c>
      <c r="F253" s="65">
        <v>93.9</v>
      </c>
      <c r="G253" s="65">
        <v>66.900000000000006</v>
      </c>
      <c r="H253" s="66">
        <v>39.9</v>
      </c>
      <c r="J253" s="59">
        <v>2014</v>
      </c>
      <c r="K253" s="60">
        <v>1</v>
      </c>
      <c r="L253" s="61">
        <f t="shared" si="25"/>
        <v>2014.0833333333333</v>
      </c>
      <c r="M253" s="154">
        <v>152.30000000000001</v>
      </c>
      <c r="N253" s="154">
        <v>126.7</v>
      </c>
      <c r="O253" s="155">
        <v>101.2</v>
      </c>
    </row>
    <row r="254" spans="3:15" s="53" customFormat="1" ht="12.75" customHeight="1">
      <c r="C254" s="59">
        <v>2016</v>
      </c>
      <c r="D254" s="60">
        <v>2</v>
      </c>
      <c r="E254" s="61">
        <f t="shared" si="24"/>
        <v>2016.1666666666667</v>
      </c>
      <c r="F254" s="65">
        <v>91.5</v>
      </c>
      <c r="G254" s="65">
        <v>64.900000000000006</v>
      </c>
      <c r="H254" s="66">
        <v>38.299999999999997</v>
      </c>
      <c r="J254" s="59">
        <v>2014</v>
      </c>
      <c r="K254" s="60">
        <v>2</v>
      </c>
      <c r="L254" s="61">
        <f t="shared" si="25"/>
        <v>2014.1666666666667</v>
      </c>
      <c r="M254" s="154">
        <v>151.5</v>
      </c>
      <c r="N254" s="154">
        <v>126.1</v>
      </c>
      <c r="O254" s="155">
        <v>100.8</v>
      </c>
    </row>
    <row r="255" spans="3:15" s="53" customFormat="1" ht="12.75" customHeight="1">
      <c r="C255" s="59">
        <v>2016</v>
      </c>
      <c r="D255" s="60">
        <v>3</v>
      </c>
      <c r="E255" s="61">
        <f t="shared" si="24"/>
        <v>2016.25</v>
      </c>
      <c r="F255" s="65">
        <v>89.1</v>
      </c>
      <c r="G255" s="65">
        <v>62.9</v>
      </c>
      <c r="H255" s="66">
        <v>36.799999999999997</v>
      </c>
      <c r="J255" s="59">
        <v>2014</v>
      </c>
      <c r="K255" s="60">
        <v>3</v>
      </c>
      <c r="L255" s="61">
        <f t="shared" si="25"/>
        <v>2014.25</v>
      </c>
      <c r="M255" s="154">
        <v>150.69999999999999</v>
      </c>
      <c r="N255" s="154">
        <v>125.5</v>
      </c>
      <c r="O255" s="155">
        <v>100.3</v>
      </c>
    </row>
    <row r="256" spans="3:15" s="53" customFormat="1" ht="12.75" customHeight="1">
      <c r="C256" s="59">
        <v>2016</v>
      </c>
      <c r="D256" s="60">
        <v>4</v>
      </c>
      <c r="E256" s="61">
        <f t="shared" si="24"/>
        <v>2016.3333333333333</v>
      </c>
      <c r="F256" s="65">
        <v>86.7</v>
      </c>
      <c r="G256" s="65">
        <v>61</v>
      </c>
      <c r="H256" s="66">
        <v>35.200000000000003</v>
      </c>
      <c r="J256" s="59">
        <v>2014</v>
      </c>
      <c r="K256" s="60">
        <v>4</v>
      </c>
      <c r="L256" s="61">
        <f t="shared" si="25"/>
        <v>2014.3333333333333</v>
      </c>
      <c r="M256" s="154">
        <v>149.9</v>
      </c>
      <c r="N256" s="154">
        <v>124.8</v>
      </c>
      <c r="O256" s="155">
        <v>99.7</v>
      </c>
    </row>
    <row r="257" spans="3:15" s="53" customFormat="1" ht="12.75" customHeight="1">
      <c r="C257" s="59">
        <v>2016</v>
      </c>
      <c r="D257" s="60">
        <v>5</v>
      </c>
      <c r="E257" s="61">
        <f t="shared" si="24"/>
        <v>2016.4166666666667</v>
      </c>
      <c r="F257" s="65">
        <v>84.4</v>
      </c>
      <c r="G257" s="65">
        <v>59</v>
      </c>
      <c r="H257" s="66">
        <v>33.700000000000003</v>
      </c>
      <c r="J257" s="59">
        <v>2014</v>
      </c>
      <c r="K257" s="60">
        <v>5</v>
      </c>
      <c r="L257" s="61">
        <f t="shared" si="25"/>
        <v>2014.4166666666667</v>
      </c>
      <c r="M257" s="154">
        <v>149</v>
      </c>
      <c r="N257" s="154">
        <v>124</v>
      </c>
      <c r="O257" s="155">
        <v>99.1</v>
      </c>
    </row>
    <row r="258" spans="3:15" s="53" customFormat="1" ht="12.75" customHeight="1">
      <c r="C258" s="59">
        <v>2016</v>
      </c>
      <c r="D258" s="60">
        <v>6</v>
      </c>
      <c r="E258" s="61">
        <f t="shared" si="24"/>
        <v>2016.5</v>
      </c>
      <c r="F258" s="65">
        <v>82</v>
      </c>
      <c r="G258" s="65">
        <v>57</v>
      </c>
      <c r="H258" s="66">
        <v>32.1</v>
      </c>
      <c r="J258" s="59">
        <v>2014</v>
      </c>
      <c r="K258" s="60">
        <v>6</v>
      </c>
      <c r="L258" s="61">
        <f t="shared" si="25"/>
        <v>2014.5</v>
      </c>
      <c r="M258" s="154">
        <v>148</v>
      </c>
      <c r="N258" s="154">
        <v>123.2</v>
      </c>
      <c r="O258" s="155">
        <v>98.5</v>
      </c>
    </row>
    <row r="259" spans="3:15" s="53" customFormat="1" ht="12.75" customHeight="1">
      <c r="C259" s="59">
        <v>2016</v>
      </c>
      <c r="D259" s="60">
        <v>7</v>
      </c>
      <c r="E259" s="61">
        <f t="shared" si="24"/>
        <v>2016.5833333333333</v>
      </c>
      <c r="F259" s="65">
        <v>79.599999999999994</v>
      </c>
      <c r="G259" s="65">
        <v>55.1</v>
      </c>
      <c r="H259" s="66">
        <v>30.6</v>
      </c>
      <c r="J259" s="59">
        <v>2014</v>
      </c>
      <c r="K259" s="60">
        <v>7</v>
      </c>
      <c r="L259" s="61">
        <f t="shared" si="25"/>
        <v>2014.5833333333333</v>
      </c>
      <c r="M259" s="154">
        <v>147</v>
      </c>
      <c r="N259" s="154">
        <v>122.4</v>
      </c>
      <c r="O259" s="155">
        <v>97.8</v>
      </c>
    </row>
    <row r="260" spans="3:15" s="53" customFormat="1" ht="12.75" customHeight="1">
      <c r="C260" s="59">
        <v>2016</v>
      </c>
      <c r="D260" s="60">
        <v>8</v>
      </c>
      <c r="E260" s="61">
        <f t="shared" si="24"/>
        <v>2016.6666666666667</v>
      </c>
      <c r="F260" s="65">
        <v>77.2</v>
      </c>
      <c r="G260" s="65">
        <v>53.2</v>
      </c>
      <c r="H260" s="66">
        <v>29.1</v>
      </c>
      <c r="J260" s="59">
        <v>2014</v>
      </c>
      <c r="K260" s="60">
        <v>8</v>
      </c>
      <c r="L260" s="61">
        <f t="shared" si="25"/>
        <v>2014.6666666666667</v>
      </c>
      <c r="M260" s="154">
        <v>145.9</v>
      </c>
      <c r="N260" s="154">
        <v>121.5</v>
      </c>
      <c r="O260" s="155">
        <v>97.1</v>
      </c>
    </row>
    <row r="261" spans="3:15" s="53" customFormat="1" ht="12.75" customHeight="1">
      <c r="C261" s="59">
        <v>2016</v>
      </c>
      <c r="D261" s="60">
        <v>9</v>
      </c>
      <c r="E261" s="61">
        <f t="shared" si="24"/>
        <v>2016.75</v>
      </c>
      <c r="F261" s="65">
        <v>74.900000000000006</v>
      </c>
      <c r="G261" s="65">
        <v>51.3</v>
      </c>
      <c r="H261" s="66">
        <v>27.6</v>
      </c>
      <c r="J261" s="59">
        <v>2014</v>
      </c>
      <c r="K261" s="60">
        <v>9</v>
      </c>
      <c r="L261" s="61">
        <f t="shared" si="25"/>
        <v>2014.75</v>
      </c>
      <c r="M261" s="154">
        <v>144.69999999999999</v>
      </c>
      <c r="N261" s="154">
        <v>120.6</v>
      </c>
      <c r="O261" s="155">
        <v>96.4</v>
      </c>
    </row>
    <row r="262" spans="3:15" s="53" customFormat="1" ht="12.75" customHeight="1">
      <c r="C262" s="59">
        <v>2016</v>
      </c>
      <c r="D262" s="60">
        <v>10</v>
      </c>
      <c r="E262" s="61">
        <f t="shared" si="24"/>
        <v>2016.8333333333333</v>
      </c>
      <c r="F262" s="65">
        <v>72.599999999999994</v>
      </c>
      <c r="G262" s="65">
        <v>49.4</v>
      </c>
      <c r="H262" s="66">
        <v>26.2</v>
      </c>
      <c r="J262" s="59">
        <v>2014</v>
      </c>
      <c r="K262" s="60">
        <v>10</v>
      </c>
      <c r="L262" s="61">
        <f t="shared" si="25"/>
        <v>2014.8333333333333</v>
      </c>
      <c r="M262" s="154">
        <v>143.6</v>
      </c>
      <c r="N262" s="154">
        <v>119.6</v>
      </c>
      <c r="O262" s="155">
        <v>95.7</v>
      </c>
    </row>
    <row r="263" spans="3:15" s="53" customFormat="1" ht="12.75" customHeight="1">
      <c r="C263" s="59">
        <v>2016</v>
      </c>
      <c r="D263" s="60">
        <v>11</v>
      </c>
      <c r="E263" s="61">
        <f t="shared" si="24"/>
        <v>2016.9166666666667</v>
      </c>
      <c r="F263" s="65">
        <v>70.2</v>
      </c>
      <c r="G263" s="65">
        <v>47.5</v>
      </c>
      <c r="H263" s="66">
        <v>24.8</v>
      </c>
      <c r="J263" s="59">
        <v>2014</v>
      </c>
      <c r="K263" s="60">
        <v>11</v>
      </c>
      <c r="L263" s="61">
        <f t="shared" si="25"/>
        <v>2014.9166666666667</v>
      </c>
      <c r="M263" s="154">
        <v>142.4</v>
      </c>
      <c r="N263" s="154">
        <v>118.6</v>
      </c>
      <c r="O263" s="155">
        <v>94.9</v>
      </c>
    </row>
    <row r="264" spans="3:15" s="53" customFormat="1" ht="12.75" customHeight="1">
      <c r="C264" s="59">
        <v>2016</v>
      </c>
      <c r="D264" s="60">
        <v>12</v>
      </c>
      <c r="E264" s="61">
        <f t="shared" si="24"/>
        <v>2017</v>
      </c>
      <c r="F264" s="65">
        <v>68</v>
      </c>
      <c r="G264" s="65">
        <v>45.7</v>
      </c>
      <c r="H264" s="66">
        <v>23.4</v>
      </c>
      <c r="J264" s="59">
        <v>2014</v>
      </c>
      <c r="K264" s="60">
        <v>12</v>
      </c>
      <c r="L264" s="61">
        <f t="shared" si="25"/>
        <v>2015</v>
      </c>
      <c r="M264" s="154">
        <v>141.1</v>
      </c>
      <c r="N264" s="154">
        <v>117.6</v>
      </c>
      <c r="O264" s="155">
        <v>94.1</v>
      </c>
    </row>
    <row r="265" spans="3:15" s="53" customFormat="1" ht="12.75" customHeight="1">
      <c r="C265" s="59">
        <v>2017</v>
      </c>
      <c r="D265" s="60">
        <v>1</v>
      </c>
      <c r="E265" s="61">
        <f t="shared" si="24"/>
        <v>2017.0833333333333</v>
      </c>
      <c r="F265" s="65">
        <v>65.7</v>
      </c>
      <c r="G265" s="65">
        <v>43.9</v>
      </c>
      <c r="H265" s="66">
        <v>22</v>
      </c>
      <c r="J265" s="59">
        <v>2015</v>
      </c>
      <c r="K265" s="60">
        <v>1</v>
      </c>
      <c r="L265" s="61">
        <f t="shared" si="25"/>
        <v>2015.0833333333333</v>
      </c>
      <c r="M265" s="154">
        <v>139.80000000000001</v>
      </c>
      <c r="N265" s="154">
        <v>116.6</v>
      </c>
      <c r="O265" s="155">
        <v>93.3</v>
      </c>
    </row>
    <row r="266" spans="3:15" s="53" customFormat="1" ht="12.75" customHeight="1">
      <c r="C266" s="59">
        <v>2017</v>
      </c>
      <c r="D266" s="60">
        <v>2</v>
      </c>
      <c r="E266" s="61">
        <f t="shared" si="24"/>
        <v>2017.1666666666667</v>
      </c>
      <c r="F266" s="65">
        <v>63.5</v>
      </c>
      <c r="G266" s="65">
        <v>42.1</v>
      </c>
      <c r="H266" s="66">
        <v>20.7</v>
      </c>
      <c r="J266" s="59">
        <v>2015</v>
      </c>
      <c r="K266" s="60">
        <v>2</v>
      </c>
      <c r="L266" s="61">
        <f t="shared" si="25"/>
        <v>2015.1666666666667</v>
      </c>
      <c r="M266" s="154">
        <v>138.5</v>
      </c>
      <c r="N266" s="154">
        <v>115.5</v>
      </c>
      <c r="O266" s="155">
        <v>92.5</v>
      </c>
    </row>
    <row r="267" spans="3:15" s="53" customFormat="1" ht="12.75" customHeight="1">
      <c r="C267" s="59">
        <v>2017</v>
      </c>
      <c r="D267" s="60">
        <v>3</v>
      </c>
      <c r="E267" s="61">
        <f t="shared" si="24"/>
        <v>2017.25</v>
      </c>
      <c r="F267" s="65">
        <v>61.3</v>
      </c>
      <c r="G267" s="65">
        <v>40.299999999999997</v>
      </c>
      <c r="H267" s="66">
        <v>19.399999999999999</v>
      </c>
      <c r="J267" s="59">
        <v>2015</v>
      </c>
      <c r="K267" s="60">
        <v>3</v>
      </c>
      <c r="L267" s="61">
        <f t="shared" si="25"/>
        <v>2015.25</v>
      </c>
      <c r="M267" s="154">
        <v>137.1</v>
      </c>
      <c r="N267" s="154">
        <v>114.4</v>
      </c>
      <c r="O267" s="155">
        <v>91.7</v>
      </c>
    </row>
    <row r="268" spans="3:15" s="53" customFormat="1" ht="12.75" customHeight="1">
      <c r="C268" s="59">
        <v>2017</v>
      </c>
      <c r="D268" s="60">
        <v>4</v>
      </c>
      <c r="E268" s="61">
        <f t="shared" si="24"/>
        <v>2017.3333333333333</v>
      </c>
      <c r="F268" s="65">
        <v>59.1</v>
      </c>
      <c r="G268" s="65">
        <v>38.6</v>
      </c>
      <c r="H268" s="66">
        <v>18.100000000000001</v>
      </c>
      <c r="J268" s="59">
        <v>2015</v>
      </c>
      <c r="K268" s="60">
        <v>4</v>
      </c>
      <c r="L268" s="61">
        <f t="shared" si="25"/>
        <v>2015.3333333333333</v>
      </c>
      <c r="M268" s="154">
        <v>135.80000000000001</v>
      </c>
      <c r="N268" s="154">
        <v>113.3</v>
      </c>
      <c r="O268" s="155">
        <v>90.8</v>
      </c>
    </row>
    <row r="269" spans="3:15" s="53" customFormat="1" ht="12.75" customHeight="1">
      <c r="C269" s="59">
        <v>2017</v>
      </c>
      <c r="D269" s="60">
        <v>5</v>
      </c>
      <c r="E269" s="61">
        <f t="shared" si="24"/>
        <v>2017.4166666666667</v>
      </c>
      <c r="F269" s="65">
        <v>57</v>
      </c>
      <c r="G269" s="65">
        <v>36.9</v>
      </c>
      <c r="H269" s="66">
        <v>16.899999999999999</v>
      </c>
      <c r="J269" s="59">
        <v>2015</v>
      </c>
      <c r="K269" s="60">
        <v>5</v>
      </c>
      <c r="L269" s="61">
        <f t="shared" si="25"/>
        <v>2015.4166666666667</v>
      </c>
      <c r="M269" s="154">
        <v>134.4</v>
      </c>
      <c r="N269" s="154">
        <v>112.2</v>
      </c>
      <c r="O269" s="155">
        <v>90</v>
      </c>
    </row>
    <row r="270" spans="3:15" s="53" customFormat="1" ht="12.75" customHeight="1">
      <c r="C270" s="59">
        <v>2017</v>
      </c>
      <c r="D270" s="60">
        <v>6</v>
      </c>
      <c r="E270" s="61">
        <f t="shared" si="24"/>
        <v>2017.5</v>
      </c>
      <c r="F270" s="65">
        <v>54.9</v>
      </c>
      <c r="G270" s="65">
        <v>35.299999999999997</v>
      </c>
      <c r="H270" s="66">
        <v>15.7</v>
      </c>
      <c r="J270" s="59">
        <v>2015</v>
      </c>
      <c r="K270" s="60">
        <v>6</v>
      </c>
      <c r="L270" s="61">
        <f t="shared" si="25"/>
        <v>2015.5</v>
      </c>
      <c r="M270" s="154">
        <v>132.9</v>
      </c>
      <c r="N270" s="154">
        <v>111</v>
      </c>
      <c r="O270" s="155">
        <v>89.1</v>
      </c>
    </row>
    <row r="271" spans="3:15" s="53" customFormat="1" ht="12.75" customHeight="1">
      <c r="C271" s="59">
        <v>2017</v>
      </c>
      <c r="D271" s="60">
        <v>7</v>
      </c>
      <c r="E271" s="61">
        <f t="shared" si="24"/>
        <v>2017.5833333333333</v>
      </c>
      <c r="F271" s="65">
        <v>52.9</v>
      </c>
      <c r="G271" s="65">
        <v>33.700000000000003</v>
      </c>
      <c r="H271" s="66">
        <v>14.6</v>
      </c>
      <c r="J271" s="59">
        <v>2015</v>
      </c>
      <c r="K271" s="60">
        <v>7</v>
      </c>
      <c r="L271" s="61">
        <f t="shared" si="25"/>
        <v>2015.5833333333333</v>
      </c>
      <c r="M271" s="154">
        <v>131.5</v>
      </c>
      <c r="N271" s="154">
        <v>109.9</v>
      </c>
      <c r="O271" s="155">
        <v>88.3</v>
      </c>
    </row>
    <row r="272" spans="3:15" s="53" customFormat="1" ht="12.75" customHeight="1">
      <c r="C272" s="59">
        <v>2017</v>
      </c>
      <c r="D272" s="60">
        <v>8</v>
      </c>
      <c r="E272" s="61">
        <f t="shared" si="24"/>
        <v>2017.6666666666667</v>
      </c>
      <c r="F272" s="65">
        <v>50.9</v>
      </c>
      <c r="G272" s="65">
        <v>32.200000000000003</v>
      </c>
      <c r="H272" s="66">
        <v>13.5</v>
      </c>
      <c r="J272" s="59">
        <v>2015</v>
      </c>
      <c r="K272" s="60">
        <v>8</v>
      </c>
      <c r="L272" s="61">
        <f t="shared" si="25"/>
        <v>2015.6666666666667</v>
      </c>
      <c r="M272" s="154">
        <v>130</v>
      </c>
      <c r="N272" s="154">
        <v>108.7</v>
      </c>
      <c r="O272" s="155">
        <v>87.4</v>
      </c>
    </row>
    <row r="273" spans="3:15" s="53" customFormat="1" ht="12.75" customHeight="1">
      <c r="C273" s="59">
        <v>2017</v>
      </c>
      <c r="D273" s="60">
        <v>9</v>
      </c>
      <c r="E273" s="61">
        <f t="shared" si="24"/>
        <v>2017.75</v>
      </c>
      <c r="F273" s="65">
        <v>48.9</v>
      </c>
      <c r="G273" s="65">
        <v>30.7</v>
      </c>
      <c r="H273" s="66">
        <v>12.4</v>
      </c>
      <c r="J273" s="59">
        <v>2015</v>
      </c>
      <c r="K273" s="60">
        <v>9</v>
      </c>
      <c r="L273" s="61">
        <f t="shared" si="25"/>
        <v>2015.75</v>
      </c>
      <c r="M273" s="154">
        <v>128.6</v>
      </c>
      <c r="N273" s="154">
        <v>107.6</v>
      </c>
      <c r="O273" s="155">
        <v>86.5</v>
      </c>
    </row>
    <row r="274" spans="3:15" s="53" customFormat="1" ht="12.75" customHeight="1">
      <c r="C274" s="59">
        <v>2017</v>
      </c>
      <c r="D274" s="60">
        <v>10</v>
      </c>
      <c r="E274" s="61">
        <f t="shared" si="24"/>
        <v>2017.8333333333333</v>
      </c>
      <c r="F274" s="65">
        <v>47</v>
      </c>
      <c r="G274" s="65">
        <v>29.2</v>
      </c>
      <c r="H274" s="66">
        <v>11.4</v>
      </c>
      <c r="J274" s="59">
        <v>2015</v>
      </c>
      <c r="K274" s="60">
        <v>10</v>
      </c>
      <c r="L274" s="61">
        <f t="shared" si="25"/>
        <v>2015.8333333333333</v>
      </c>
      <c r="M274" s="154">
        <v>127.1</v>
      </c>
      <c r="N274" s="154">
        <v>106.4</v>
      </c>
      <c r="O274" s="155">
        <v>85.7</v>
      </c>
    </row>
    <row r="275" spans="3:15" s="53" customFormat="1" ht="12.75" customHeight="1">
      <c r="C275" s="59">
        <v>2017</v>
      </c>
      <c r="D275" s="60">
        <v>11</v>
      </c>
      <c r="E275" s="61">
        <f t="shared" si="24"/>
        <v>2017.9166666666667</v>
      </c>
      <c r="F275" s="65">
        <v>45.2</v>
      </c>
      <c r="G275" s="65">
        <v>27.8</v>
      </c>
      <c r="H275" s="66">
        <v>10.4</v>
      </c>
      <c r="J275" s="59">
        <v>2015</v>
      </c>
      <c r="K275" s="60">
        <v>11</v>
      </c>
      <c r="L275" s="61">
        <f t="shared" si="25"/>
        <v>2015.9166666666667</v>
      </c>
      <c r="M275" s="154">
        <v>125.6</v>
      </c>
      <c r="N275" s="154">
        <v>105.2</v>
      </c>
      <c r="O275" s="155">
        <v>84.8</v>
      </c>
    </row>
    <row r="276" spans="3:15" s="53" customFormat="1" ht="12.75" customHeight="1">
      <c r="C276" s="59">
        <v>2017</v>
      </c>
      <c r="D276" s="60">
        <v>12</v>
      </c>
      <c r="E276" s="61">
        <f t="shared" si="24"/>
        <v>2018</v>
      </c>
      <c r="F276" s="65">
        <v>43.4</v>
      </c>
      <c r="G276" s="65">
        <v>26.4</v>
      </c>
      <c r="H276" s="66">
        <v>9.4</v>
      </c>
      <c r="J276" s="59">
        <v>2015</v>
      </c>
      <c r="K276" s="60">
        <v>12</v>
      </c>
      <c r="L276" s="61">
        <f t="shared" si="25"/>
        <v>2016</v>
      </c>
      <c r="M276" s="154">
        <v>124.1</v>
      </c>
      <c r="N276" s="154">
        <v>104</v>
      </c>
      <c r="O276" s="155">
        <v>84</v>
      </c>
    </row>
    <row r="277" spans="3:15" s="53" customFormat="1" ht="12.75" customHeight="1">
      <c r="C277" s="59">
        <v>2018</v>
      </c>
      <c r="D277" s="60">
        <v>1</v>
      </c>
      <c r="E277" s="61">
        <f t="shared" si="24"/>
        <v>2018.0833333333333</v>
      </c>
      <c r="F277" s="65">
        <v>41.6</v>
      </c>
      <c r="G277" s="65">
        <v>25.1</v>
      </c>
      <c r="H277" s="66">
        <v>8.5</v>
      </c>
      <c r="J277" s="59">
        <v>2016</v>
      </c>
      <c r="K277" s="60">
        <v>1</v>
      </c>
      <c r="L277" s="61">
        <f t="shared" si="25"/>
        <v>2016.0833333333333</v>
      </c>
      <c r="M277" s="154">
        <v>122.6</v>
      </c>
      <c r="N277" s="154">
        <v>102.9</v>
      </c>
      <c r="O277" s="155">
        <v>83.1</v>
      </c>
    </row>
    <row r="278" spans="3:15" s="53" customFormat="1" ht="12.75" customHeight="1">
      <c r="C278" s="59">
        <v>2018</v>
      </c>
      <c r="D278" s="60">
        <v>2</v>
      </c>
      <c r="E278" s="61">
        <f t="shared" si="24"/>
        <v>2018.1666666666667</v>
      </c>
      <c r="F278" s="65">
        <v>39.9</v>
      </c>
      <c r="G278" s="65">
        <v>23.8</v>
      </c>
      <c r="H278" s="66">
        <v>7.7</v>
      </c>
      <c r="J278" s="59">
        <v>2016</v>
      </c>
      <c r="K278" s="60">
        <v>2</v>
      </c>
      <c r="L278" s="61">
        <f t="shared" si="25"/>
        <v>2016.1666666666667</v>
      </c>
      <c r="M278" s="154">
        <v>121.2</v>
      </c>
      <c r="N278" s="154">
        <v>101.7</v>
      </c>
      <c r="O278" s="155">
        <v>82.3</v>
      </c>
    </row>
    <row r="279" spans="3:15" s="53" customFormat="1" ht="12.75" customHeight="1">
      <c r="C279" s="59">
        <v>2018</v>
      </c>
      <c r="D279" s="60">
        <v>3</v>
      </c>
      <c r="E279" s="61">
        <f t="shared" si="24"/>
        <v>2018.25</v>
      </c>
      <c r="F279" s="65">
        <v>38.200000000000003</v>
      </c>
      <c r="G279" s="65">
        <v>22.5</v>
      </c>
      <c r="H279" s="66">
        <v>6.9</v>
      </c>
      <c r="J279" s="59">
        <v>2016</v>
      </c>
      <c r="K279" s="60">
        <v>3</v>
      </c>
      <c r="L279" s="61">
        <f t="shared" si="25"/>
        <v>2016.25</v>
      </c>
      <c r="M279" s="154">
        <v>119.7</v>
      </c>
      <c r="N279" s="154">
        <v>100.6</v>
      </c>
      <c r="O279" s="155">
        <v>81.400000000000006</v>
      </c>
    </row>
    <row r="280" spans="3:15" s="53" customFormat="1" ht="12.75" customHeight="1">
      <c r="C280" s="59">
        <v>2018</v>
      </c>
      <c r="D280" s="60">
        <v>4</v>
      </c>
      <c r="E280" s="61">
        <f t="shared" si="24"/>
        <v>2018.3333333333333</v>
      </c>
      <c r="F280" s="65">
        <v>36.6</v>
      </c>
      <c r="G280" s="65">
        <v>21.3</v>
      </c>
      <c r="H280" s="66">
        <v>6.1</v>
      </c>
      <c r="J280" s="59">
        <v>2016</v>
      </c>
      <c r="K280" s="60">
        <v>4</v>
      </c>
      <c r="L280" s="61">
        <f t="shared" si="25"/>
        <v>2016.3333333333333</v>
      </c>
      <c r="M280" s="154">
        <v>118.2</v>
      </c>
      <c r="N280" s="154">
        <v>99.4</v>
      </c>
      <c r="O280" s="155">
        <v>80.599999999999994</v>
      </c>
    </row>
    <row r="281" spans="3:15" s="53" customFormat="1" ht="12.75" customHeight="1">
      <c r="C281" s="59">
        <v>2018</v>
      </c>
      <c r="D281" s="60">
        <v>5</v>
      </c>
      <c r="E281" s="61">
        <f t="shared" ref="E281:E300" si="26">C281+D281/12</f>
        <v>2018.4166666666667</v>
      </c>
      <c r="F281" s="65">
        <v>35</v>
      </c>
      <c r="G281" s="65">
        <v>20.2</v>
      </c>
      <c r="H281" s="66">
        <v>5.4</v>
      </c>
      <c r="J281" s="59">
        <v>2016</v>
      </c>
      <c r="K281" s="60">
        <v>5</v>
      </c>
      <c r="L281" s="61">
        <f t="shared" si="25"/>
        <v>2016.4166666666667</v>
      </c>
      <c r="M281" s="154">
        <v>116.7</v>
      </c>
      <c r="N281" s="154">
        <v>98.3</v>
      </c>
      <c r="O281" s="155">
        <v>79.8</v>
      </c>
    </row>
    <row r="282" spans="3:15" s="53" customFormat="1" ht="12.75" customHeight="1">
      <c r="C282" s="59">
        <v>2018</v>
      </c>
      <c r="D282" s="60">
        <v>6</v>
      </c>
      <c r="E282" s="61">
        <f t="shared" si="26"/>
        <v>2018.5</v>
      </c>
      <c r="F282" s="65">
        <v>33.5</v>
      </c>
      <c r="G282" s="65">
        <v>19.100000000000001</v>
      </c>
      <c r="H282" s="66">
        <v>4.7</v>
      </c>
      <c r="J282" s="59">
        <v>2016</v>
      </c>
      <c r="K282" s="60">
        <v>6</v>
      </c>
      <c r="L282" s="61">
        <f t="shared" si="25"/>
        <v>2016.5</v>
      </c>
      <c r="M282" s="154">
        <v>115.3</v>
      </c>
      <c r="N282" s="154">
        <v>97.2</v>
      </c>
      <c r="O282" s="155">
        <v>79</v>
      </c>
    </row>
    <row r="283" spans="3:15" s="53" customFormat="1" ht="12.75" customHeight="1">
      <c r="C283" s="59">
        <v>2018</v>
      </c>
      <c r="D283" s="60">
        <v>7</v>
      </c>
      <c r="E283" s="61">
        <f t="shared" si="26"/>
        <v>2018.5833333333333</v>
      </c>
      <c r="F283" s="65">
        <v>32</v>
      </c>
      <c r="G283" s="65">
        <v>18</v>
      </c>
      <c r="H283" s="66">
        <v>4</v>
      </c>
      <c r="J283" s="59">
        <v>2016</v>
      </c>
      <c r="K283" s="60">
        <v>7</v>
      </c>
      <c r="L283" s="61">
        <f t="shared" si="25"/>
        <v>2016.5833333333333</v>
      </c>
      <c r="M283" s="154">
        <v>113.8</v>
      </c>
      <c r="N283" s="154">
        <v>96</v>
      </c>
      <c r="O283" s="155">
        <v>78.3</v>
      </c>
    </row>
    <row r="284" spans="3:15" s="53" customFormat="1" ht="12.75" customHeight="1">
      <c r="C284" s="59">
        <v>2018</v>
      </c>
      <c r="D284" s="60">
        <v>8</v>
      </c>
      <c r="E284" s="61">
        <f t="shared" si="26"/>
        <v>2018.6666666666667</v>
      </c>
      <c r="F284" s="65">
        <v>30.6</v>
      </c>
      <c r="G284" s="65">
        <v>17</v>
      </c>
      <c r="H284" s="66">
        <v>3.4</v>
      </c>
      <c r="J284" s="59">
        <v>2016</v>
      </c>
      <c r="K284" s="60">
        <v>8</v>
      </c>
      <c r="L284" s="61">
        <f t="shared" si="25"/>
        <v>2016.6666666666667</v>
      </c>
      <c r="M284" s="154">
        <v>112.4</v>
      </c>
      <c r="N284" s="154">
        <v>95</v>
      </c>
      <c r="O284" s="155">
        <v>77.5</v>
      </c>
    </row>
    <row r="285" spans="3:15" s="53" customFormat="1" ht="12.75" customHeight="1">
      <c r="C285" s="59">
        <v>2018</v>
      </c>
      <c r="D285" s="60">
        <v>9</v>
      </c>
      <c r="E285" s="61">
        <f t="shared" si="26"/>
        <v>2018.75</v>
      </c>
      <c r="F285" s="65">
        <v>29.2</v>
      </c>
      <c r="G285" s="65">
        <v>16</v>
      </c>
      <c r="H285" s="66">
        <v>2.8</v>
      </c>
      <c r="J285" s="59">
        <v>2016</v>
      </c>
      <c r="K285" s="60">
        <v>9</v>
      </c>
      <c r="L285" s="61">
        <f t="shared" si="25"/>
        <v>2016.75</v>
      </c>
      <c r="M285" s="154">
        <v>111</v>
      </c>
      <c r="N285" s="154">
        <v>93.9</v>
      </c>
      <c r="O285" s="155">
        <v>76.8</v>
      </c>
    </row>
    <row r="286" spans="3:15" s="53" customFormat="1" ht="12.75" customHeight="1">
      <c r="C286" s="59">
        <v>2018</v>
      </c>
      <c r="D286" s="60">
        <v>10</v>
      </c>
      <c r="E286" s="61">
        <f t="shared" si="26"/>
        <v>2018.8333333333333</v>
      </c>
      <c r="F286" s="65">
        <v>27.9</v>
      </c>
      <c r="G286" s="65">
        <v>15.1</v>
      </c>
      <c r="H286" s="66">
        <v>2.2999999999999998</v>
      </c>
      <c r="J286" s="59">
        <v>2016</v>
      </c>
      <c r="K286" s="60">
        <v>10</v>
      </c>
      <c r="L286" s="61">
        <f t="shared" si="25"/>
        <v>2016.8333333333333</v>
      </c>
      <c r="M286" s="154">
        <v>109.6</v>
      </c>
      <c r="N286" s="154">
        <v>92.8</v>
      </c>
      <c r="O286" s="155">
        <v>76.099999999999994</v>
      </c>
    </row>
    <row r="287" spans="3:15" s="53" customFormat="1" ht="12.75" customHeight="1">
      <c r="C287" s="59">
        <v>2018</v>
      </c>
      <c r="D287" s="60">
        <v>11</v>
      </c>
      <c r="E287" s="61">
        <f t="shared" si="26"/>
        <v>2018.9166666666667</v>
      </c>
      <c r="F287" s="65">
        <v>26.6</v>
      </c>
      <c r="G287" s="65">
        <v>14.2</v>
      </c>
      <c r="H287" s="66">
        <v>1.8</v>
      </c>
      <c r="J287" s="59">
        <v>2016</v>
      </c>
      <c r="K287" s="60">
        <v>11</v>
      </c>
      <c r="L287" s="61">
        <f t="shared" si="25"/>
        <v>2016.9166666666667</v>
      </c>
      <c r="M287" s="154">
        <v>108.2</v>
      </c>
      <c r="N287" s="154">
        <v>91.8</v>
      </c>
      <c r="O287" s="155">
        <v>75.400000000000006</v>
      </c>
    </row>
    <row r="288" spans="3:15" s="53" customFormat="1" ht="12.75" customHeight="1">
      <c r="C288" s="59">
        <v>2018</v>
      </c>
      <c r="D288" s="60">
        <v>12</v>
      </c>
      <c r="E288" s="61">
        <f t="shared" si="26"/>
        <v>2019</v>
      </c>
      <c r="F288" s="65">
        <v>25.4</v>
      </c>
      <c r="G288" s="65">
        <v>13.3</v>
      </c>
      <c r="H288" s="66">
        <v>1.3</v>
      </c>
      <c r="J288" s="59">
        <v>2016</v>
      </c>
      <c r="K288" s="60">
        <v>12</v>
      </c>
      <c r="L288" s="61">
        <f t="shared" si="25"/>
        <v>2017</v>
      </c>
      <c r="M288" s="154">
        <v>106.8</v>
      </c>
      <c r="N288" s="154">
        <v>90.8</v>
      </c>
      <c r="O288" s="155">
        <v>74.7</v>
      </c>
    </row>
    <row r="289" spans="3:37" s="53" customFormat="1" ht="12.75" customHeight="1">
      <c r="C289" s="59">
        <v>2019</v>
      </c>
      <c r="D289" s="60">
        <v>1</v>
      </c>
      <c r="E289" s="61">
        <f t="shared" si="26"/>
        <v>2019.0833333333333</v>
      </c>
      <c r="F289" s="65">
        <v>24.2</v>
      </c>
      <c r="G289" s="65">
        <v>12.5</v>
      </c>
      <c r="H289" s="66">
        <v>0.8</v>
      </c>
      <c r="J289" s="59">
        <v>2017</v>
      </c>
      <c r="K289" s="60">
        <v>1</v>
      </c>
      <c r="L289" s="61">
        <f t="shared" si="25"/>
        <v>2017.0833333333333</v>
      </c>
      <c r="M289" s="154">
        <v>105.5</v>
      </c>
      <c r="N289" s="154">
        <v>89.8</v>
      </c>
      <c r="O289" s="155">
        <v>74</v>
      </c>
    </row>
    <row r="290" spans="3:37" s="53" customFormat="1" ht="12.75" customHeight="1">
      <c r="C290" s="59">
        <v>2019</v>
      </c>
      <c r="D290" s="60">
        <v>2</v>
      </c>
      <c r="E290" s="61">
        <f t="shared" si="26"/>
        <v>2019.1666666666667</v>
      </c>
      <c r="F290" s="65">
        <v>23.1</v>
      </c>
      <c r="G290" s="65">
        <v>11.8</v>
      </c>
      <c r="H290" s="66">
        <v>0.4</v>
      </c>
      <c r="J290" s="59">
        <v>2017</v>
      </c>
      <c r="K290" s="60">
        <v>2</v>
      </c>
      <c r="L290" s="61">
        <f t="shared" si="25"/>
        <v>2017.1666666666667</v>
      </c>
      <c r="M290" s="154">
        <v>104.2</v>
      </c>
      <c r="N290" s="154">
        <v>88.8</v>
      </c>
      <c r="O290" s="155">
        <v>73.400000000000006</v>
      </c>
    </row>
    <row r="291" spans="3:37" s="53" customFormat="1" ht="12.75" customHeight="1">
      <c r="C291" s="59">
        <v>2019</v>
      </c>
      <c r="D291" s="60">
        <v>3</v>
      </c>
      <c r="E291" s="61">
        <f t="shared" si="26"/>
        <v>2019.25</v>
      </c>
      <c r="F291" s="65">
        <v>22</v>
      </c>
      <c r="G291" s="65">
        <v>11</v>
      </c>
      <c r="H291" s="66">
        <v>0.1</v>
      </c>
      <c r="J291" s="59">
        <v>2017</v>
      </c>
      <c r="K291" s="60">
        <v>3</v>
      </c>
      <c r="L291" s="61">
        <f t="shared" si="25"/>
        <v>2017.25</v>
      </c>
      <c r="M291" s="154">
        <v>102.9</v>
      </c>
      <c r="N291" s="154">
        <v>87.8</v>
      </c>
      <c r="O291" s="155">
        <v>72.8</v>
      </c>
    </row>
    <row r="292" spans="3:37" s="53" customFormat="1" ht="12.75" customHeight="1">
      <c r="C292" s="59">
        <v>2019</v>
      </c>
      <c r="D292" s="60">
        <v>4</v>
      </c>
      <c r="E292" s="61">
        <f t="shared" si="26"/>
        <v>2019.3333333333333</v>
      </c>
      <c r="F292" s="65">
        <v>20.9</v>
      </c>
      <c r="G292" s="65">
        <v>10.3</v>
      </c>
      <c r="H292" s="66">
        <v>0</v>
      </c>
      <c r="J292" s="59">
        <v>2017</v>
      </c>
      <c r="K292" s="60">
        <v>4</v>
      </c>
      <c r="L292" s="61">
        <f t="shared" si="25"/>
        <v>2017.3333333333333</v>
      </c>
      <c r="M292" s="154">
        <v>101.6</v>
      </c>
      <c r="N292" s="154">
        <v>86.9</v>
      </c>
      <c r="O292" s="155">
        <v>72.2</v>
      </c>
    </row>
    <row r="293" spans="3:37" s="53" customFormat="1" ht="12.75" customHeight="1">
      <c r="C293" s="59">
        <v>2019</v>
      </c>
      <c r="D293" s="60">
        <v>5</v>
      </c>
      <c r="E293" s="61">
        <f t="shared" si="26"/>
        <v>2019.4166666666667</v>
      </c>
      <c r="F293" s="65">
        <v>19.899999999999999</v>
      </c>
      <c r="G293" s="65">
        <v>9.6999999999999993</v>
      </c>
      <c r="H293" s="66">
        <v>0</v>
      </c>
      <c r="J293" s="59">
        <v>2017</v>
      </c>
      <c r="K293" s="60">
        <v>5</v>
      </c>
      <c r="L293" s="61">
        <f t="shared" si="25"/>
        <v>2017.4166666666667</v>
      </c>
      <c r="M293" s="154">
        <v>100.4</v>
      </c>
      <c r="N293" s="154">
        <v>86</v>
      </c>
      <c r="O293" s="155">
        <v>71.599999999999994</v>
      </c>
    </row>
    <row r="294" spans="3:37" s="53" customFormat="1" ht="12.75" customHeight="1">
      <c r="C294" s="59">
        <v>2019</v>
      </c>
      <c r="D294" s="60">
        <v>6</v>
      </c>
      <c r="E294" s="61">
        <f t="shared" si="26"/>
        <v>2019.5</v>
      </c>
      <c r="F294" s="65">
        <v>18.899999999999999</v>
      </c>
      <c r="G294" s="65">
        <v>9</v>
      </c>
      <c r="H294" s="66">
        <v>0</v>
      </c>
      <c r="J294" s="59">
        <v>2017</v>
      </c>
      <c r="K294" s="60">
        <v>6</v>
      </c>
      <c r="L294" s="61">
        <f t="shared" si="25"/>
        <v>2017.5</v>
      </c>
      <c r="M294" s="154">
        <v>99.2</v>
      </c>
      <c r="N294" s="154">
        <v>85.1</v>
      </c>
      <c r="O294" s="155">
        <v>71.099999999999994</v>
      </c>
    </row>
    <row r="295" spans="3:37" s="53" customFormat="1" ht="12.75" customHeight="1">
      <c r="C295" s="59">
        <v>2019</v>
      </c>
      <c r="D295" s="60">
        <v>7</v>
      </c>
      <c r="E295" s="61">
        <f t="shared" si="26"/>
        <v>2019.5833333333333</v>
      </c>
      <c r="F295" s="65">
        <v>18</v>
      </c>
      <c r="G295" s="65">
        <v>8.4</v>
      </c>
      <c r="H295" s="66">
        <v>0</v>
      </c>
      <c r="J295" s="59">
        <v>2017</v>
      </c>
      <c r="K295" s="60">
        <v>7</v>
      </c>
      <c r="L295" s="61">
        <f t="shared" si="25"/>
        <v>2017.5833333333333</v>
      </c>
      <c r="M295" s="154">
        <v>98</v>
      </c>
      <c r="N295" s="154">
        <v>84.3</v>
      </c>
      <c r="O295" s="155">
        <v>70.599999999999994</v>
      </c>
    </row>
    <row r="296" spans="3:37" s="53" customFormat="1" ht="12.75" customHeight="1">
      <c r="C296" s="59">
        <v>2019</v>
      </c>
      <c r="D296" s="60">
        <v>8</v>
      </c>
      <c r="E296" s="61">
        <f t="shared" si="26"/>
        <v>2019.6666666666667</v>
      </c>
      <c r="F296" s="65">
        <v>17.100000000000001</v>
      </c>
      <c r="G296" s="65">
        <v>7.9</v>
      </c>
      <c r="H296" s="66">
        <v>0</v>
      </c>
      <c r="J296" s="59">
        <v>2017</v>
      </c>
      <c r="K296" s="60">
        <v>8</v>
      </c>
      <c r="L296" s="61">
        <f t="shared" si="25"/>
        <v>2017.6666666666667</v>
      </c>
      <c r="M296" s="154">
        <v>96.8</v>
      </c>
      <c r="N296" s="154">
        <v>83.5</v>
      </c>
      <c r="O296" s="155">
        <v>70.099999999999994</v>
      </c>
    </row>
    <row r="297" spans="3:37" s="53" customFormat="1" ht="12.75" customHeight="1">
      <c r="C297" s="59">
        <v>2019</v>
      </c>
      <c r="D297" s="60">
        <v>9</v>
      </c>
      <c r="E297" s="61">
        <f t="shared" si="26"/>
        <v>2019.75</v>
      </c>
      <c r="F297" s="65">
        <v>16.3</v>
      </c>
      <c r="G297" s="65">
        <v>7.3</v>
      </c>
      <c r="H297" s="66">
        <v>0</v>
      </c>
      <c r="J297" s="59">
        <v>2017</v>
      </c>
      <c r="K297" s="60">
        <v>9</v>
      </c>
      <c r="L297" s="61">
        <f t="shared" si="25"/>
        <v>2017.75</v>
      </c>
      <c r="M297" s="154">
        <v>95.7</v>
      </c>
      <c r="N297" s="154">
        <v>82.6</v>
      </c>
      <c r="O297" s="155">
        <v>69.599999999999994</v>
      </c>
    </row>
    <row r="298" spans="3:37" s="53" customFormat="1" ht="12.75" customHeight="1">
      <c r="C298" s="59">
        <v>2019</v>
      </c>
      <c r="D298" s="60">
        <v>10</v>
      </c>
      <c r="E298" s="61">
        <f t="shared" si="26"/>
        <v>2019.8333333333333</v>
      </c>
      <c r="F298" s="65">
        <v>15.4</v>
      </c>
      <c r="G298" s="65">
        <v>6.8</v>
      </c>
      <c r="H298" s="66">
        <v>0</v>
      </c>
      <c r="J298" s="59">
        <v>2017</v>
      </c>
      <c r="K298" s="60">
        <v>10</v>
      </c>
      <c r="L298" s="61">
        <f t="shared" si="25"/>
        <v>2017.8333333333333</v>
      </c>
      <c r="M298" s="154">
        <v>94.6</v>
      </c>
      <c r="N298" s="154">
        <v>81.900000000000006</v>
      </c>
      <c r="O298" s="155">
        <v>69.099999999999994</v>
      </c>
    </row>
    <row r="299" spans="3:37" s="53" customFormat="1" ht="12.75" customHeight="1">
      <c r="C299" s="59">
        <v>2019</v>
      </c>
      <c r="D299" s="60">
        <v>11</v>
      </c>
      <c r="E299" s="61">
        <f t="shared" si="26"/>
        <v>2019.9166666666667</v>
      </c>
      <c r="F299" s="65">
        <v>14.7</v>
      </c>
      <c r="G299" s="65">
        <v>6.4</v>
      </c>
      <c r="H299" s="66">
        <v>0</v>
      </c>
      <c r="J299" s="59">
        <v>2017</v>
      </c>
      <c r="K299" s="60">
        <v>11</v>
      </c>
      <c r="L299" s="61">
        <f t="shared" si="25"/>
        <v>2017.9166666666667</v>
      </c>
      <c r="M299" s="154">
        <v>93.5</v>
      </c>
      <c r="N299" s="154">
        <v>81.099999999999994</v>
      </c>
      <c r="O299" s="155">
        <v>68.7</v>
      </c>
    </row>
    <row r="300" spans="3:37" s="53" customFormat="1" ht="12.75" customHeight="1" thickBot="1">
      <c r="C300" s="62">
        <v>2019</v>
      </c>
      <c r="D300" s="63">
        <v>12</v>
      </c>
      <c r="E300" s="64">
        <f t="shared" si="26"/>
        <v>2020</v>
      </c>
      <c r="F300" s="67">
        <v>13.9</v>
      </c>
      <c r="G300" s="67">
        <v>5.9</v>
      </c>
      <c r="H300" s="68">
        <v>0</v>
      </c>
      <c r="J300" s="59">
        <v>2017</v>
      </c>
      <c r="K300" s="60">
        <v>12</v>
      </c>
      <c r="L300" s="61">
        <f t="shared" si="25"/>
        <v>2018</v>
      </c>
      <c r="M300" s="154">
        <v>92.5</v>
      </c>
      <c r="N300" s="154">
        <v>80.400000000000006</v>
      </c>
      <c r="O300" s="155">
        <v>68.3</v>
      </c>
    </row>
    <row r="301" spans="3:37">
      <c r="J301" s="59">
        <v>2018</v>
      </c>
      <c r="K301" s="60">
        <v>1</v>
      </c>
      <c r="L301" s="61">
        <f t="shared" si="25"/>
        <v>2018.0833333333333</v>
      </c>
      <c r="M301" s="154">
        <v>91.5</v>
      </c>
      <c r="N301" s="154">
        <v>79.7</v>
      </c>
      <c r="O301" s="155">
        <v>67.900000000000006</v>
      </c>
      <c r="AI301" s="53"/>
      <c r="AJ301" s="53"/>
      <c r="AK301" s="53"/>
    </row>
    <row r="302" spans="3:37">
      <c r="J302" s="59">
        <v>2018</v>
      </c>
      <c r="K302" s="60">
        <v>2</v>
      </c>
      <c r="L302" s="61">
        <f t="shared" si="25"/>
        <v>2018.1666666666667</v>
      </c>
      <c r="M302" s="154">
        <v>90.5</v>
      </c>
      <c r="N302" s="154">
        <v>79</v>
      </c>
      <c r="O302" s="155">
        <v>67.599999999999994</v>
      </c>
      <c r="AI302" s="53"/>
    </row>
    <row r="303" spans="3:37">
      <c r="J303" s="59">
        <v>2018</v>
      </c>
      <c r="K303" s="60">
        <v>3</v>
      </c>
      <c r="L303" s="61">
        <f t="shared" si="25"/>
        <v>2018.25</v>
      </c>
      <c r="M303" s="154">
        <v>89.5</v>
      </c>
      <c r="N303" s="154">
        <v>78.400000000000006</v>
      </c>
      <c r="O303" s="155">
        <v>67.2</v>
      </c>
    </row>
    <row r="304" spans="3:37">
      <c r="J304" s="59">
        <v>2018</v>
      </c>
      <c r="K304" s="60">
        <v>4</v>
      </c>
      <c r="L304" s="61">
        <f t="shared" si="25"/>
        <v>2018.3333333333333</v>
      </c>
      <c r="M304" s="154">
        <v>88.6</v>
      </c>
      <c r="N304" s="154">
        <v>77.8</v>
      </c>
      <c r="O304" s="155">
        <v>67</v>
      </c>
    </row>
    <row r="305" spans="10:15">
      <c r="J305" s="59">
        <v>2018</v>
      </c>
      <c r="K305" s="60">
        <v>5</v>
      </c>
      <c r="L305" s="61">
        <f t="shared" si="25"/>
        <v>2018.4166666666667</v>
      </c>
      <c r="M305" s="154">
        <v>87.7</v>
      </c>
      <c r="N305" s="154">
        <v>77.2</v>
      </c>
      <c r="O305" s="155">
        <v>67</v>
      </c>
    </row>
    <row r="306" spans="10:15">
      <c r="J306" s="59">
        <v>2018</v>
      </c>
      <c r="K306" s="60">
        <v>6</v>
      </c>
      <c r="L306" s="61">
        <f t="shared" ref="L306:L324" si="27">J306+K306/12</f>
        <v>2018.5</v>
      </c>
      <c r="M306" s="154">
        <v>86.8</v>
      </c>
      <c r="N306" s="154">
        <v>76.599999999999994</v>
      </c>
      <c r="O306" s="155">
        <v>67</v>
      </c>
    </row>
    <row r="307" spans="10:15">
      <c r="J307" s="59">
        <v>2018</v>
      </c>
      <c r="K307" s="60">
        <v>7</v>
      </c>
      <c r="L307" s="61">
        <f t="shared" si="27"/>
        <v>2018.5833333333333</v>
      </c>
      <c r="M307" s="154">
        <v>86</v>
      </c>
      <c r="N307" s="154">
        <v>76</v>
      </c>
      <c r="O307" s="155">
        <v>67</v>
      </c>
    </row>
    <row r="308" spans="10:15">
      <c r="J308" s="59">
        <v>2018</v>
      </c>
      <c r="K308" s="60">
        <v>8</v>
      </c>
      <c r="L308" s="61">
        <f t="shared" si="27"/>
        <v>2018.6666666666667</v>
      </c>
      <c r="M308" s="154">
        <v>85.2</v>
      </c>
      <c r="N308" s="154">
        <v>75.5</v>
      </c>
      <c r="O308" s="155">
        <v>67</v>
      </c>
    </row>
    <row r="309" spans="10:15">
      <c r="J309" s="59">
        <v>2018</v>
      </c>
      <c r="K309" s="60">
        <v>9</v>
      </c>
      <c r="L309" s="61">
        <f t="shared" si="27"/>
        <v>2018.75</v>
      </c>
      <c r="M309" s="154">
        <v>84.4</v>
      </c>
      <c r="N309" s="154">
        <v>75</v>
      </c>
      <c r="O309" s="155">
        <v>67</v>
      </c>
    </row>
    <row r="310" spans="10:15">
      <c r="J310" s="59">
        <v>2018</v>
      </c>
      <c r="K310" s="60">
        <v>10</v>
      </c>
      <c r="L310" s="61">
        <f t="shared" si="27"/>
        <v>2018.8333333333333</v>
      </c>
      <c r="M310" s="154">
        <v>83.6</v>
      </c>
      <c r="N310" s="154">
        <v>74.5</v>
      </c>
      <c r="O310" s="155">
        <v>67</v>
      </c>
    </row>
    <row r="311" spans="10:15">
      <c r="J311" s="59">
        <v>2018</v>
      </c>
      <c r="K311" s="60">
        <v>11</v>
      </c>
      <c r="L311" s="61">
        <f t="shared" si="27"/>
        <v>2018.9166666666667</v>
      </c>
      <c r="M311" s="154">
        <v>82.9</v>
      </c>
      <c r="N311" s="154">
        <v>74.099999999999994</v>
      </c>
      <c r="O311" s="155">
        <v>67</v>
      </c>
    </row>
    <row r="312" spans="10:15">
      <c r="J312" s="59">
        <v>2018</v>
      </c>
      <c r="K312" s="60">
        <v>12</v>
      </c>
      <c r="L312" s="61">
        <f t="shared" si="27"/>
        <v>2019</v>
      </c>
      <c r="M312" s="154">
        <v>82.2</v>
      </c>
      <c r="N312" s="154">
        <v>73.7</v>
      </c>
      <c r="O312" s="155">
        <v>67</v>
      </c>
    </row>
    <row r="313" spans="10:15">
      <c r="J313" s="59">
        <v>2019</v>
      </c>
      <c r="K313" s="60">
        <v>1</v>
      </c>
      <c r="L313" s="61">
        <f t="shared" si="27"/>
        <v>2019.0833333333333</v>
      </c>
      <c r="M313" s="154">
        <v>81.5</v>
      </c>
      <c r="N313" s="154">
        <v>73.2</v>
      </c>
      <c r="O313" s="155">
        <v>67</v>
      </c>
    </row>
    <row r="314" spans="10:15">
      <c r="J314" s="59">
        <v>2019</v>
      </c>
      <c r="K314" s="60">
        <v>2</v>
      </c>
      <c r="L314" s="61">
        <f t="shared" si="27"/>
        <v>2019.1666666666667</v>
      </c>
      <c r="M314" s="154">
        <v>80.8</v>
      </c>
      <c r="N314" s="154">
        <v>72.900000000000006</v>
      </c>
      <c r="O314" s="155">
        <v>67</v>
      </c>
    </row>
    <row r="315" spans="10:15">
      <c r="J315" s="59">
        <v>2019</v>
      </c>
      <c r="K315" s="60">
        <v>3</v>
      </c>
      <c r="L315" s="61">
        <f t="shared" si="27"/>
        <v>2019.25</v>
      </c>
      <c r="M315" s="154">
        <v>80.2</v>
      </c>
      <c r="N315" s="154">
        <v>72.5</v>
      </c>
      <c r="O315" s="155">
        <v>67</v>
      </c>
    </row>
    <row r="316" spans="10:15">
      <c r="J316" s="59">
        <v>2019</v>
      </c>
      <c r="K316" s="60">
        <v>4</v>
      </c>
      <c r="L316" s="61">
        <f t="shared" si="27"/>
        <v>2019.3333333333333</v>
      </c>
      <c r="M316" s="154">
        <v>79.599999999999994</v>
      </c>
      <c r="N316" s="154">
        <v>72.099999999999994</v>
      </c>
      <c r="O316" s="155">
        <v>67</v>
      </c>
    </row>
    <row r="317" spans="10:15">
      <c r="J317" s="59">
        <v>2019</v>
      </c>
      <c r="K317" s="60">
        <v>5</v>
      </c>
      <c r="L317" s="61">
        <f t="shared" si="27"/>
        <v>2019.4166666666667</v>
      </c>
      <c r="M317" s="154">
        <v>79</v>
      </c>
      <c r="N317" s="154">
        <v>71.8</v>
      </c>
      <c r="O317" s="155">
        <v>67</v>
      </c>
    </row>
    <row r="318" spans="10:15">
      <c r="J318" s="59">
        <v>2019</v>
      </c>
      <c r="K318" s="60">
        <v>6</v>
      </c>
      <c r="L318" s="61">
        <f t="shared" si="27"/>
        <v>2019.5</v>
      </c>
      <c r="M318" s="154">
        <v>78.5</v>
      </c>
      <c r="N318" s="154">
        <v>71.5</v>
      </c>
      <c r="O318" s="155">
        <v>67</v>
      </c>
    </row>
    <row r="319" spans="10:15">
      <c r="J319" s="59">
        <v>2019</v>
      </c>
      <c r="K319" s="60">
        <v>7</v>
      </c>
      <c r="L319" s="61">
        <f t="shared" si="27"/>
        <v>2019.5833333333333</v>
      </c>
      <c r="M319" s="154">
        <v>77.900000000000006</v>
      </c>
      <c r="N319" s="154">
        <v>71.2</v>
      </c>
      <c r="O319" s="155">
        <v>67</v>
      </c>
    </row>
    <row r="320" spans="10:15">
      <c r="J320" s="59">
        <v>2019</v>
      </c>
      <c r="K320" s="60">
        <v>8</v>
      </c>
      <c r="L320" s="61">
        <f t="shared" si="27"/>
        <v>2019.6666666666667</v>
      </c>
      <c r="M320" s="154">
        <v>77.400000000000006</v>
      </c>
      <c r="N320" s="154">
        <v>70.900000000000006</v>
      </c>
      <c r="O320" s="155">
        <v>67</v>
      </c>
    </row>
    <row r="321" spans="10:15">
      <c r="J321" s="59">
        <v>2019</v>
      </c>
      <c r="K321" s="60">
        <v>9</v>
      </c>
      <c r="L321" s="61">
        <f t="shared" si="27"/>
        <v>2019.75</v>
      </c>
      <c r="M321" s="154">
        <v>76.900000000000006</v>
      </c>
      <c r="N321" s="154">
        <v>70.599999999999994</v>
      </c>
      <c r="O321" s="155">
        <v>67</v>
      </c>
    </row>
    <row r="322" spans="10:15">
      <c r="J322" s="59">
        <v>2019</v>
      </c>
      <c r="K322" s="60">
        <v>10</v>
      </c>
      <c r="L322" s="61">
        <f t="shared" si="27"/>
        <v>2019.8333333333333</v>
      </c>
      <c r="M322" s="154">
        <v>76.400000000000006</v>
      </c>
      <c r="N322" s="154">
        <v>70.400000000000006</v>
      </c>
      <c r="O322" s="155">
        <v>67</v>
      </c>
    </row>
    <row r="323" spans="10:15">
      <c r="J323" s="59">
        <v>2019</v>
      </c>
      <c r="K323" s="60">
        <v>11</v>
      </c>
      <c r="L323" s="61">
        <f t="shared" si="27"/>
        <v>2019.9166666666667</v>
      </c>
      <c r="M323" s="154">
        <v>76</v>
      </c>
      <c r="N323" s="154">
        <v>70.099999999999994</v>
      </c>
      <c r="O323" s="155">
        <v>67</v>
      </c>
    </row>
    <row r="324" spans="10:15" ht="13.5" thickBot="1">
      <c r="J324" s="62">
        <v>2019</v>
      </c>
      <c r="K324" s="63">
        <v>12</v>
      </c>
      <c r="L324" s="64">
        <f t="shared" si="27"/>
        <v>2020</v>
      </c>
      <c r="M324" s="156">
        <v>75.599999999999994</v>
      </c>
      <c r="N324" s="156">
        <v>69.900000000000006</v>
      </c>
      <c r="O324" s="157">
        <v>67</v>
      </c>
    </row>
    <row r="325" spans="10:15">
      <c r="J325" s="53"/>
      <c r="K325" s="53"/>
      <c r="L325" s="53"/>
      <c r="M325" s="53"/>
      <c r="N325" s="53"/>
      <c r="O325" s="53"/>
    </row>
    <row r="326" spans="10:15">
      <c r="J326" s="53"/>
      <c r="K326" s="53"/>
      <c r="L326" s="53"/>
      <c r="M326" s="53"/>
      <c r="N326" s="53"/>
      <c r="O326" s="53"/>
    </row>
    <row r="327" spans="10:15">
      <c r="J327" s="53"/>
      <c r="K327" s="53"/>
      <c r="L327" s="53"/>
      <c r="M327" s="53"/>
      <c r="N327" s="53"/>
      <c r="O327" s="53"/>
    </row>
    <row r="328" spans="10:15">
      <c r="J328" s="53"/>
      <c r="K328" s="53"/>
      <c r="L328" s="53"/>
      <c r="M328" s="53"/>
      <c r="N328" s="53"/>
      <c r="O328" s="53"/>
    </row>
    <row r="329" spans="10:15">
      <c r="J329" s="53"/>
      <c r="K329" s="53"/>
      <c r="L329" s="53"/>
      <c r="M329" s="53"/>
      <c r="N329" s="53"/>
      <c r="O329" s="53"/>
    </row>
    <row r="330" spans="10:15">
      <c r="J330" s="53"/>
      <c r="K330" s="53"/>
      <c r="L330" s="53"/>
      <c r="M330" s="53"/>
      <c r="N330" s="53"/>
      <c r="O330" s="53"/>
    </row>
    <row r="331" spans="10:15">
      <c r="J331" s="53"/>
      <c r="K331" s="53"/>
      <c r="L331" s="53"/>
      <c r="M331" s="53"/>
      <c r="N331" s="53"/>
      <c r="O331" s="53"/>
    </row>
    <row r="332" spans="10:15">
      <c r="J332" s="53"/>
      <c r="K332" s="53"/>
      <c r="L332" s="53"/>
      <c r="M332" s="53"/>
      <c r="N332" s="53"/>
      <c r="O332" s="53"/>
    </row>
    <row r="333" spans="10:15">
      <c r="J333" s="53"/>
      <c r="K333" s="53"/>
      <c r="L333" s="53"/>
      <c r="M333" s="53"/>
      <c r="N333" s="53"/>
      <c r="O333" s="53"/>
    </row>
    <row r="334" spans="10:15">
      <c r="J334" s="53"/>
      <c r="K334" s="53"/>
      <c r="L334" s="53"/>
      <c r="M334" s="53"/>
      <c r="N334" s="53"/>
      <c r="O334" s="53"/>
    </row>
    <row r="335" spans="10:15">
      <c r="J335" s="53"/>
      <c r="K335" s="53"/>
      <c r="L335" s="53"/>
      <c r="M335" s="53"/>
      <c r="N335" s="53"/>
      <c r="O335" s="53"/>
    </row>
    <row r="336" spans="10:15">
      <c r="J336" s="53"/>
      <c r="K336" s="53"/>
      <c r="L336" s="53"/>
      <c r="M336" s="53"/>
      <c r="N336" s="53"/>
      <c r="O336" s="53"/>
    </row>
    <row r="337" spans="10:15">
      <c r="J337" s="53"/>
      <c r="K337" s="53"/>
      <c r="L337" s="53"/>
      <c r="M337" s="53"/>
      <c r="N337" s="53"/>
      <c r="O337" s="53"/>
    </row>
    <row r="338" spans="10:15">
      <c r="J338" s="53"/>
      <c r="K338" s="53"/>
      <c r="L338" s="53"/>
      <c r="M338" s="53"/>
      <c r="N338" s="53"/>
      <c r="O338" s="53"/>
    </row>
    <row r="339" spans="10:15">
      <c r="J339" s="53"/>
      <c r="K339" s="53"/>
      <c r="L339" s="53"/>
      <c r="M339" s="53"/>
      <c r="N339" s="53"/>
      <c r="O339" s="53"/>
    </row>
    <row r="340" spans="10:15">
      <c r="J340" s="53"/>
      <c r="K340" s="53"/>
      <c r="L340" s="53"/>
      <c r="M340" s="53"/>
      <c r="N340" s="53"/>
      <c r="O340" s="53"/>
    </row>
    <row r="341" spans="10:15">
      <c r="J341" s="53"/>
      <c r="K341" s="53"/>
      <c r="L341" s="53"/>
      <c r="M341" s="53"/>
      <c r="N341" s="53"/>
      <c r="O341" s="53"/>
    </row>
    <row r="342" spans="10:15">
      <c r="J342" s="53"/>
      <c r="K342" s="53"/>
      <c r="L342" s="53"/>
      <c r="M342" s="53"/>
      <c r="N342" s="53"/>
      <c r="O342" s="53"/>
    </row>
    <row r="343" spans="10:15">
      <c r="J343" s="53"/>
      <c r="K343" s="53"/>
      <c r="L343" s="53"/>
      <c r="M343" s="53"/>
      <c r="N343" s="53"/>
      <c r="O343" s="53"/>
    </row>
    <row r="344" spans="10:15">
      <c r="J344" s="53"/>
      <c r="K344" s="53"/>
      <c r="L344" s="53"/>
      <c r="M344" s="53"/>
      <c r="N344" s="53"/>
      <c r="O344" s="53"/>
    </row>
    <row r="345" spans="10:15">
      <c r="J345" s="53"/>
      <c r="K345" s="53"/>
      <c r="L345" s="53"/>
      <c r="M345" s="53"/>
      <c r="N345" s="53"/>
      <c r="O345" s="53"/>
    </row>
    <row r="346" spans="10:15">
      <c r="J346" s="53"/>
      <c r="K346" s="53"/>
      <c r="L346" s="53"/>
      <c r="M346" s="53"/>
      <c r="N346" s="53"/>
      <c r="O346" s="53"/>
    </row>
    <row r="347" spans="10:15">
      <c r="J347" s="53"/>
      <c r="K347" s="53"/>
      <c r="L347" s="53"/>
      <c r="M347" s="53"/>
      <c r="N347" s="53"/>
      <c r="O347" s="53"/>
    </row>
    <row r="348" spans="10:15">
      <c r="J348" s="53"/>
      <c r="K348" s="53"/>
      <c r="L348" s="53"/>
      <c r="M348" s="53"/>
      <c r="N348" s="53"/>
      <c r="O348" s="53"/>
    </row>
    <row r="349" spans="10:15">
      <c r="J349" s="53"/>
      <c r="K349" s="53"/>
      <c r="L349" s="53"/>
      <c r="M349" s="53"/>
      <c r="N349" s="53"/>
      <c r="O349" s="53"/>
    </row>
    <row r="350" spans="10:15">
      <c r="J350" s="53"/>
      <c r="K350" s="53"/>
      <c r="L350" s="53"/>
      <c r="M350" s="53"/>
      <c r="N350" s="53"/>
      <c r="O350" s="53"/>
    </row>
    <row r="351" spans="10:15">
      <c r="J351" s="53"/>
      <c r="K351" s="53"/>
      <c r="L351" s="53"/>
      <c r="M351" s="53"/>
      <c r="N351" s="53"/>
      <c r="O351" s="53"/>
    </row>
    <row r="352" spans="10:15">
      <c r="J352" s="53"/>
      <c r="K352" s="53"/>
      <c r="L352" s="53"/>
      <c r="M352" s="53"/>
      <c r="N352" s="53"/>
      <c r="O352" s="53"/>
    </row>
    <row r="353" spans="10:15">
      <c r="J353" s="53"/>
      <c r="K353" s="53"/>
      <c r="L353" s="53"/>
      <c r="M353" s="53"/>
      <c r="N353" s="53"/>
      <c r="O353" s="53"/>
    </row>
    <row r="354" spans="10:15">
      <c r="J354" s="53"/>
      <c r="K354" s="53"/>
      <c r="L354" s="53"/>
      <c r="M354" s="53"/>
      <c r="N354" s="53"/>
      <c r="O354" s="53"/>
    </row>
    <row r="355" spans="10:15">
      <c r="J355" s="53"/>
      <c r="K355" s="53"/>
      <c r="L355" s="53"/>
      <c r="M355" s="53"/>
      <c r="N355" s="53"/>
      <c r="O355" s="53"/>
    </row>
    <row r="356" spans="10:15">
      <c r="J356" s="53"/>
      <c r="K356" s="53"/>
      <c r="L356" s="53"/>
      <c r="M356" s="53"/>
      <c r="N356" s="53"/>
      <c r="O356" s="53"/>
    </row>
    <row r="357" spans="10:15">
      <c r="J357" s="53"/>
      <c r="K357" s="53"/>
      <c r="L357" s="53"/>
      <c r="M357" s="53"/>
      <c r="N357" s="53"/>
      <c r="O357" s="53"/>
    </row>
    <row r="358" spans="10:15">
      <c r="J358" s="53"/>
      <c r="K358" s="53"/>
      <c r="L358" s="53"/>
      <c r="M358" s="53"/>
      <c r="N358" s="53"/>
      <c r="O358" s="53"/>
    </row>
    <row r="359" spans="10:15">
      <c r="J359" s="53"/>
      <c r="K359" s="53"/>
      <c r="L359" s="53"/>
      <c r="M359" s="53"/>
      <c r="N359" s="53"/>
      <c r="O359" s="53"/>
    </row>
    <row r="360" spans="10:15">
      <c r="J360" s="53"/>
      <c r="K360" s="53"/>
      <c r="L360" s="53"/>
      <c r="M360" s="53"/>
      <c r="N360" s="53"/>
      <c r="O360" s="53"/>
    </row>
    <row r="361" spans="10:15">
      <c r="J361" s="53"/>
      <c r="K361" s="53"/>
      <c r="L361" s="53"/>
      <c r="M361" s="53"/>
      <c r="N361" s="53"/>
      <c r="O361" s="53"/>
    </row>
    <row r="362" spans="10:15">
      <c r="J362" s="53"/>
      <c r="K362" s="53"/>
      <c r="L362" s="53"/>
      <c r="M362" s="53"/>
      <c r="N362" s="53"/>
      <c r="O362" s="53"/>
    </row>
    <row r="363" spans="10:15">
      <c r="J363" s="53"/>
      <c r="K363" s="53"/>
      <c r="L363" s="53"/>
      <c r="M363" s="53"/>
      <c r="N363" s="53"/>
      <c r="O363" s="53"/>
    </row>
    <row r="364" spans="10:15">
      <c r="J364" s="53"/>
      <c r="K364" s="53"/>
      <c r="L364" s="53"/>
      <c r="M364" s="53"/>
      <c r="N364" s="53"/>
      <c r="O364" s="53"/>
    </row>
    <row r="365" spans="10:15">
      <c r="J365" s="53"/>
      <c r="K365" s="53"/>
      <c r="L365" s="53"/>
      <c r="M365" s="53"/>
      <c r="N365" s="53"/>
      <c r="O365" s="53"/>
    </row>
    <row r="366" spans="10:15">
      <c r="J366" s="53"/>
      <c r="K366" s="53"/>
      <c r="L366" s="53"/>
      <c r="M366" s="53"/>
      <c r="N366" s="53"/>
      <c r="O366" s="53"/>
    </row>
    <row r="367" spans="10:15">
      <c r="J367" s="53"/>
      <c r="K367" s="53"/>
      <c r="L367" s="53"/>
      <c r="M367" s="53"/>
      <c r="N367" s="53"/>
      <c r="O367" s="53"/>
    </row>
    <row r="368" spans="10:15">
      <c r="J368" s="53"/>
      <c r="K368" s="53"/>
      <c r="L368" s="53"/>
      <c r="M368" s="53"/>
      <c r="N368" s="53"/>
      <c r="O368" s="53"/>
    </row>
    <row r="369" spans="10:15">
      <c r="J369" s="53"/>
      <c r="K369" s="53"/>
      <c r="L369" s="53"/>
      <c r="M369" s="53"/>
      <c r="N369" s="53"/>
      <c r="O369" s="53"/>
    </row>
    <row r="370" spans="10:15">
      <c r="J370" s="53"/>
      <c r="K370" s="53"/>
      <c r="L370" s="53"/>
      <c r="M370" s="53"/>
      <c r="N370" s="53"/>
      <c r="O370" s="53"/>
    </row>
    <row r="371" spans="10:15">
      <c r="J371" s="53"/>
      <c r="K371" s="53"/>
      <c r="L371" s="53"/>
      <c r="M371" s="53"/>
      <c r="N371" s="53"/>
      <c r="O371" s="53"/>
    </row>
    <row r="372" spans="10:15">
      <c r="J372" s="53"/>
      <c r="K372" s="53"/>
      <c r="L372" s="53"/>
      <c r="M372" s="53"/>
      <c r="N372" s="53"/>
      <c r="O372" s="53"/>
    </row>
    <row r="373" spans="10:15">
      <c r="J373" s="53"/>
      <c r="K373" s="53"/>
      <c r="L373" s="53"/>
      <c r="M373" s="53"/>
      <c r="N373" s="53"/>
      <c r="O373" s="53"/>
    </row>
    <row r="374" spans="10:15">
      <c r="J374" s="53"/>
      <c r="K374" s="53"/>
      <c r="L374" s="53"/>
      <c r="M374" s="53"/>
      <c r="N374" s="53"/>
      <c r="O374" s="53"/>
    </row>
    <row r="375" spans="10:15">
      <c r="J375" s="53"/>
      <c r="K375" s="53"/>
      <c r="L375" s="53"/>
      <c r="M375" s="53"/>
      <c r="N375" s="53"/>
      <c r="O375" s="53"/>
    </row>
    <row r="376" spans="10:15">
      <c r="J376" s="53"/>
      <c r="K376" s="53"/>
      <c r="L376" s="53"/>
      <c r="M376" s="53"/>
      <c r="N376" s="53"/>
      <c r="O376" s="53"/>
    </row>
    <row r="377" spans="10:15">
      <c r="J377" s="53"/>
      <c r="K377" s="53"/>
      <c r="L377" s="53"/>
      <c r="M377" s="53"/>
      <c r="N377" s="53"/>
      <c r="O377" s="53"/>
    </row>
    <row r="378" spans="10:15">
      <c r="J378" s="53"/>
      <c r="K378" s="53"/>
      <c r="L378" s="53"/>
      <c r="M378" s="53"/>
      <c r="N378" s="53"/>
      <c r="O378" s="53"/>
    </row>
    <row r="379" spans="10:15">
      <c r="J379" s="53"/>
      <c r="K379" s="53"/>
      <c r="L379" s="53"/>
      <c r="M379" s="53"/>
      <c r="N379" s="53"/>
      <c r="O379" s="53"/>
    </row>
    <row r="380" spans="10:15">
      <c r="J380" s="53"/>
      <c r="K380" s="53"/>
      <c r="L380" s="53"/>
      <c r="M380" s="53"/>
      <c r="N380" s="53"/>
      <c r="O380" s="53"/>
    </row>
    <row r="381" spans="10:15">
      <c r="J381" s="53"/>
      <c r="K381" s="53"/>
      <c r="L381" s="53"/>
      <c r="M381" s="53"/>
      <c r="N381" s="53"/>
      <c r="O381" s="53"/>
    </row>
    <row r="382" spans="10:15">
      <c r="J382" s="53"/>
      <c r="K382" s="53"/>
      <c r="L382" s="53"/>
      <c r="M382" s="53"/>
      <c r="N382" s="53"/>
      <c r="O382" s="53"/>
    </row>
    <row r="383" spans="10:15">
      <c r="J383" s="53"/>
      <c r="K383" s="53"/>
      <c r="L383" s="53"/>
      <c r="M383" s="53"/>
      <c r="N383" s="53"/>
      <c r="O383" s="53"/>
    </row>
    <row r="384" spans="10:15">
      <c r="J384" s="53"/>
      <c r="K384" s="53"/>
      <c r="L384" s="53"/>
      <c r="M384" s="53"/>
      <c r="N384" s="53"/>
      <c r="O384" s="53"/>
    </row>
    <row r="385" spans="10:15">
      <c r="J385" s="53"/>
      <c r="K385" s="53"/>
      <c r="L385" s="53"/>
      <c r="M385" s="53"/>
      <c r="N385" s="53"/>
      <c r="O385" s="53"/>
    </row>
    <row r="386" spans="10:15">
      <c r="J386" s="53"/>
      <c r="K386" s="53"/>
      <c r="L386" s="53"/>
      <c r="M386" s="53"/>
      <c r="N386" s="53"/>
      <c r="O386" s="53"/>
    </row>
    <row r="387" spans="10:15">
      <c r="J387" s="53"/>
      <c r="K387" s="53"/>
      <c r="L387" s="53"/>
      <c r="M387" s="53"/>
      <c r="N387" s="53"/>
      <c r="O387" s="53"/>
    </row>
    <row r="388" spans="10:15">
      <c r="J388" s="53"/>
      <c r="K388" s="53"/>
      <c r="L388" s="53"/>
      <c r="M388" s="53"/>
      <c r="N388" s="53"/>
      <c r="O388" s="53"/>
    </row>
    <row r="389" spans="10:15">
      <c r="J389" s="53"/>
      <c r="K389" s="53"/>
      <c r="L389" s="53"/>
      <c r="M389" s="53"/>
      <c r="N389" s="53"/>
      <c r="O389" s="53"/>
    </row>
    <row r="390" spans="10:15">
      <c r="J390" s="53"/>
      <c r="K390" s="53"/>
      <c r="L390" s="53"/>
      <c r="M390" s="53"/>
      <c r="N390" s="53"/>
      <c r="O390" s="53"/>
    </row>
    <row r="391" spans="10:15">
      <c r="J391" s="53"/>
      <c r="K391" s="53"/>
      <c r="L391" s="53"/>
      <c r="M391" s="53"/>
      <c r="N391" s="53"/>
      <c r="O391" s="53"/>
    </row>
    <row r="392" spans="10:15">
      <c r="J392" s="53"/>
      <c r="K392" s="53"/>
      <c r="L392" s="53"/>
      <c r="M392" s="53"/>
      <c r="N392" s="53"/>
      <c r="O392" s="53"/>
    </row>
    <row r="393" spans="10:15">
      <c r="J393" s="53"/>
      <c r="K393" s="53"/>
      <c r="L393" s="53"/>
      <c r="M393" s="53"/>
      <c r="N393" s="53"/>
      <c r="O393" s="53"/>
    </row>
    <row r="394" spans="10:15">
      <c r="J394" s="53"/>
      <c r="K394" s="53"/>
      <c r="L394" s="53"/>
      <c r="M394" s="53"/>
      <c r="N394" s="53"/>
      <c r="O394" s="53"/>
    </row>
    <row r="395" spans="10:15">
      <c r="J395" s="53"/>
      <c r="K395" s="53"/>
      <c r="L395" s="53"/>
      <c r="M395" s="53"/>
      <c r="N395" s="53"/>
      <c r="O395" s="53"/>
    </row>
    <row r="396" spans="10:15">
      <c r="J396" s="53"/>
      <c r="K396" s="53"/>
      <c r="L396" s="53"/>
      <c r="M396" s="53"/>
      <c r="N396" s="53"/>
      <c r="O396" s="53"/>
    </row>
    <row r="397" spans="10:15">
      <c r="J397" s="53"/>
      <c r="K397" s="53"/>
      <c r="L397" s="53"/>
      <c r="M397" s="53"/>
      <c r="N397" s="53"/>
      <c r="O397" s="53"/>
    </row>
    <row r="398" spans="10:15">
      <c r="J398" s="53"/>
      <c r="K398" s="53"/>
      <c r="L398" s="53"/>
      <c r="M398" s="53"/>
      <c r="N398" s="53"/>
      <c r="O398" s="53"/>
    </row>
    <row r="399" spans="10:15">
      <c r="J399" s="53"/>
      <c r="K399" s="53"/>
      <c r="L399" s="53"/>
      <c r="M399" s="53"/>
      <c r="N399" s="53"/>
      <c r="O399" s="53"/>
    </row>
    <row r="400" spans="10:15">
      <c r="J400" s="53"/>
      <c r="K400" s="53"/>
      <c r="L400" s="53"/>
      <c r="M400" s="53"/>
      <c r="N400" s="53"/>
      <c r="O400" s="53"/>
    </row>
    <row r="401" spans="10:15">
      <c r="J401" s="53"/>
      <c r="K401" s="53"/>
      <c r="L401" s="53"/>
      <c r="M401" s="53"/>
      <c r="N401" s="53"/>
      <c r="O401" s="53"/>
    </row>
    <row r="402" spans="10:15">
      <c r="J402" s="53"/>
      <c r="K402" s="53"/>
      <c r="L402" s="53"/>
      <c r="M402" s="53"/>
      <c r="N402" s="53"/>
      <c r="O402" s="53"/>
    </row>
    <row r="403" spans="10:15">
      <c r="J403" s="53"/>
      <c r="K403" s="53"/>
      <c r="L403" s="53"/>
      <c r="M403" s="53"/>
      <c r="N403" s="53"/>
      <c r="O403" s="53"/>
    </row>
    <row r="404" spans="10:15">
      <c r="J404" s="53"/>
      <c r="K404" s="53"/>
      <c r="L404" s="53"/>
      <c r="M404" s="53"/>
      <c r="N404" s="53"/>
      <c r="O404" s="53"/>
    </row>
    <row r="405" spans="10:15">
      <c r="J405" s="53"/>
      <c r="K405" s="53"/>
      <c r="L405" s="53"/>
      <c r="M405" s="53"/>
      <c r="N405" s="53"/>
      <c r="O405" s="53"/>
    </row>
    <row r="406" spans="10:15">
      <c r="J406" s="53"/>
      <c r="K406" s="53"/>
      <c r="L406" s="53"/>
      <c r="M406" s="53"/>
      <c r="N406" s="53"/>
      <c r="O406" s="53"/>
    </row>
    <row r="407" spans="10:15">
      <c r="J407" s="53"/>
      <c r="K407" s="53"/>
      <c r="L407" s="53"/>
      <c r="M407" s="53"/>
      <c r="N407" s="53"/>
      <c r="O407" s="53"/>
    </row>
    <row r="408" spans="10:15">
      <c r="J408" s="53"/>
      <c r="K408" s="53"/>
      <c r="L408" s="53"/>
      <c r="M408" s="53"/>
      <c r="N408" s="53"/>
      <c r="O408" s="53"/>
    </row>
    <row r="409" spans="10:15">
      <c r="J409" s="53"/>
      <c r="K409" s="53"/>
      <c r="L409" s="53"/>
      <c r="M409" s="53"/>
      <c r="N409" s="53"/>
      <c r="O409" s="53"/>
    </row>
    <row r="410" spans="10:15">
      <c r="J410" s="53"/>
      <c r="K410" s="53"/>
      <c r="L410" s="53"/>
      <c r="M410" s="53"/>
      <c r="N410" s="53"/>
      <c r="O410" s="53"/>
    </row>
    <row r="411" spans="10:15">
      <c r="J411" s="53"/>
      <c r="K411" s="53"/>
      <c r="L411" s="53"/>
      <c r="M411" s="53"/>
      <c r="N411" s="53"/>
      <c r="O411" s="53"/>
    </row>
    <row r="412" spans="10:15">
      <c r="J412" s="53"/>
      <c r="K412" s="53"/>
      <c r="L412" s="53"/>
      <c r="M412" s="53"/>
      <c r="N412" s="53"/>
      <c r="O412" s="53"/>
    </row>
    <row r="413" spans="10:15">
      <c r="J413" s="53"/>
      <c r="K413" s="53"/>
      <c r="L413" s="53"/>
      <c r="M413" s="53"/>
      <c r="N413" s="53"/>
      <c r="O413" s="53"/>
    </row>
    <row r="414" spans="10:15">
      <c r="J414" s="53"/>
      <c r="K414" s="53"/>
      <c r="L414" s="53"/>
      <c r="M414" s="53"/>
      <c r="N414" s="53"/>
      <c r="O414" s="53"/>
    </row>
    <row r="415" spans="10:15">
      <c r="J415" s="53"/>
      <c r="K415" s="53"/>
      <c r="L415" s="53"/>
      <c r="M415" s="53"/>
      <c r="N415" s="53"/>
      <c r="O415" s="53"/>
    </row>
    <row r="416" spans="10:15">
      <c r="J416" s="53"/>
      <c r="K416" s="53"/>
      <c r="L416" s="53"/>
      <c r="M416" s="53"/>
      <c r="N416" s="53"/>
      <c r="O416" s="53"/>
    </row>
    <row r="417" spans="10:15">
      <c r="J417" s="53"/>
      <c r="K417" s="53"/>
      <c r="L417" s="53"/>
      <c r="M417" s="53"/>
      <c r="N417" s="53"/>
      <c r="O417" s="53"/>
    </row>
    <row r="418" spans="10:15">
      <c r="J418" s="53"/>
      <c r="K418" s="53"/>
      <c r="L418" s="53"/>
      <c r="M418" s="53"/>
      <c r="N418" s="53"/>
      <c r="O418" s="53"/>
    </row>
    <row r="419" spans="10:15">
      <c r="J419" s="53"/>
      <c r="K419" s="53"/>
      <c r="L419" s="53"/>
      <c r="M419" s="53"/>
      <c r="N419" s="53"/>
      <c r="O419" s="53"/>
    </row>
    <row r="420" spans="10:15">
      <c r="J420" s="53"/>
      <c r="K420" s="53"/>
      <c r="L420" s="53"/>
      <c r="M420" s="53"/>
      <c r="N420" s="53"/>
      <c r="O420" s="53"/>
    </row>
    <row r="421" spans="10:15">
      <c r="J421" s="53"/>
      <c r="K421" s="53"/>
      <c r="L421" s="53"/>
      <c r="M421" s="53"/>
      <c r="N421" s="53"/>
      <c r="O421" s="53"/>
    </row>
    <row r="422" spans="10:15">
      <c r="J422" s="53"/>
      <c r="K422" s="53"/>
      <c r="L422" s="53"/>
      <c r="M422" s="53"/>
      <c r="N422" s="53"/>
      <c r="O422" s="53"/>
    </row>
    <row r="423" spans="10:15">
      <c r="J423" s="53"/>
      <c r="K423" s="53"/>
      <c r="L423" s="53"/>
      <c r="M423" s="53"/>
      <c r="N423" s="53"/>
      <c r="O423" s="53"/>
    </row>
    <row r="424" spans="10:15">
      <c r="J424" s="53"/>
      <c r="K424" s="53"/>
      <c r="L424" s="53"/>
      <c r="M424" s="53"/>
      <c r="N424" s="53"/>
      <c r="O424" s="53"/>
    </row>
    <row r="425" spans="10:15">
      <c r="J425" s="53"/>
      <c r="K425" s="53"/>
      <c r="L425" s="53"/>
      <c r="M425" s="53"/>
      <c r="N425" s="53"/>
      <c r="O425" s="53"/>
    </row>
    <row r="426" spans="10:15">
      <c r="J426" s="53"/>
      <c r="K426" s="53"/>
      <c r="L426" s="53"/>
      <c r="M426" s="53"/>
      <c r="N426" s="53"/>
      <c r="O426" s="53"/>
    </row>
    <row r="427" spans="10:15">
      <c r="J427" s="53"/>
      <c r="K427" s="53"/>
      <c r="L427" s="53"/>
      <c r="M427" s="53"/>
      <c r="N427" s="53"/>
      <c r="O427" s="53"/>
    </row>
    <row r="428" spans="10:15">
      <c r="J428" s="53"/>
      <c r="K428" s="53"/>
      <c r="L428" s="53"/>
      <c r="M428" s="53"/>
      <c r="N428" s="53"/>
      <c r="O428" s="53"/>
    </row>
    <row r="429" spans="10:15">
      <c r="J429" s="53"/>
      <c r="K429" s="53"/>
      <c r="L429" s="53"/>
      <c r="M429" s="53"/>
      <c r="N429" s="53"/>
      <c r="O429" s="53"/>
    </row>
    <row r="430" spans="10:15">
      <c r="J430" s="53"/>
      <c r="K430" s="53"/>
      <c r="L430" s="53"/>
      <c r="M430" s="53"/>
      <c r="N430" s="53"/>
      <c r="O430" s="53"/>
    </row>
    <row r="431" spans="10:15">
      <c r="J431" s="53"/>
      <c r="K431" s="53"/>
      <c r="L431" s="53"/>
      <c r="M431" s="53"/>
      <c r="N431" s="53"/>
      <c r="O431" s="53"/>
    </row>
    <row r="432" spans="10:15">
      <c r="J432" s="53"/>
      <c r="K432" s="53"/>
      <c r="L432" s="53"/>
      <c r="M432" s="53"/>
      <c r="N432" s="53"/>
      <c r="O432" s="53"/>
    </row>
  </sheetData>
  <mergeCells count="9">
    <mergeCell ref="AR24:AT24"/>
    <mergeCell ref="Q23:AB23"/>
    <mergeCell ref="AD23:AO23"/>
    <mergeCell ref="R24:U24"/>
    <mergeCell ref="V24:Y24"/>
    <mergeCell ref="Z24:AB24"/>
    <mergeCell ref="AE24:AH24"/>
    <mergeCell ref="AI24:AL24"/>
    <mergeCell ref="AM24:AO24"/>
  </mergeCells>
  <pageMargins left="0.75" right="0.75" top="1" bottom="1" header="0.5" footer="0.5"/>
  <pageSetup orientation="portrait" horizontalDpi="355" verticalDpi="355"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G245"/>
  <sheetViews>
    <sheetView zoomScale="85" zoomScaleNormal="85" zoomScalePageLayoutView="150" workbookViewId="0">
      <selection activeCell="D28" sqref="D28"/>
    </sheetView>
  </sheetViews>
  <sheetFormatPr defaultColWidth="8.85546875" defaultRowHeight="12.75"/>
  <cols>
    <col min="1" max="1" width="5.85546875" customWidth="1"/>
    <col min="2" max="2" width="33.7109375" customWidth="1"/>
    <col min="3" max="3" width="10.28515625" customWidth="1"/>
    <col min="4" max="4" width="12.7109375" customWidth="1"/>
    <col min="5" max="5" width="12.140625" customWidth="1"/>
    <col min="6" max="6" width="12.7109375" customWidth="1"/>
    <col min="7" max="11" width="10.28515625" customWidth="1"/>
    <col min="12" max="29" width="9.42578125" bestFit="1" customWidth="1"/>
    <col min="30" max="30" width="12.28515625" customWidth="1"/>
    <col min="32" max="32" width="9.7109375" bestFit="1" customWidth="1"/>
  </cols>
  <sheetData>
    <row r="1" spans="2:8" ht="25.5">
      <c r="B1" s="1" t="s">
        <v>41</v>
      </c>
    </row>
    <row r="2" spans="2:8" ht="13.5" thickBot="1"/>
    <row r="3" spans="2:8" ht="21" thickBot="1">
      <c r="B3" s="110" t="s">
        <v>48</v>
      </c>
      <c r="G3" s="14" t="s">
        <v>20</v>
      </c>
      <c r="H3" s="15"/>
    </row>
    <row r="4" spans="2:8" ht="13.5" thickBot="1">
      <c r="B4" s="12" t="s">
        <v>11</v>
      </c>
      <c r="C4" s="2" t="s">
        <v>10</v>
      </c>
      <c r="D4" s="2" t="s">
        <v>8</v>
      </c>
      <c r="E4" s="3" t="s">
        <v>9</v>
      </c>
      <c r="G4" s="16" t="s">
        <v>21</v>
      </c>
      <c r="H4" s="17"/>
    </row>
    <row r="5" spans="2:8" ht="13.5" thickBot="1">
      <c r="B5" s="29" t="s">
        <v>53</v>
      </c>
      <c r="C5" s="30"/>
      <c r="D5" s="125">
        <v>39848</v>
      </c>
      <c r="E5" s="31" t="s">
        <v>54</v>
      </c>
      <c r="F5" s="26"/>
      <c r="G5" s="18" t="s">
        <v>22</v>
      </c>
      <c r="H5" s="19"/>
    </row>
    <row r="6" spans="2:8" ht="13.5" thickBot="1">
      <c r="B6" s="29" t="s">
        <v>55</v>
      </c>
      <c r="C6" s="30"/>
      <c r="D6" s="126">
        <v>2009.0978781656399</v>
      </c>
      <c r="E6" s="31" t="s">
        <v>2</v>
      </c>
      <c r="G6" s="20" t="s">
        <v>23</v>
      </c>
      <c r="H6" s="21"/>
    </row>
    <row r="7" spans="2:8" ht="16.5" thickBot="1">
      <c r="B7" s="29" t="s">
        <v>107</v>
      </c>
      <c r="C7" s="149" t="s">
        <v>126</v>
      </c>
      <c r="D7" s="126">
        <v>-29506.98806844627</v>
      </c>
      <c r="E7" s="31" t="s">
        <v>49</v>
      </c>
      <c r="G7" s="22" t="s">
        <v>24</v>
      </c>
      <c r="H7" s="23"/>
    </row>
    <row r="8" spans="2:8" ht="16.5" thickBot="1">
      <c r="B8" s="29" t="s">
        <v>108</v>
      </c>
      <c r="C8" s="149" t="s">
        <v>127</v>
      </c>
      <c r="D8" s="126">
        <v>-1600.9022861054079</v>
      </c>
      <c r="E8" s="31" t="s">
        <v>49</v>
      </c>
      <c r="G8" s="24" t="s">
        <v>25</v>
      </c>
      <c r="H8" s="25"/>
    </row>
    <row r="9" spans="2:8" ht="15.75">
      <c r="B9" s="29" t="s">
        <v>140</v>
      </c>
      <c r="C9" s="149" t="s">
        <v>136</v>
      </c>
      <c r="D9" s="126">
        <v>4969.0765941136215</v>
      </c>
      <c r="E9" s="31" t="s">
        <v>49</v>
      </c>
    </row>
    <row r="10" spans="2:8">
      <c r="B10" s="29" t="s">
        <v>109</v>
      </c>
      <c r="C10" s="33" t="s">
        <v>125</v>
      </c>
      <c r="D10" s="127">
        <v>25</v>
      </c>
      <c r="E10" s="31" t="s">
        <v>26</v>
      </c>
    </row>
    <row r="11" spans="2:8">
      <c r="B11" s="29" t="s">
        <v>110</v>
      </c>
      <c r="C11" s="33" t="s">
        <v>42</v>
      </c>
      <c r="D11" s="127">
        <v>10</v>
      </c>
      <c r="E11" s="31" t="s">
        <v>26</v>
      </c>
    </row>
    <row r="12" spans="2:8">
      <c r="B12" s="29" t="s">
        <v>27</v>
      </c>
      <c r="C12" s="158" t="s">
        <v>28</v>
      </c>
      <c r="D12" s="127">
        <v>400</v>
      </c>
      <c r="E12" s="31" t="s">
        <v>7</v>
      </c>
    </row>
    <row r="13" spans="2:8">
      <c r="B13" s="29" t="s">
        <v>109</v>
      </c>
      <c r="C13" s="33" t="s">
        <v>125</v>
      </c>
      <c r="D13" s="142">
        <v>0.43633231299858238</v>
      </c>
      <c r="E13" s="31" t="s">
        <v>112</v>
      </c>
    </row>
    <row r="14" spans="2:8">
      <c r="B14" s="29" t="s">
        <v>137</v>
      </c>
      <c r="C14" s="33" t="s">
        <v>43</v>
      </c>
      <c r="D14" s="142">
        <v>1.1344640137963142</v>
      </c>
      <c r="E14" s="31" t="s">
        <v>112</v>
      </c>
    </row>
    <row r="15" spans="2:8">
      <c r="B15" s="29" t="s">
        <v>110</v>
      </c>
      <c r="C15" s="33" t="s">
        <v>138</v>
      </c>
      <c r="D15" s="142">
        <v>0.17453292519943295</v>
      </c>
      <c r="E15" s="31" t="s">
        <v>112</v>
      </c>
    </row>
    <row r="16" spans="2:8">
      <c r="B16" s="29" t="s">
        <v>139</v>
      </c>
      <c r="C16" s="149" t="s">
        <v>44</v>
      </c>
      <c r="D16" s="159">
        <v>6771.2</v>
      </c>
      <c r="E16" s="31" t="s">
        <v>7</v>
      </c>
    </row>
    <row r="17" spans="2:7" ht="15.75">
      <c r="B17" s="29" t="s">
        <v>50</v>
      </c>
      <c r="C17" s="149" t="s">
        <v>123</v>
      </c>
      <c r="D17" s="128">
        <v>-21854.116461543137</v>
      </c>
      <c r="E17" s="31" t="s">
        <v>49</v>
      </c>
    </row>
    <row r="18" spans="2:7" ht="14.25">
      <c r="B18" s="29" t="s">
        <v>124</v>
      </c>
      <c r="C18" s="149" t="s">
        <v>122</v>
      </c>
      <c r="D18" s="128">
        <v>-22026.269219642007</v>
      </c>
      <c r="E18" s="31" t="s">
        <v>49</v>
      </c>
    </row>
    <row r="19" spans="2:7" ht="14.25">
      <c r="B19" s="29" t="s">
        <v>52</v>
      </c>
      <c r="C19" s="149" t="s">
        <v>121</v>
      </c>
      <c r="D19" s="128">
        <v>-4308.141286890288</v>
      </c>
      <c r="E19" s="31" t="s">
        <v>49</v>
      </c>
      <c r="G19" s="26"/>
    </row>
    <row r="20" spans="2:7" ht="15.75">
      <c r="B20" s="139" t="s">
        <v>113</v>
      </c>
      <c r="C20" s="141" t="s">
        <v>128</v>
      </c>
      <c r="D20" s="140">
        <v>31326.011929363885</v>
      </c>
      <c r="E20" s="133" t="s">
        <v>49</v>
      </c>
    </row>
    <row r="21" spans="2:7">
      <c r="B21" s="139"/>
      <c r="C21" s="176" t="s">
        <v>120</v>
      </c>
      <c r="D21" s="177"/>
      <c r="E21" s="178"/>
      <c r="G21" s="26"/>
    </row>
    <row r="22" spans="2:7">
      <c r="B22" s="139"/>
      <c r="C22" s="134">
        <v>0.89253893528902994</v>
      </c>
      <c r="D22" s="34">
        <v>0.41619774072678339</v>
      </c>
      <c r="E22" s="131">
        <v>-0.17364817766693033</v>
      </c>
      <c r="G22" s="26"/>
    </row>
    <row r="23" spans="2:7">
      <c r="B23" s="139"/>
      <c r="C23" s="135">
        <v>0.15737869562426265</v>
      </c>
      <c r="D23" s="130">
        <v>7.3386891000038243E-2</v>
      </c>
      <c r="E23" s="132">
        <v>0.98480775301220802</v>
      </c>
    </row>
    <row r="24" spans="2:7">
      <c r="B24" s="139"/>
      <c r="C24" s="136">
        <v>-0.42261826174069944</v>
      </c>
      <c r="D24" s="137">
        <v>-0.90630778703664994</v>
      </c>
      <c r="E24" s="138">
        <v>0</v>
      </c>
      <c r="G24" s="26"/>
    </row>
    <row r="25" spans="2:7">
      <c r="B25" s="179" t="s">
        <v>129</v>
      </c>
      <c r="C25" s="180"/>
      <c r="D25" s="180"/>
      <c r="E25" s="181"/>
      <c r="G25" s="26"/>
    </row>
    <row r="26" spans="2:7" ht="15.75">
      <c r="B26" s="139" t="s">
        <v>114</v>
      </c>
      <c r="C26" s="141" t="s">
        <v>117</v>
      </c>
      <c r="D26" s="140">
        <v>-27924.832440522907</v>
      </c>
      <c r="E26" s="133" t="s">
        <v>49</v>
      </c>
      <c r="G26" s="26"/>
    </row>
    <row r="27" spans="2:7" ht="15.75">
      <c r="B27" s="139" t="s">
        <v>115</v>
      </c>
      <c r="C27" s="141" t="s">
        <v>118</v>
      </c>
      <c r="D27" s="140">
        <v>-9298.5027014992975</v>
      </c>
      <c r="E27" s="133" t="s">
        <v>49</v>
      </c>
      <c r="G27" s="26"/>
    </row>
    <row r="28" spans="2:7" ht="16.5" thickBot="1">
      <c r="B28" s="35" t="s">
        <v>116</v>
      </c>
      <c r="C28" s="40" t="s">
        <v>119</v>
      </c>
      <c r="D28" s="129">
        <v>29198.528023983392</v>
      </c>
      <c r="E28" s="36" t="s">
        <v>49</v>
      </c>
      <c r="G28" s="26"/>
    </row>
    <row r="29" spans="2:7">
      <c r="G29" s="26"/>
    </row>
    <row r="31" spans="2:7" ht="21" thickBot="1">
      <c r="B31" s="110" t="s">
        <v>131</v>
      </c>
    </row>
    <row r="32" spans="2:7">
      <c r="B32" s="12" t="s">
        <v>11</v>
      </c>
      <c r="C32" s="2" t="s">
        <v>10</v>
      </c>
      <c r="D32" s="2" t="s">
        <v>8</v>
      </c>
      <c r="E32" s="3" t="s">
        <v>9</v>
      </c>
    </row>
    <row r="33" spans="2:32">
      <c r="B33" s="29" t="s">
        <v>53</v>
      </c>
      <c r="C33" s="30"/>
      <c r="D33" s="125">
        <v>39482</v>
      </c>
      <c r="E33" s="31" t="s">
        <v>54</v>
      </c>
    </row>
    <row r="34" spans="2:32">
      <c r="B34" s="29" t="s">
        <v>55</v>
      </c>
      <c r="C34" s="30"/>
      <c r="D34" s="126">
        <f>D33/365.25+1900</f>
        <v>2008.0958247775495</v>
      </c>
      <c r="E34" s="31" t="s">
        <v>2</v>
      </c>
    </row>
    <row r="35" spans="2:32">
      <c r="B35" s="29" t="s">
        <v>109</v>
      </c>
      <c r="C35" s="30"/>
      <c r="D35" s="127">
        <v>0</v>
      </c>
      <c r="E35" s="31" t="s">
        <v>26</v>
      </c>
    </row>
    <row r="36" spans="2:32">
      <c r="B36" s="29" t="s">
        <v>110</v>
      </c>
      <c r="C36" s="30"/>
      <c r="D36" s="127">
        <v>0</v>
      </c>
      <c r="E36" s="31" t="s">
        <v>26</v>
      </c>
    </row>
    <row r="37" spans="2:32">
      <c r="B37" s="29" t="s">
        <v>27</v>
      </c>
      <c r="C37" s="30"/>
      <c r="D37" s="127">
        <v>400</v>
      </c>
      <c r="E37" s="31" t="s">
        <v>7</v>
      </c>
    </row>
    <row r="38" spans="2:32">
      <c r="B38" s="29" t="s">
        <v>50</v>
      </c>
      <c r="C38" s="30"/>
      <c r="D38" s="128"/>
      <c r="E38" s="31" t="s">
        <v>49</v>
      </c>
    </row>
    <row r="39" spans="2:32">
      <c r="B39" s="29" t="s">
        <v>124</v>
      </c>
      <c r="C39" s="30"/>
      <c r="D39" s="128"/>
      <c r="E39" s="31" t="s">
        <v>49</v>
      </c>
    </row>
    <row r="40" spans="2:32">
      <c r="B40" s="29" t="s">
        <v>52</v>
      </c>
      <c r="C40" s="30"/>
      <c r="D40" s="128"/>
      <c r="E40" s="31" t="s">
        <v>49</v>
      </c>
    </row>
    <row r="41" spans="2:32" ht="13.5" thickBot="1">
      <c r="B41" s="35" t="s">
        <v>130</v>
      </c>
      <c r="C41" s="44"/>
      <c r="D41" s="129"/>
      <c r="E41" s="36" t="s">
        <v>49</v>
      </c>
    </row>
    <row r="46" spans="2:32" ht="21" thickBot="1">
      <c r="D46" s="110" t="s">
        <v>106</v>
      </c>
    </row>
    <row r="47" spans="2:32" ht="13.5" thickBot="1">
      <c r="D47" s="42" t="s">
        <v>111</v>
      </c>
      <c r="E47" s="150"/>
      <c r="F47" s="150"/>
      <c r="G47" s="150"/>
      <c r="H47" s="150"/>
      <c r="I47" s="150"/>
      <c r="J47" s="150"/>
      <c r="K47" s="150"/>
      <c r="L47" s="150"/>
      <c r="M47" s="150"/>
      <c r="N47" s="150"/>
      <c r="O47" s="150"/>
      <c r="P47" s="150"/>
      <c r="Q47" s="150"/>
      <c r="R47" s="150"/>
      <c r="S47" s="150"/>
      <c r="T47" s="150"/>
      <c r="U47" s="150"/>
      <c r="V47" s="150"/>
      <c r="W47" s="150"/>
      <c r="X47" s="150"/>
      <c r="Y47" s="150"/>
      <c r="Z47" s="150"/>
      <c r="AA47" s="150"/>
      <c r="AB47" s="150"/>
      <c r="AC47" s="150"/>
      <c r="AD47" s="150"/>
      <c r="AE47" s="150"/>
      <c r="AF47" s="150" t="s">
        <v>46</v>
      </c>
    </row>
    <row r="48" spans="2:32">
      <c r="D48" s="42" t="s">
        <v>51</v>
      </c>
      <c r="E48" s="150"/>
      <c r="F48" s="150"/>
      <c r="G48" s="150"/>
      <c r="H48" s="150"/>
      <c r="I48" s="150"/>
      <c r="J48" s="150"/>
      <c r="K48" s="150"/>
      <c r="L48" s="150"/>
      <c r="M48" s="150"/>
      <c r="N48" s="150"/>
      <c r="O48" s="150"/>
      <c r="P48" s="150"/>
      <c r="Q48" s="150"/>
      <c r="R48" s="150"/>
      <c r="S48" s="150"/>
      <c r="T48" s="150"/>
      <c r="U48" s="150"/>
      <c r="V48" s="150"/>
      <c r="W48" s="150"/>
      <c r="X48" s="150"/>
      <c r="Y48" s="150"/>
      <c r="Z48" s="150"/>
      <c r="AA48" s="150"/>
      <c r="AB48" s="150"/>
      <c r="AC48" s="150"/>
      <c r="AD48" s="160">
        <f>DATE(AD50,1,1)</f>
        <v>47484</v>
      </c>
      <c r="AE48" s="150"/>
      <c r="AF48" s="150" t="s">
        <v>47</v>
      </c>
    </row>
    <row r="49" spans="4:33">
      <c r="D49" s="32" t="s">
        <v>40</v>
      </c>
      <c r="E49" s="32" t="s">
        <v>39</v>
      </c>
      <c r="F49" s="32" t="s">
        <v>38</v>
      </c>
      <c r="G49" s="32" t="s">
        <v>36</v>
      </c>
      <c r="H49" s="32" t="s">
        <v>36</v>
      </c>
      <c r="I49" s="32" t="s">
        <v>36</v>
      </c>
      <c r="J49" s="32" t="s">
        <v>36</v>
      </c>
      <c r="K49" s="32" t="s">
        <v>36</v>
      </c>
      <c r="L49" s="32" t="s">
        <v>36</v>
      </c>
      <c r="M49" s="32" t="s">
        <v>36</v>
      </c>
      <c r="N49" s="32" t="s">
        <v>36</v>
      </c>
      <c r="O49" s="32" t="s">
        <v>36</v>
      </c>
      <c r="P49" s="32" t="s">
        <v>37</v>
      </c>
      <c r="Q49" s="32" t="s">
        <v>37</v>
      </c>
      <c r="R49" s="32" t="s">
        <v>37</v>
      </c>
      <c r="S49" s="32" t="s">
        <v>37</v>
      </c>
      <c r="T49" s="32" t="s">
        <v>37</v>
      </c>
      <c r="U49" s="32" t="s">
        <v>37</v>
      </c>
      <c r="V49" s="32" t="s">
        <v>37</v>
      </c>
      <c r="W49" s="32" t="s">
        <v>37</v>
      </c>
      <c r="X49" s="32" t="s">
        <v>37</v>
      </c>
      <c r="Y49" s="32" t="s">
        <v>37</v>
      </c>
      <c r="Z49" s="32" t="s">
        <v>37</v>
      </c>
      <c r="AA49" s="32" t="s">
        <v>37</v>
      </c>
      <c r="AB49" s="32" t="s">
        <v>37</v>
      </c>
      <c r="AC49" s="32" t="s">
        <v>36</v>
      </c>
      <c r="AD49" s="32" t="s">
        <v>35</v>
      </c>
      <c r="AE49" s="32" t="s">
        <v>34</v>
      </c>
      <c r="AF49" s="32"/>
      <c r="AG49" s="28"/>
    </row>
    <row r="50" spans="4:33">
      <c r="D50" s="32" t="s">
        <v>33</v>
      </c>
      <c r="E50" s="43" t="s">
        <v>32</v>
      </c>
      <c r="F50" s="43" t="s">
        <v>31</v>
      </c>
      <c r="G50" s="32">
        <v>1900</v>
      </c>
      <c r="H50" s="32">
        <v>1905</v>
      </c>
      <c r="I50" s="32">
        <v>1910</v>
      </c>
      <c r="J50" s="32">
        <v>1915</v>
      </c>
      <c r="K50" s="32">
        <v>1920</v>
      </c>
      <c r="L50" s="32">
        <v>1925</v>
      </c>
      <c r="M50" s="32">
        <v>1930</v>
      </c>
      <c r="N50" s="32">
        <v>1935</v>
      </c>
      <c r="O50" s="32">
        <v>1940</v>
      </c>
      <c r="P50" s="32">
        <v>1945</v>
      </c>
      <c r="Q50" s="32">
        <v>1950</v>
      </c>
      <c r="R50" s="32">
        <v>1955</v>
      </c>
      <c r="S50" s="32">
        <v>1960</v>
      </c>
      <c r="T50" s="32">
        <v>1965</v>
      </c>
      <c r="U50" s="32">
        <v>1970</v>
      </c>
      <c r="V50" s="32">
        <v>1975</v>
      </c>
      <c r="W50" s="32">
        <v>1980</v>
      </c>
      <c r="X50" s="32">
        <v>1985</v>
      </c>
      <c r="Y50" s="32">
        <v>1990</v>
      </c>
      <c r="Z50" s="32">
        <v>1995</v>
      </c>
      <c r="AA50" s="32">
        <v>2000</v>
      </c>
      <c r="AB50" s="32">
        <v>2005</v>
      </c>
      <c r="AC50" s="32">
        <v>2010</v>
      </c>
      <c r="AD50" s="32">
        <v>2030</v>
      </c>
      <c r="AE50" s="32" t="s">
        <v>30</v>
      </c>
      <c r="AF50" s="32">
        <f>D6</f>
        <v>2009.0978781656399</v>
      </c>
    </row>
    <row r="51" spans="4:33">
      <c r="D51" s="32" t="s">
        <v>29</v>
      </c>
      <c r="E51" s="43">
        <v>1</v>
      </c>
      <c r="F51" s="43">
        <v>0</v>
      </c>
      <c r="G51" s="45">
        <v>-31543</v>
      </c>
      <c r="H51" s="45">
        <v>-31464</v>
      </c>
      <c r="I51" s="45">
        <v>-31354</v>
      </c>
      <c r="J51" s="45">
        <v>-31212</v>
      </c>
      <c r="K51" s="45">
        <v>-31060</v>
      </c>
      <c r="L51" s="45">
        <v>-30926</v>
      </c>
      <c r="M51" s="45">
        <v>-30805</v>
      </c>
      <c r="N51" s="45">
        <v>-30715</v>
      </c>
      <c r="O51" s="45">
        <v>-30654</v>
      </c>
      <c r="P51" s="45">
        <v>-30594</v>
      </c>
      <c r="Q51" s="45">
        <v>-30554</v>
      </c>
      <c r="R51" s="45">
        <v>-30500</v>
      </c>
      <c r="S51" s="45">
        <v>-30421</v>
      </c>
      <c r="T51" s="45">
        <v>-30334</v>
      </c>
      <c r="U51" s="45">
        <v>-30220</v>
      </c>
      <c r="V51" s="45">
        <v>-30100</v>
      </c>
      <c r="W51" s="45">
        <v>-29992</v>
      </c>
      <c r="X51" s="45">
        <v>-29873</v>
      </c>
      <c r="Y51" s="45">
        <v>-29775</v>
      </c>
      <c r="Z51" s="45">
        <v>-29692</v>
      </c>
      <c r="AA51" s="45">
        <v>-29619.4</v>
      </c>
      <c r="AB51" s="45">
        <v>-29554.63</v>
      </c>
      <c r="AC51" s="45">
        <v>-29496.5</v>
      </c>
      <c r="AD51" s="37">
        <v>-29268.5</v>
      </c>
      <c r="AE51" s="45">
        <v>11.4</v>
      </c>
      <c r="AF51" s="37">
        <v>-29506.98806844627</v>
      </c>
    </row>
    <row r="52" spans="4:33">
      <c r="D52" s="32" t="s">
        <v>29</v>
      </c>
      <c r="E52" s="43">
        <v>1</v>
      </c>
      <c r="F52" s="43">
        <v>1</v>
      </c>
      <c r="G52" s="45">
        <v>-2298</v>
      </c>
      <c r="H52" s="45">
        <v>-2298</v>
      </c>
      <c r="I52" s="45">
        <v>-2297</v>
      </c>
      <c r="J52" s="45">
        <v>-2306</v>
      </c>
      <c r="K52" s="45">
        <v>-2317</v>
      </c>
      <c r="L52" s="45">
        <v>-2318</v>
      </c>
      <c r="M52" s="45">
        <v>-2316</v>
      </c>
      <c r="N52" s="45">
        <v>-2306</v>
      </c>
      <c r="O52" s="45">
        <v>-2292</v>
      </c>
      <c r="P52" s="45">
        <v>-2285</v>
      </c>
      <c r="Q52" s="45">
        <v>-2250</v>
      </c>
      <c r="R52" s="45">
        <v>-2215</v>
      </c>
      <c r="S52" s="45">
        <v>-2169</v>
      </c>
      <c r="T52" s="45">
        <v>-2119</v>
      </c>
      <c r="U52" s="45">
        <v>-2068</v>
      </c>
      <c r="V52" s="45">
        <v>-2013</v>
      </c>
      <c r="W52" s="45">
        <v>-1956</v>
      </c>
      <c r="X52" s="45">
        <v>-1905</v>
      </c>
      <c r="Y52" s="45">
        <v>-1848</v>
      </c>
      <c r="Z52" s="45">
        <v>-1784</v>
      </c>
      <c r="AA52" s="45">
        <v>-1728.2</v>
      </c>
      <c r="AB52" s="45">
        <v>-1669.05</v>
      </c>
      <c r="AC52" s="45">
        <v>-1585.9</v>
      </c>
      <c r="AD52" s="37">
        <v>-1251.9000000000001</v>
      </c>
      <c r="AE52" s="45">
        <v>16.7</v>
      </c>
      <c r="AF52" s="37">
        <v>-1600.9022861054079</v>
      </c>
    </row>
    <row r="53" spans="4:33">
      <c r="D53" s="32" t="s">
        <v>28</v>
      </c>
      <c r="E53" s="43">
        <v>1</v>
      </c>
      <c r="F53" s="43">
        <v>1</v>
      </c>
      <c r="G53" s="45">
        <v>5922</v>
      </c>
      <c r="H53" s="45">
        <v>5909</v>
      </c>
      <c r="I53" s="45">
        <v>5898</v>
      </c>
      <c r="J53" s="45">
        <v>5875</v>
      </c>
      <c r="K53" s="45">
        <v>5845</v>
      </c>
      <c r="L53" s="45">
        <v>5817</v>
      </c>
      <c r="M53" s="45">
        <v>5808</v>
      </c>
      <c r="N53" s="45">
        <v>5812</v>
      </c>
      <c r="O53" s="45">
        <v>5821</v>
      </c>
      <c r="P53" s="45">
        <v>5810</v>
      </c>
      <c r="Q53" s="45">
        <v>5815</v>
      </c>
      <c r="R53" s="45">
        <v>5820</v>
      </c>
      <c r="S53" s="45">
        <v>5791</v>
      </c>
      <c r="T53" s="45">
        <v>5776</v>
      </c>
      <c r="U53" s="45">
        <v>5737</v>
      </c>
      <c r="V53" s="45">
        <v>5675</v>
      </c>
      <c r="W53" s="45">
        <v>5604</v>
      </c>
      <c r="X53" s="45">
        <v>5500</v>
      </c>
      <c r="Y53" s="45">
        <v>5406</v>
      </c>
      <c r="Z53" s="45">
        <v>5306</v>
      </c>
      <c r="AA53" s="45">
        <v>5186.1000000000004</v>
      </c>
      <c r="AB53" s="45">
        <v>5077.99</v>
      </c>
      <c r="AC53" s="45">
        <v>4945.1000000000004</v>
      </c>
      <c r="AD53" s="37">
        <v>4369.1000000000004</v>
      </c>
      <c r="AE53" s="45">
        <v>-28.8</v>
      </c>
      <c r="AF53" s="37">
        <v>4969.0765941136215</v>
      </c>
    </row>
    <row r="54" spans="4:33">
      <c r="D54" s="32" t="s">
        <v>29</v>
      </c>
      <c r="E54" s="43">
        <v>2</v>
      </c>
      <c r="F54" s="43">
        <v>0</v>
      </c>
      <c r="G54" s="45">
        <v>-677</v>
      </c>
      <c r="H54" s="45">
        <v>-728</v>
      </c>
      <c r="I54" s="45">
        <v>-769</v>
      </c>
      <c r="J54" s="45">
        <v>-802</v>
      </c>
      <c r="K54" s="45">
        <v>-839</v>
      </c>
      <c r="L54" s="45">
        <v>-893</v>
      </c>
      <c r="M54" s="45">
        <v>-951</v>
      </c>
      <c r="N54" s="45">
        <v>-1018</v>
      </c>
      <c r="O54" s="45">
        <v>-1106</v>
      </c>
      <c r="P54" s="45">
        <v>-1244</v>
      </c>
      <c r="Q54" s="45">
        <v>-1341</v>
      </c>
      <c r="R54" s="45">
        <v>-1440</v>
      </c>
      <c r="S54" s="45">
        <v>-1555</v>
      </c>
      <c r="T54" s="45">
        <v>-1662</v>
      </c>
      <c r="U54" s="45">
        <v>-1781</v>
      </c>
      <c r="V54" s="45">
        <v>-1902</v>
      </c>
      <c r="W54" s="45">
        <v>-1997</v>
      </c>
      <c r="X54" s="45">
        <v>-2072</v>
      </c>
      <c r="Y54" s="45">
        <v>-2131</v>
      </c>
      <c r="Z54" s="45">
        <v>-2200</v>
      </c>
      <c r="AA54" s="45">
        <v>-2267.6999999999998</v>
      </c>
      <c r="AB54" s="45">
        <v>-2337.2399999999998</v>
      </c>
      <c r="AC54" s="45">
        <v>-2396.6</v>
      </c>
      <c r="AD54" s="37">
        <v>-2622.6</v>
      </c>
      <c r="AE54" s="45">
        <v>-11.3</v>
      </c>
      <c r="AF54" s="37">
        <v>-2385.8900095824774</v>
      </c>
    </row>
    <row r="55" spans="4:33">
      <c r="D55" s="32" t="s">
        <v>29</v>
      </c>
      <c r="E55" s="43">
        <v>2</v>
      </c>
      <c r="F55" s="43">
        <v>1</v>
      </c>
      <c r="G55" s="45">
        <v>2905</v>
      </c>
      <c r="H55" s="45">
        <v>2928</v>
      </c>
      <c r="I55" s="45">
        <v>2948</v>
      </c>
      <c r="J55" s="45">
        <v>2956</v>
      </c>
      <c r="K55" s="45">
        <v>2959</v>
      </c>
      <c r="L55" s="45">
        <v>2969</v>
      </c>
      <c r="M55" s="45">
        <v>2980</v>
      </c>
      <c r="N55" s="45">
        <v>2984</v>
      </c>
      <c r="O55" s="45">
        <v>2981</v>
      </c>
      <c r="P55" s="45">
        <v>2990</v>
      </c>
      <c r="Q55" s="45">
        <v>2998</v>
      </c>
      <c r="R55" s="45">
        <v>3003</v>
      </c>
      <c r="S55" s="45">
        <v>3002</v>
      </c>
      <c r="T55" s="45">
        <v>2997</v>
      </c>
      <c r="U55" s="45">
        <v>3000</v>
      </c>
      <c r="V55" s="45">
        <v>3010</v>
      </c>
      <c r="W55" s="45">
        <v>3027</v>
      </c>
      <c r="X55" s="45">
        <v>3044</v>
      </c>
      <c r="Y55" s="45">
        <v>3059</v>
      </c>
      <c r="Z55" s="45">
        <v>3070</v>
      </c>
      <c r="AA55" s="45">
        <v>3068.4</v>
      </c>
      <c r="AB55" s="45">
        <v>3047.69</v>
      </c>
      <c r="AC55" s="45">
        <v>3026</v>
      </c>
      <c r="AD55" s="37">
        <v>2948</v>
      </c>
      <c r="AE55" s="45">
        <v>-3.9</v>
      </c>
      <c r="AF55" s="37">
        <v>3029.9134045174537</v>
      </c>
    </row>
    <row r="56" spans="4:33">
      <c r="D56" s="32" t="s">
        <v>28</v>
      </c>
      <c r="E56" s="43">
        <v>2</v>
      </c>
      <c r="F56" s="43">
        <v>1</v>
      </c>
      <c r="G56" s="45">
        <v>-1061</v>
      </c>
      <c r="H56" s="45">
        <v>-1086</v>
      </c>
      <c r="I56" s="45">
        <v>-1128</v>
      </c>
      <c r="J56" s="45">
        <v>-1191</v>
      </c>
      <c r="K56" s="45">
        <v>-1259</v>
      </c>
      <c r="L56" s="45">
        <v>-1334</v>
      </c>
      <c r="M56" s="45">
        <v>-1424</v>
      </c>
      <c r="N56" s="45">
        <v>-1520</v>
      </c>
      <c r="O56" s="45">
        <v>-1614</v>
      </c>
      <c r="P56" s="45">
        <v>-1702</v>
      </c>
      <c r="Q56" s="45">
        <v>-1810</v>
      </c>
      <c r="R56" s="45">
        <v>-1898</v>
      </c>
      <c r="S56" s="45">
        <v>-1967</v>
      </c>
      <c r="T56" s="45">
        <v>-2016</v>
      </c>
      <c r="U56" s="45">
        <v>-2047</v>
      </c>
      <c r="V56" s="45">
        <v>-2067</v>
      </c>
      <c r="W56" s="45">
        <v>-2129</v>
      </c>
      <c r="X56" s="45">
        <v>-2197</v>
      </c>
      <c r="Y56" s="45">
        <v>-2279</v>
      </c>
      <c r="Z56" s="45">
        <v>-2366</v>
      </c>
      <c r="AA56" s="45">
        <v>-2481.6</v>
      </c>
      <c r="AB56" s="45">
        <v>-2594.5</v>
      </c>
      <c r="AC56" s="45">
        <v>-2707.7</v>
      </c>
      <c r="AD56" s="37">
        <v>-3167.7</v>
      </c>
      <c r="AE56" s="45">
        <v>-23</v>
      </c>
      <c r="AF56" s="37">
        <v>-2687.2759616700882</v>
      </c>
    </row>
    <row r="57" spans="4:33">
      <c r="D57" s="32" t="s">
        <v>29</v>
      </c>
      <c r="E57" s="43">
        <v>2</v>
      </c>
      <c r="F57" s="43">
        <v>2</v>
      </c>
      <c r="G57" s="45">
        <v>924</v>
      </c>
      <c r="H57" s="45">
        <v>1041</v>
      </c>
      <c r="I57" s="45">
        <v>1176</v>
      </c>
      <c r="J57" s="45">
        <v>1309</v>
      </c>
      <c r="K57" s="45">
        <v>1407</v>
      </c>
      <c r="L57" s="45">
        <v>1471</v>
      </c>
      <c r="M57" s="45">
        <v>1517</v>
      </c>
      <c r="N57" s="45">
        <v>1550</v>
      </c>
      <c r="O57" s="45">
        <v>1566</v>
      </c>
      <c r="P57" s="45">
        <v>1578</v>
      </c>
      <c r="Q57" s="45">
        <v>1576</v>
      </c>
      <c r="R57" s="45">
        <v>1581</v>
      </c>
      <c r="S57" s="45">
        <v>1590</v>
      </c>
      <c r="T57" s="45">
        <v>1594</v>
      </c>
      <c r="U57" s="45">
        <v>1611</v>
      </c>
      <c r="V57" s="45">
        <v>1632</v>
      </c>
      <c r="W57" s="45">
        <v>1663</v>
      </c>
      <c r="X57" s="45">
        <v>1687</v>
      </c>
      <c r="Y57" s="45">
        <v>1686</v>
      </c>
      <c r="Z57" s="45">
        <v>1681</v>
      </c>
      <c r="AA57" s="45">
        <v>1670.9</v>
      </c>
      <c r="AB57" s="45">
        <v>1657.76</v>
      </c>
      <c r="AC57" s="45">
        <v>1668.6</v>
      </c>
      <c r="AD57" s="37">
        <v>1722.6</v>
      </c>
      <c r="AE57" s="45">
        <v>2.7</v>
      </c>
      <c r="AF57" s="37">
        <v>1666.6441998631074</v>
      </c>
    </row>
    <row r="58" spans="4:33">
      <c r="D58" s="32" t="s">
        <v>28</v>
      </c>
      <c r="E58" s="43">
        <v>2</v>
      </c>
      <c r="F58" s="43">
        <v>2</v>
      </c>
      <c r="G58" s="45">
        <v>1121</v>
      </c>
      <c r="H58" s="45">
        <v>1065</v>
      </c>
      <c r="I58" s="45">
        <v>1000</v>
      </c>
      <c r="J58" s="45">
        <v>917</v>
      </c>
      <c r="K58" s="45">
        <v>823</v>
      </c>
      <c r="L58" s="45">
        <v>728</v>
      </c>
      <c r="M58" s="45">
        <v>644</v>
      </c>
      <c r="N58" s="45">
        <v>586</v>
      </c>
      <c r="O58" s="45">
        <v>528</v>
      </c>
      <c r="P58" s="45">
        <v>477</v>
      </c>
      <c r="Q58" s="45">
        <v>381</v>
      </c>
      <c r="R58" s="45">
        <v>291</v>
      </c>
      <c r="S58" s="45">
        <v>206</v>
      </c>
      <c r="T58" s="45">
        <v>114</v>
      </c>
      <c r="U58" s="45">
        <v>25</v>
      </c>
      <c r="V58" s="45">
        <v>-68</v>
      </c>
      <c r="W58" s="45">
        <v>-200</v>
      </c>
      <c r="X58" s="45">
        <v>-306</v>
      </c>
      <c r="Y58" s="45">
        <v>-373</v>
      </c>
      <c r="Z58" s="45">
        <v>-413</v>
      </c>
      <c r="AA58" s="45">
        <v>-458</v>
      </c>
      <c r="AB58" s="45">
        <v>-515.42999999999995</v>
      </c>
      <c r="AC58" s="45">
        <v>-575.4</v>
      </c>
      <c r="AD58" s="37">
        <v>-833.4</v>
      </c>
      <c r="AE58" s="45">
        <v>-12.9</v>
      </c>
      <c r="AF58" s="37">
        <v>-564.57995071868538</v>
      </c>
    </row>
    <row r="59" spans="4:33">
      <c r="D59" s="32" t="s">
        <v>29</v>
      </c>
      <c r="E59" s="43">
        <v>3</v>
      </c>
      <c r="F59" s="43">
        <v>0</v>
      </c>
      <c r="G59" s="45">
        <v>1022</v>
      </c>
      <c r="H59" s="45">
        <v>1037</v>
      </c>
      <c r="I59" s="45">
        <v>1058</v>
      </c>
      <c r="J59" s="45">
        <v>1084</v>
      </c>
      <c r="K59" s="45">
        <v>1111</v>
      </c>
      <c r="L59" s="45">
        <v>1140</v>
      </c>
      <c r="M59" s="45">
        <v>1172</v>
      </c>
      <c r="N59" s="45">
        <v>1206</v>
      </c>
      <c r="O59" s="45">
        <v>1240</v>
      </c>
      <c r="P59" s="45">
        <v>1282</v>
      </c>
      <c r="Q59" s="45">
        <v>1297</v>
      </c>
      <c r="R59" s="45">
        <v>1302</v>
      </c>
      <c r="S59" s="45">
        <v>1302</v>
      </c>
      <c r="T59" s="45">
        <v>1297</v>
      </c>
      <c r="U59" s="45">
        <v>1287</v>
      </c>
      <c r="V59" s="45">
        <v>1276</v>
      </c>
      <c r="W59" s="45">
        <v>1281</v>
      </c>
      <c r="X59" s="45">
        <v>1296</v>
      </c>
      <c r="Y59" s="45">
        <v>1314</v>
      </c>
      <c r="Z59" s="45">
        <v>1335</v>
      </c>
      <c r="AA59" s="45">
        <v>1339.6</v>
      </c>
      <c r="AB59" s="45">
        <v>1336.3</v>
      </c>
      <c r="AC59" s="45">
        <v>1339.7</v>
      </c>
      <c r="AD59" s="37">
        <v>1365.7</v>
      </c>
      <c r="AE59" s="45">
        <v>1.3</v>
      </c>
      <c r="AF59" s="37">
        <v>1339.0865571526351</v>
      </c>
    </row>
    <row r="60" spans="4:33">
      <c r="D60" s="32" t="s">
        <v>29</v>
      </c>
      <c r="E60" s="43">
        <v>3</v>
      </c>
      <c r="F60" s="43">
        <v>1</v>
      </c>
      <c r="G60" s="45">
        <v>-1469</v>
      </c>
      <c r="H60" s="45">
        <v>-1494</v>
      </c>
      <c r="I60" s="45">
        <v>-1524</v>
      </c>
      <c r="J60" s="45">
        <v>-1559</v>
      </c>
      <c r="K60" s="45">
        <v>-1600</v>
      </c>
      <c r="L60" s="45">
        <v>-1645</v>
      </c>
      <c r="M60" s="45">
        <v>-1692</v>
      </c>
      <c r="N60" s="45">
        <v>-1740</v>
      </c>
      <c r="O60" s="45">
        <v>-1790</v>
      </c>
      <c r="P60" s="45">
        <v>-1834</v>
      </c>
      <c r="Q60" s="45">
        <v>-1889</v>
      </c>
      <c r="R60" s="45">
        <v>-1944</v>
      </c>
      <c r="S60" s="45">
        <v>-1992</v>
      </c>
      <c r="T60" s="45">
        <v>-2038</v>
      </c>
      <c r="U60" s="45">
        <v>-2091</v>
      </c>
      <c r="V60" s="45">
        <v>-2144</v>
      </c>
      <c r="W60" s="45">
        <v>-2180</v>
      </c>
      <c r="X60" s="45">
        <v>-2208</v>
      </c>
      <c r="Y60" s="45">
        <v>-2239</v>
      </c>
      <c r="Z60" s="45">
        <v>-2267</v>
      </c>
      <c r="AA60" s="45">
        <v>-2288</v>
      </c>
      <c r="AB60" s="45">
        <v>-2305.83</v>
      </c>
      <c r="AC60" s="45">
        <v>-2326.3000000000002</v>
      </c>
      <c r="AD60" s="37">
        <v>-2404.3000000000002</v>
      </c>
      <c r="AE60" s="45">
        <v>-3.9</v>
      </c>
      <c r="AF60" s="37">
        <v>-2322.6067132101302</v>
      </c>
    </row>
    <row r="61" spans="4:33">
      <c r="D61" s="32" t="s">
        <v>28</v>
      </c>
      <c r="E61" s="43">
        <v>3</v>
      </c>
      <c r="F61" s="43">
        <v>1</v>
      </c>
      <c r="G61" s="45">
        <v>-330</v>
      </c>
      <c r="H61" s="45">
        <v>-357</v>
      </c>
      <c r="I61" s="45">
        <v>-389</v>
      </c>
      <c r="J61" s="45">
        <v>-421</v>
      </c>
      <c r="K61" s="45">
        <v>-445</v>
      </c>
      <c r="L61" s="45">
        <v>-462</v>
      </c>
      <c r="M61" s="45">
        <v>-480</v>
      </c>
      <c r="N61" s="45">
        <v>-494</v>
      </c>
      <c r="O61" s="45">
        <v>-499</v>
      </c>
      <c r="P61" s="45">
        <v>-499</v>
      </c>
      <c r="Q61" s="45">
        <v>-476</v>
      </c>
      <c r="R61" s="45">
        <v>-462</v>
      </c>
      <c r="S61" s="45">
        <v>-414</v>
      </c>
      <c r="T61" s="45">
        <v>-404</v>
      </c>
      <c r="U61" s="45">
        <v>-366</v>
      </c>
      <c r="V61" s="45">
        <v>-333</v>
      </c>
      <c r="W61" s="45">
        <v>-336</v>
      </c>
      <c r="X61" s="45">
        <v>-310</v>
      </c>
      <c r="Y61" s="45">
        <v>-284</v>
      </c>
      <c r="Z61" s="45">
        <v>-262</v>
      </c>
      <c r="AA61" s="45">
        <v>-227.6</v>
      </c>
      <c r="AB61" s="45">
        <v>-198.86</v>
      </c>
      <c r="AC61" s="45">
        <v>-160.5</v>
      </c>
      <c r="AD61" s="37">
        <v>11.5</v>
      </c>
      <c r="AE61" s="45">
        <v>8.6</v>
      </c>
      <c r="AF61" s="37">
        <v>-167.42107871321039</v>
      </c>
    </row>
    <row r="62" spans="4:33">
      <c r="D62" s="32" t="s">
        <v>29</v>
      </c>
      <c r="E62" s="43">
        <v>3</v>
      </c>
      <c r="F62" s="43">
        <v>2</v>
      </c>
      <c r="G62" s="45">
        <v>1256</v>
      </c>
      <c r="H62" s="45">
        <v>1239</v>
      </c>
      <c r="I62" s="45">
        <v>1223</v>
      </c>
      <c r="J62" s="45">
        <v>1212</v>
      </c>
      <c r="K62" s="45">
        <v>1205</v>
      </c>
      <c r="L62" s="45">
        <v>1202</v>
      </c>
      <c r="M62" s="45">
        <v>1205</v>
      </c>
      <c r="N62" s="45">
        <v>1215</v>
      </c>
      <c r="O62" s="45">
        <v>1232</v>
      </c>
      <c r="P62" s="45">
        <v>1255</v>
      </c>
      <c r="Q62" s="45">
        <v>1274</v>
      </c>
      <c r="R62" s="45">
        <v>1288</v>
      </c>
      <c r="S62" s="45">
        <v>1289</v>
      </c>
      <c r="T62" s="45">
        <v>1292</v>
      </c>
      <c r="U62" s="45">
        <v>1278</v>
      </c>
      <c r="V62" s="45">
        <v>1260</v>
      </c>
      <c r="W62" s="45">
        <v>1251</v>
      </c>
      <c r="X62" s="45">
        <v>1247</v>
      </c>
      <c r="Y62" s="45">
        <v>1248</v>
      </c>
      <c r="Z62" s="45">
        <v>1249</v>
      </c>
      <c r="AA62" s="45">
        <v>1252.0999999999999</v>
      </c>
      <c r="AB62" s="45">
        <v>1246.3900000000001</v>
      </c>
      <c r="AC62" s="45">
        <v>1231.7</v>
      </c>
      <c r="AD62" s="37">
        <v>1173.7</v>
      </c>
      <c r="AE62" s="45">
        <v>-2.9</v>
      </c>
      <c r="AF62" s="37">
        <v>1234.35043394935</v>
      </c>
    </row>
    <row r="63" spans="4:33">
      <c r="D63" s="32" t="s">
        <v>28</v>
      </c>
      <c r="E63" s="43">
        <v>3</v>
      </c>
      <c r="F63" s="43">
        <v>2</v>
      </c>
      <c r="G63" s="45">
        <v>3</v>
      </c>
      <c r="H63" s="45">
        <v>34</v>
      </c>
      <c r="I63" s="45">
        <v>62</v>
      </c>
      <c r="J63" s="45">
        <v>84</v>
      </c>
      <c r="K63" s="45">
        <v>103</v>
      </c>
      <c r="L63" s="45">
        <v>119</v>
      </c>
      <c r="M63" s="45">
        <v>133</v>
      </c>
      <c r="N63" s="45">
        <v>146</v>
      </c>
      <c r="O63" s="45">
        <v>163</v>
      </c>
      <c r="P63" s="45">
        <v>186</v>
      </c>
      <c r="Q63" s="45">
        <v>206</v>
      </c>
      <c r="R63" s="45">
        <v>216</v>
      </c>
      <c r="S63" s="45">
        <v>224</v>
      </c>
      <c r="T63" s="45">
        <v>240</v>
      </c>
      <c r="U63" s="45">
        <v>251</v>
      </c>
      <c r="V63" s="45">
        <v>262</v>
      </c>
      <c r="W63" s="45">
        <v>271</v>
      </c>
      <c r="X63" s="45">
        <v>284</v>
      </c>
      <c r="Y63" s="45">
        <v>293</v>
      </c>
      <c r="Z63" s="45">
        <v>302</v>
      </c>
      <c r="AA63" s="45">
        <v>293.39999999999998</v>
      </c>
      <c r="AB63" s="45">
        <v>269.72000000000003</v>
      </c>
      <c r="AC63" s="45">
        <v>251.7</v>
      </c>
      <c r="AD63" s="37">
        <v>193.7</v>
      </c>
      <c r="AE63" s="45">
        <v>-2.9</v>
      </c>
      <c r="AF63" s="37">
        <v>254.95124709103365</v>
      </c>
    </row>
    <row r="64" spans="4:33">
      <c r="D64" s="32" t="s">
        <v>29</v>
      </c>
      <c r="E64" s="43">
        <v>3</v>
      </c>
      <c r="F64" s="43">
        <v>3</v>
      </c>
      <c r="G64" s="45">
        <v>572</v>
      </c>
      <c r="H64" s="45">
        <v>635</v>
      </c>
      <c r="I64" s="45">
        <v>705</v>
      </c>
      <c r="J64" s="45">
        <v>778</v>
      </c>
      <c r="K64" s="45">
        <v>839</v>
      </c>
      <c r="L64" s="45">
        <v>881</v>
      </c>
      <c r="M64" s="45">
        <v>907</v>
      </c>
      <c r="N64" s="45">
        <v>918</v>
      </c>
      <c r="O64" s="45">
        <v>916</v>
      </c>
      <c r="P64" s="45">
        <v>913</v>
      </c>
      <c r="Q64" s="45">
        <v>896</v>
      </c>
      <c r="R64" s="45">
        <v>882</v>
      </c>
      <c r="S64" s="45">
        <v>878</v>
      </c>
      <c r="T64" s="45">
        <v>856</v>
      </c>
      <c r="U64" s="45">
        <v>838</v>
      </c>
      <c r="V64" s="45">
        <v>830</v>
      </c>
      <c r="W64" s="45">
        <v>833</v>
      </c>
      <c r="X64" s="45">
        <v>829</v>
      </c>
      <c r="Y64" s="45">
        <v>802</v>
      </c>
      <c r="Z64" s="45">
        <v>759</v>
      </c>
      <c r="AA64" s="45">
        <v>714.5</v>
      </c>
      <c r="AB64" s="45">
        <v>672.51</v>
      </c>
      <c r="AC64" s="45">
        <v>634.20000000000005</v>
      </c>
      <c r="AD64" s="37">
        <v>472.20000000000005</v>
      </c>
      <c r="AE64" s="45">
        <v>-8.1</v>
      </c>
      <c r="AF64" s="37">
        <v>641.1120574948668</v>
      </c>
    </row>
    <row r="65" spans="4:32">
      <c r="D65" s="32" t="s">
        <v>28</v>
      </c>
      <c r="E65" s="43">
        <v>3</v>
      </c>
      <c r="F65" s="43">
        <v>3</v>
      </c>
      <c r="G65" s="45">
        <v>523</v>
      </c>
      <c r="H65" s="45">
        <v>480</v>
      </c>
      <c r="I65" s="45">
        <v>425</v>
      </c>
      <c r="J65" s="45">
        <v>360</v>
      </c>
      <c r="K65" s="45">
        <v>293</v>
      </c>
      <c r="L65" s="45">
        <v>229</v>
      </c>
      <c r="M65" s="45">
        <v>166</v>
      </c>
      <c r="N65" s="45">
        <v>101</v>
      </c>
      <c r="O65" s="45">
        <v>43</v>
      </c>
      <c r="P65" s="45">
        <v>-11</v>
      </c>
      <c r="Q65" s="45">
        <v>-46</v>
      </c>
      <c r="R65" s="45">
        <v>-83</v>
      </c>
      <c r="S65" s="45">
        <v>-130</v>
      </c>
      <c r="T65" s="45">
        <v>-165</v>
      </c>
      <c r="U65" s="45">
        <v>-196</v>
      </c>
      <c r="V65" s="45">
        <v>-223</v>
      </c>
      <c r="W65" s="45">
        <v>-252</v>
      </c>
      <c r="X65" s="45">
        <v>-297</v>
      </c>
      <c r="Y65" s="45">
        <v>-352</v>
      </c>
      <c r="Z65" s="45">
        <v>-427</v>
      </c>
      <c r="AA65" s="45">
        <v>-491.1</v>
      </c>
      <c r="AB65" s="45">
        <v>-524.72</v>
      </c>
      <c r="AC65" s="45">
        <v>-536.79999999999995</v>
      </c>
      <c r="AD65" s="37">
        <v>-578.79999999999995</v>
      </c>
      <c r="AE65" s="45">
        <v>-2.1</v>
      </c>
      <c r="AF65" s="37">
        <v>-534.62047364818602</v>
      </c>
    </row>
    <row r="66" spans="4:32">
      <c r="D66" s="32" t="s">
        <v>29</v>
      </c>
      <c r="E66" s="43">
        <v>4</v>
      </c>
      <c r="F66" s="43">
        <v>0</v>
      </c>
      <c r="G66" s="45">
        <v>876</v>
      </c>
      <c r="H66" s="45">
        <v>880</v>
      </c>
      <c r="I66" s="45">
        <v>884</v>
      </c>
      <c r="J66" s="45">
        <v>887</v>
      </c>
      <c r="K66" s="45">
        <v>889</v>
      </c>
      <c r="L66" s="45">
        <v>891</v>
      </c>
      <c r="M66" s="45">
        <v>896</v>
      </c>
      <c r="N66" s="45">
        <v>903</v>
      </c>
      <c r="O66" s="45">
        <v>914</v>
      </c>
      <c r="P66" s="45">
        <v>944</v>
      </c>
      <c r="Q66" s="45">
        <v>954</v>
      </c>
      <c r="R66" s="45">
        <v>958</v>
      </c>
      <c r="S66" s="45">
        <v>957</v>
      </c>
      <c r="T66" s="45">
        <v>957</v>
      </c>
      <c r="U66" s="45">
        <v>952</v>
      </c>
      <c r="V66" s="45">
        <v>946</v>
      </c>
      <c r="W66" s="45">
        <v>938</v>
      </c>
      <c r="X66" s="45">
        <v>936</v>
      </c>
      <c r="Y66" s="45">
        <v>939</v>
      </c>
      <c r="Z66" s="45">
        <v>940</v>
      </c>
      <c r="AA66" s="45">
        <v>932.3</v>
      </c>
      <c r="AB66" s="45">
        <v>920.55</v>
      </c>
      <c r="AC66" s="45">
        <v>912.6</v>
      </c>
      <c r="AD66" s="37">
        <v>884.6</v>
      </c>
      <c r="AE66" s="45">
        <v>-1.4</v>
      </c>
      <c r="AF66" s="37">
        <v>914.03437371663256</v>
      </c>
    </row>
    <row r="67" spans="4:32">
      <c r="D67" s="32" t="s">
        <v>29</v>
      </c>
      <c r="E67" s="43">
        <v>4</v>
      </c>
      <c r="F67" s="43">
        <v>1</v>
      </c>
      <c r="G67" s="45">
        <v>628</v>
      </c>
      <c r="H67" s="45">
        <v>643</v>
      </c>
      <c r="I67" s="45">
        <v>660</v>
      </c>
      <c r="J67" s="45">
        <v>678</v>
      </c>
      <c r="K67" s="45">
        <v>695</v>
      </c>
      <c r="L67" s="45">
        <v>711</v>
      </c>
      <c r="M67" s="45">
        <v>727</v>
      </c>
      <c r="N67" s="45">
        <v>744</v>
      </c>
      <c r="O67" s="45">
        <v>762</v>
      </c>
      <c r="P67" s="45">
        <v>776</v>
      </c>
      <c r="Q67" s="45">
        <v>792</v>
      </c>
      <c r="R67" s="45">
        <v>796</v>
      </c>
      <c r="S67" s="45">
        <v>800</v>
      </c>
      <c r="T67" s="45">
        <v>804</v>
      </c>
      <c r="U67" s="45">
        <v>800</v>
      </c>
      <c r="V67" s="45">
        <v>791</v>
      </c>
      <c r="W67" s="45">
        <v>782</v>
      </c>
      <c r="X67" s="45">
        <v>780</v>
      </c>
      <c r="Y67" s="45">
        <v>780</v>
      </c>
      <c r="Z67" s="45">
        <v>780</v>
      </c>
      <c r="AA67" s="45">
        <v>786.8</v>
      </c>
      <c r="AB67" s="45">
        <v>797.96</v>
      </c>
      <c r="AC67" s="45">
        <v>809</v>
      </c>
      <c r="AD67" s="37">
        <v>849</v>
      </c>
      <c r="AE67" s="45">
        <v>2</v>
      </c>
      <c r="AF67" s="37">
        <v>807.00811498973303</v>
      </c>
    </row>
    <row r="68" spans="4:32">
      <c r="D68" s="32" t="s">
        <v>28</v>
      </c>
      <c r="E68" s="43">
        <v>4</v>
      </c>
      <c r="F68" s="43">
        <v>1</v>
      </c>
      <c r="G68" s="45">
        <v>195</v>
      </c>
      <c r="H68" s="45">
        <v>203</v>
      </c>
      <c r="I68" s="45">
        <v>211</v>
      </c>
      <c r="J68" s="45">
        <v>218</v>
      </c>
      <c r="K68" s="45">
        <v>220</v>
      </c>
      <c r="L68" s="45">
        <v>216</v>
      </c>
      <c r="M68" s="45">
        <v>205</v>
      </c>
      <c r="N68" s="45">
        <v>188</v>
      </c>
      <c r="O68" s="45">
        <v>169</v>
      </c>
      <c r="P68" s="45">
        <v>144</v>
      </c>
      <c r="Q68" s="45">
        <v>136</v>
      </c>
      <c r="R68" s="45">
        <v>133</v>
      </c>
      <c r="S68" s="45">
        <v>135</v>
      </c>
      <c r="T68" s="45">
        <v>148</v>
      </c>
      <c r="U68" s="45">
        <v>167</v>
      </c>
      <c r="V68" s="45">
        <v>191</v>
      </c>
      <c r="W68" s="45">
        <v>212</v>
      </c>
      <c r="X68" s="45">
        <v>232</v>
      </c>
      <c r="Y68" s="45">
        <v>247</v>
      </c>
      <c r="Z68" s="45">
        <v>262</v>
      </c>
      <c r="AA68" s="45">
        <v>272.60000000000002</v>
      </c>
      <c r="AB68" s="45">
        <v>282.07</v>
      </c>
      <c r="AC68" s="45">
        <v>286.39999999999998</v>
      </c>
      <c r="AD68" s="37">
        <v>294.39999999999998</v>
      </c>
      <c r="AE68" s="45">
        <v>0.4</v>
      </c>
      <c r="AF68" s="37">
        <v>285.61876249144416</v>
      </c>
    </row>
    <row r="69" spans="4:32">
      <c r="D69" s="32" t="s">
        <v>29</v>
      </c>
      <c r="E69" s="43">
        <v>4</v>
      </c>
      <c r="F69" s="43">
        <v>2</v>
      </c>
      <c r="G69" s="45">
        <v>660</v>
      </c>
      <c r="H69" s="45">
        <v>653</v>
      </c>
      <c r="I69" s="45">
        <v>644</v>
      </c>
      <c r="J69" s="45">
        <v>631</v>
      </c>
      <c r="K69" s="45">
        <v>616</v>
      </c>
      <c r="L69" s="45">
        <v>601</v>
      </c>
      <c r="M69" s="45">
        <v>584</v>
      </c>
      <c r="N69" s="45">
        <v>565</v>
      </c>
      <c r="O69" s="45">
        <v>550</v>
      </c>
      <c r="P69" s="45">
        <v>544</v>
      </c>
      <c r="Q69" s="45">
        <v>528</v>
      </c>
      <c r="R69" s="45">
        <v>510</v>
      </c>
      <c r="S69" s="45">
        <v>504</v>
      </c>
      <c r="T69" s="45">
        <v>479</v>
      </c>
      <c r="U69" s="45">
        <v>461</v>
      </c>
      <c r="V69" s="45">
        <v>438</v>
      </c>
      <c r="W69" s="45">
        <v>398</v>
      </c>
      <c r="X69" s="45">
        <v>361</v>
      </c>
      <c r="Y69" s="45">
        <v>325</v>
      </c>
      <c r="Z69" s="45">
        <v>290</v>
      </c>
      <c r="AA69" s="45">
        <v>250</v>
      </c>
      <c r="AB69" s="45">
        <v>210.65</v>
      </c>
      <c r="AC69" s="45">
        <v>166.6</v>
      </c>
      <c r="AD69" s="37">
        <v>-11.400000000000006</v>
      </c>
      <c r="AE69" s="45">
        <v>-8.9</v>
      </c>
      <c r="AF69" s="37">
        <v>174.54769336071212</v>
      </c>
    </row>
    <row r="70" spans="4:32">
      <c r="D70" s="32" t="s">
        <v>28</v>
      </c>
      <c r="E70" s="43">
        <v>4</v>
      </c>
      <c r="F70" s="43">
        <v>2</v>
      </c>
      <c r="G70" s="45">
        <v>-69</v>
      </c>
      <c r="H70" s="45">
        <v>-77</v>
      </c>
      <c r="I70" s="45">
        <v>-90</v>
      </c>
      <c r="J70" s="45">
        <v>-109</v>
      </c>
      <c r="K70" s="45">
        <v>-134</v>
      </c>
      <c r="L70" s="45">
        <v>-163</v>
      </c>
      <c r="M70" s="45">
        <v>-195</v>
      </c>
      <c r="N70" s="45">
        <v>-226</v>
      </c>
      <c r="O70" s="45">
        <v>-252</v>
      </c>
      <c r="P70" s="45">
        <v>-276</v>
      </c>
      <c r="Q70" s="45">
        <v>-278</v>
      </c>
      <c r="R70" s="45">
        <v>-274</v>
      </c>
      <c r="S70" s="45">
        <v>-278</v>
      </c>
      <c r="T70" s="45">
        <v>-269</v>
      </c>
      <c r="U70" s="45">
        <v>-266</v>
      </c>
      <c r="V70" s="45">
        <v>-265</v>
      </c>
      <c r="W70" s="45">
        <v>-257</v>
      </c>
      <c r="X70" s="45">
        <v>-249</v>
      </c>
      <c r="Y70" s="45">
        <v>-240</v>
      </c>
      <c r="Z70" s="45">
        <v>-236</v>
      </c>
      <c r="AA70" s="45">
        <v>-231.9</v>
      </c>
      <c r="AB70" s="45">
        <v>-225.23</v>
      </c>
      <c r="AC70" s="45">
        <v>-211.2</v>
      </c>
      <c r="AD70" s="37">
        <v>-147.19999999999999</v>
      </c>
      <c r="AE70" s="45">
        <v>3.2</v>
      </c>
      <c r="AF70" s="37">
        <v>-213.73135386721432</v>
      </c>
    </row>
    <row r="71" spans="4:32">
      <c r="D71" s="32" t="s">
        <v>29</v>
      </c>
      <c r="E71" s="43">
        <v>4</v>
      </c>
      <c r="F71" s="43">
        <v>3</v>
      </c>
      <c r="G71" s="45">
        <v>-361</v>
      </c>
      <c r="H71" s="45">
        <v>-380</v>
      </c>
      <c r="I71" s="45">
        <v>-400</v>
      </c>
      <c r="J71" s="45">
        <v>-416</v>
      </c>
      <c r="K71" s="45">
        <v>-424</v>
      </c>
      <c r="L71" s="45">
        <v>-426</v>
      </c>
      <c r="M71" s="45">
        <v>-422</v>
      </c>
      <c r="N71" s="45">
        <v>-415</v>
      </c>
      <c r="O71" s="45">
        <v>-405</v>
      </c>
      <c r="P71" s="45">
        <v>-421</v>
      </c>
      <c r="Q71" s="45">
        <v>-408</v>
      </c>
      <c r="R71" s="45">
        <v>-397</v>
      </c>
      <c r="S71" s="45">
        <v>-394</v>
      </c>
      <c r="T71" s="45">
        <v>-390</v>
      </c>
      <c r="U71" s="45">
        <v>-395</v>
      </c>
      <c r="V71" s="45">
        <v>-405</v>
      </c>
      <c r="W71" s="45">
        <v>-419</v>
      </c>
      <c r="X71" s="45">
        <v>-424</v>
      </c>
      <c r="Y71" s="45">
        <v>-423</v>
      </c>
      <c r="Z71" s="45">
        <v>-418</v>
      </c>
      <c r="AA71" s="45">
        <v>-403</v>
      </c>
      <c r="AB71" s="45">
        <v>-379.86</v>
      </c>
      <c r="AC71" s="45">
        <v>-357.1</v>
      </c>
      <c r="AD71" s="37">
        <v>-269.10000000000002</v>
      </c>
      <c r="AE71" s="45">
        <v>4.4000000000000004</v>
      </c>
      <c r="AF71" s="37">
        <v>-361.206458590007</v>
      </c>
    </row>
    <row r="72" spans="4:32">
      <c r="D72" s="32" t="s">
        <v>28</v>
      </c>
      <c r="E72" s="43">
        <v>4</v>
      </c>
      <c r="F72" s="43">
        <v>3</v>
      </c>
      <c r="G72" s="45">
        <v>-210</v>
      </c>
      <c r="H72" s="45">
        <v>-201</v>
      </c>
      <c r="I72" s="45">
        <v>-189</v>
      </c>
      <c r="J72" s="45">
        <v>-173</v>
      </c>
      <c r="K72" s="45">
        <v>-153</v>
      </c>
      <c r="L72" s="45">
        <v>-130</v>
      </c>
      <c r="M72" s="45">
        <v>-109</v>
      </c>
      <c r="N72" s="45">
        <v>-90</v>
      </c>
      <c r="O72" s="45">
        <v>-72</v>
      </c>
      <c r="P72" s="45">
        <v>-55</v>
      </c>
      <c r="Q72" s="45">
        <v>-37</v>
      </c>
      <c r="R72" s="45">
        <v>-23</v>
      </c>
      <c r="S72" s="45">
        <v>3</v>
      </c>
      <c r="T72" s="45">
        <v>13</v>
      </c>
      <c r="U72" s="45">
        <v>26</v>
      </c>
      <c r="V72" s="45">
        <v>39</v>
      </c>
      <c r="W72" s="45">
        <v>53</v>
      </c>
      <c r="X72" s="45">
        <v>69</v>
      </c>
      <c r="Y72" s="45">
        <v>84</v>
      </c>
      <c r="Z72" s="45">
        <v>97</v>
      </c>
      <c r="AA72" s="45">
        <v>119.8</v>
      </c>
      <c r="AB72" s="45">
        <v>145.15</v>
      </c>
      <c r="AC72" s="45">
        <v>164.4</v>
      </c>
      <c r="AD72" s="37">
        <v>236.4</v>
      </c>
      <c r="AE72" s="45">
        <v>3.6</v>
      </c>
      <c r="AF72" s="37">
        <v>160.92683093771379</v>
      </c>
    </row>
    <row r="73" spans="4:32">
      <c r="D73" s="32" t="s">
        <v>29</v>
      </c>
      <c r="E73" s="43">
        <v>4</v>
      </c>
      <c r="F73" s="43">
        <v>4</v>
      </c>
      <c r="G73" s="45">
        <v>134</v>
      </c>
      <c r="H73" s="45">
        <v>146</v>
      </c>
      <c r="I73" s="45">
        <v>160</v>
      </c>
      <c r="J73" s="45">
        <v>178</v>
      </c>
      <c r="K73" s="45">
        <v>199</v>
      </c>
      <c r="L73" s="45">
        <v>217</v>
      </c>
      <c r="M73" s="45">
        <v>234</v>
      </c>
      <c r="N73" s="45">
        <v>249</v>
      </c>
      <c r="O73" s="45">
        <v>265</v>
      </c>
      <c r="P73" s="45">
        <v>304</v>
      </c>
      <c r="Q73" s="45">
        <v>303</v>
      </c>
      <c r="R73" s="45">
        <v>290</v>
      </c>
      <c r="S73" s="45">
        <v>269</v>
      </c>
      <c r="T73" s="45">
        <v>252</v>
      </c>
      <c r="U73" s="45">
        <v>234</v>
      </c>
      <c r="V73" s="45">
        <v>216</v>
      </c>
      <c r="W73" s="45">
        <v>199</v>
      </c>
      <c r="X73" s="45">
        <v>170</v>
      </c>
      <c r="Y73" s="45">
        <v>141</v>
      </c>
      <c r="Z73" s="45">
        <v>122</v>
      </c>
      <c r="AA73" s="45">
        <v>111.3</v>
      </c>
      <c r="AB73" s="45">
        <v>100</v>
      </c>
      <c r="AC73" s="45">
        <v>89.7</v>
      </c>
      <c r="AD73" s="37">
        <v>43.7</v>
      </c>
      <c r="AE73" s="45">
        <v>-2.2999999999999998</v>
      </c>
      <c r="AF73" s="37">
        <v>91.558370978781724</v>
      </c>
    </row>
    <row r="74" spans="4:32">
      <c r="D74" s="32" t="s">
        <v>28</v>
      </c>
      <c r="E74" s="43">
        <v>4</v>
      </c>
      <c r="F74" s="43">
        <v>4</v>
      </c>
      <c r="G74" s="45">
        <v>-75</v>
      </c>
      <c r="H74" s="45">
        <v>-65</v>
      </c>
      <c r="I74" s="45">
        <v>-55</v>
      </c>
      <c r="J74" s="45">
        <v>-51</v>
      </c>
      <c r="K74" s="45">
        <v>-57</v>
      </c>
      <c r="L74" s="45">
        <v>-70</v>
      </c>
      <c r="M74" s="45">
        <v>-90</v>
      </c>
      <c r="N74" s="45">
        <v>-114</v>
      </c>
      <c r="O74" s="45">
        <v>-141</v>
      </c>
      <c r="P74" s="45">
        <v>-178</v>
      </c>
      <c r="Q74" s="45">
        <v>-210</v>
      </c>
      <c r="R74" s="45">
        <v>-230</v>
      </c>
      <c r="S74" s="45">
        <v>-255</v>
      </c>
      <c r="T74" s="45">
        <v>-269</v>
      </c>
      <c r="U74" s="45">
        <v>-279</v>
      </c>
      <c r="V74" s="45">
        <v>-288</v>
      </c>
      <c r="W74" s="45">
        <v>-297</v>
      </c>
      <c r="X74" s="45">
        <v>-297</v>
      </c>
      <c r="Y74" s="45">
        <v>-299</v>
      </c>
      <c r="Z74" s="45">
        <v>-306</v>
      </c>
      <c r="AA74" s="45">
        <v>-303.8</v>
      </c>
      <c r="AB74" s="45">
        <v>-305.36</v>
      </c>
      <c r="AC74" s="45">
        <v>-309.2</v>
      </c>
      <c r="AD74" s="37">
        <v>-325.2</v>
      </c>
      <c r="AE74" s="45">
        <v>-0.8</v>
      </c>
      <c r="AF74" s="37">
        <v>-308.50717043121148</v>
      </c>
    </row>
    <row r="75" spans="4:32">
      <c r="D75" s="32" t="s">
        <v>29</v>
      </c>
      <c r="E75" s="43">
        <v>5</v>
      </c>
      <c r="F75" s="43">
        <v>0</v>
      </c>
      <c r="G75" s="45">
        <v>-184</v>
      </c>
      <c r="H75" s="45">
        <v>-192</v>
      </c>
      <c r="I75" s="45">
        <v>-201</v>
      </c>
      <c r="J75" s="45">
        <v>-211</v>
      </c>
      <c r="K75" s="45">
        <v>-221</v>
      </c>
      <c r="L75" s="45">
        <v>-230</v>
      </c>
      <c r="M75" s="45">
        <v>-237</v>
      </c>
      <c r="N75" s="45">
        <v>-241</v>
      </c>
      <c r="O75" s="45">
        <v>-241</v>
      </c>
      <c r="P75" s="45">
        <v>-253</v>
      </c>
      <c r="Q75" s="45">
        <v>-240</v>
      </c>
      <c r="R75" s="45">
        <v>-229</v>
      </c>
      <c r="S75" s="45">
        <v>-222</v>
      </c>
      <c r="T75" s="45">
        <v>-219</v>
      </c>
      <c r="U75" s="45">
        <v>-216</v>
      </c>
      <c r="V75" s="45">
        <v>-218</v>
      </c>
      <c r="W75" s="45">
        <v>-218</v>
      </c>
      <c r="X75" s="45">
        <v>-214</v>
      </c>
      <c r="Y75" s="45">
        <v>-214</v>
      </c>
      <c r="Z75" s="45">
        <v>-214</v>
      </c>
      <c r="AA75" s="45">
        <v>-218.8</v>
      </c>
      <c r="AB75" s="45">
        <v>-227</v>
      </c>
      <c r="AC75" s="45">
        <v>-231.1</v>
      </c>
      <c r="AD75" s="37">
        <v>-241.1</v>
      </c>
      <c r="AE75" s="45">
        <v>-0.5</v>
      </c>
      <c r="AF75" s="37">
        <v>-230.36026009582474</v>
      </c>
    </row>
    <row r="76" spans="4:32">
      <c r="D76" s="32" t="s">
        <v>29</v>
      </c>
      <c r="E76" s="43">
        <v>5</v>
      </c>
      <c r="F76" s="43">
        <v>1</v>
      </c>
      <c r="G76" s="45">
        <v>328</v>
      </c>
      <c r="H76" s="45">
        <v>328</v>
      </c>
      <c r="I76" s="45">
        <v>327</v>
      </c>
      <c r="J76" s="45">
        <v>327</v>
      </c>
      <c r="K76" s="45">
        <v>326</v>
      </c>
      <c r="L76" s="45">
        <v>326</v>
      </c>
      <c r="M76" s="45">
        <v>327</v>
      </c>
      <c r="N76" s="45">
        <v>329</v>
      </c>
      <c r="O76" s="45">
        <v>334</v>
      </c>
      <c r="P76" s="45">
        <v>346</v>
      </c>
      <c r="Q76" s="45">
        <v>349</v>
      </c>
      <c r="R76" s="45">
        <v>360</v>
      </c>
      <c r="S76" s="45">
        <v>362</v>
      </c>
      <c r="T76" s="45">
        <v>358</v>
      </c>
      <c r="U76" s="45">
        <v>359</v>
      </c>
      <c r="V76" s="45">
        <v>356</v>
      </c>
      <c r="W76" s="45">
        <v>357</v>
      </c>
      <c r="X76" s="45">
        <v>355</v>
      </c>
      <c r="Y76" s="45">
        <v>353</v>
      </c>
      <c r="Z76" s="45">
        <v>352</v>
      </c>
      <c r="AA76" s="45">
        <v>351.4</v>
      </c>
      <c r="AB76" s="45">
        <v>354.41</v>
      </c>
      <c r="AC76" s="45">
        <v>357.2</v>
      </c>
      <c r="AD76" s="37">
        <v>367.2</v>
      </c>
      <c r="AE76" s="45">
        <v>0.5</v>
      </c>
      <c r="AF76" s="37">
        <v>356.69661601642707</v>
      </c>
    </row>
    <row r="77" spans="4:32">
      <c r="D77" s="32" t="s">
        <v>28</v>
      </c>
      <c r="E77" s="43">
        <v>5</v>
      </c>
      <c r="F77" s="43">
        <v>1</v>
      </c>
      <c r="G77" s="45">
        <v>-210</v>
      </c>
      <c r="H77" s="45">
        <v>-193</v>
      </c>
      <c r="I77" s="45">
        <v>-172</v>
      </c>
      <c r="J77" s="45">
        <v>-148</v>
      </c>
      <c r="K77" s="45">
        <v>-122</v>
      </c>
      <c r="L77" s="45">
        <v>-96</v>
      </c>
      <c r="M77" s="45">
        <v>-72</v>
      </c>
      <c r="N77" s="45">
        <v>-51</v>
      </c>
      <c r="O77" s="45">
        <v>-33</v>
      </c>
      <c r="P77" s="45">
        <v>-12</v>
      </c>
      <c r="Q77" s="45">
        <v>3</v>
      </c>
      <c r="R77" s="45">
        <v>15</v>
      </c>
      <c r="S77" s="45">
        <v>16</v>
      </c>
      <c r="T77" s="45">
        <v>19</v>
      </c>
      <c r="U77" s="45">
        <v>26</v>
      </c>
      <c r="V77" s="45">
        <v>31</v>
      </c>
      <c r="W77" s="45">
        <v>46</v>
      </c>
      <c r="X77" s="45">
        <v>47</v>
      </c>
      <c r="Y77" s="45">
        <v>46</v>
      </c>
      <c r="Z77" s="45">
        <v>46</v>
      </c>
      <c r="AA77" s="45">
        <v>43.8</v>
      </c>
      <c r="AB77" s="45">
        <v>42.72</v>
      </c>
      <c r="AC77" s="45">
        <v>44.7</v>
      </c>
      <c r="AD77" s="37">
        <v>54.7</v>
      </c>
      <c r="AE77" s="45">
        <v>0.5</v>
      </c>
      <c r="AF77" s="37">
        <v>44.34275975359342</v>
      </c>
    </row>
    <row r="78" spans="4:32">
      <c r="D78" s="32" t="s">
        <v>29</v>
      </c>
      <c r="E78" s="43">
        <v>5</v>
      </c>
      <c r="F78" s="43">
        <v>2</v>
      </c>
      <c r="G78" s="45">
        <v>264</v>
      </c>
      <c r="H78" s="45">
        <v>259</v>
      </c>
      <c r="I78" s="45">
        <v>253</v>
      </c>
      <c r="J78" s="45">
        <v>245</v>
      </c>
      <c r="K78" s="45">
        <v>236</v>
      </c>
      <c r="L78" s="45">
        <v>226</v>
      </c>
      <c r="M78" s="45">
        <v>218</v>
      </c>
      <c r="N78" s="45">
        <v>211</v>
      </c>
      <c r="O78" s="45">
        <v>208</v>
      </c>
      <c r="P78" s="45">
        <v>194</v>
      </c>
      <c r="Q78" s="45">
        <v>211</v>
      </c>
      <c r="R78" s="45">
        <v>230</v>
      </c>
      <c r="S78" s="45">
        <v>242</v>
      </c>
      <c r="T78" s="45">
        <v>254</v>
      </c>
      <c r="U78" s="45">
        <v>262</v>
      </c>
      <c r="V78" s="45">
        <v>264</v>
      </c>
      <c r="W78" s="45">
        <v>261</v>
      </c>
      <c r="X78" s="45">
        <v>253</v>
      </c>
      <c r="Y78" s="45">
        <v>245</v>
      </c>
      <c r="Z78" s="45">
        <v>235</v>
      </c>
      <c r="AA78" s="45">
        <v>222.3</v>
      </c>
      <c r="AB78" s="45">
        <v>208.95</v>
      </c>
      <c r="AC78" s="45">
        <v>200.3</v>
      </c>
      <c r="AD78" s="37">
        <v>170.3</v>
      </c>
      <c r="AE78" s="45">
        <v>-1.5</v>
      </c>
      <c r="AF78" s="37">
        <v>201.86067077344291</v>
      </c>
    </row>
    <row r="79" spans="4:32">
      <c r="D79" s="32" t="s">
        <v>28</v>
      </c>
      <c r="E79" s="43">
        <v>5</v>
      </c>
      <c r="F79" s="43">
        <v>2</v>
      </c>
      <c r="G79" s="45">
        <v>53</v>
      </c>
      <c r="H79" s="45">
        <v>56</v>
      </c>
      <c r="I79" s="45">
        <v>57</v>
      </c>
      <c r="J79" s="45">
        <v>58</v>
      </c>
      <c r="K79" s="45">
        <v>58</v>
      </c>
      <c r="L79" s="45">
        <v>58</v>
      </c>
      <c r="M79" s="45">
        <v>60</v>
      </c>
      <c r="N79" s="45">
        <v>64</v>
      </c>
      <c r="O79" s="45">
        <v>71</v>
      </c>
      <c r="P79" s="45">
        <v>95</v>
      </c>
      <c r="Q79" s="45">
        <v>103</v>
      </c>
      <c r="R79" s="45">
        <v>110</v>
      </c>
      <c r="S79" s="45">
        <v>125</v>
      </c>
      <c r="T79" s="45">
        <v>128</v>
      </c>
      <c r="U79" s="45">
        <v>139</v>
      </c>
      <c r="V79" s="45">
        <v>148</v>
      </c>
      <c r="W79" s="45">
        <v>150</v>
      </c>
      <c r="X79" s="45">
        <v>150</v>
      </c>
      <c r="Y79" s="45">
        <v>154</v>
      </c>
      <c r="Z79" s="45">
        <v>165</v>
      </c>
      <c r="AA79" s="45">
        <v>171.9</v>
      </c>
      <c r="AB79" s="45">
        <v>180.25</v>
      </c>
      <c r="AC79" s="45">
        <v>188.9</v>
      </c>
      <c r="AD79" s="37">
        <v>218.9</v>
      </c>
      <c r="AE79" s="45">
        <v>1.5</v>
      </c>
      <c r="AF79" s="37">
        <v>187.33932922655711</v>
      </c>
    </row>
    <row r="80" spans="4:32">
      <c r="D80" s="32" t="s">
        <v>29</v>
      </c>
      <c r="E80" s="43">
        <v>5</v>
      </c>
      <c r="F80" s="43">
        <v>3</v>
      </c>
      <c r="G80" s="45">
        <v>5</v>
      </c>
      <c r="H80" s="45">
        <v>-1</v>
      </c>
      <c r="I80" s="45">
        <v>-9</v>
      </c>
      <c r="J80" s="45">
        <v>-16</v>
      </c>
      <c r="K80" s="45">
        <v>-23</v>
      </c>
      <c r="L80" s="45">
        <v>-28</v>
      </c>
      <c r="M80" s="45">
        <v>-32</v>
      </c>
      <c r="N80" s="45">
        <v>-33</v>
      </c>
      <c r="O80" s="45">
        <v>-33</v>
      </c>
      <c r="P80" s="45">
        <v>-20</v>
      </c>
      <c r="Q80" s="45">
        <v>-20</v>
      </c>
      <c r="R80" s="45">
        <v>-23</v>
      </c>
      <c r="S80" s="45">
        <v>-26</v>
      </c>
      <c r="T80" s="45">
        <v>-31</v>
      </c>
      <c r="U80" s="45">
        <v>-42</v>
      </c>
      <c r="V80" s="45">
        <v>-59</v>
      </c>
      <c r="W80" s="45">
        <v>-74</v>
      </c>
      <c r="X80" s="45">
        <v>-93</v>
      </c>
      <c r="Y80" s="45">
        <v>-109</v>
      </c>
      <c r="Z80" s="45">
        <v>-118</v>
      </c>
      <c r="AA80" s="45">
        <v>-130.4</v>
      </c>
      <c r="AB80" s="45">
        <v>-136.54</v>
      </c>
      <c r="AC80" s="45">
        <v>-141.19999999999999</v>
      </c>
      <c r="AD80" s="37">
        <v>-155.19999999999999</v>
      </c>
      <c r="AE80" s="45">
        <v>-0.7</v>
      </c>
      <c r="AF80" s="37">
        <v>-140.35922245037642</v>
      </c>
    </row>
    <row r="81" spans="4:32">
      <c r="D81" s="32" t="s">
        <v>28</v>
      </c>
      <c r="E81" s="43">
        <v>5</v>
      </c>
      <c r="F81" s="43">
        <v>3</v>
      </c>
      <c r="G81" s="45">
        <v>-33</v>
      </c>
      <c r="H81" s="45">
        <v>-32</v>
      </c>
      <c r="I81" s="45">
        <v>-33</v>
      </c>
      <c r="J81" s="45">
        <v>-34</v>
      </c>
      <c r="K81" s="45">
        <v>-38</v>
      </c>
      <c r="L81" s="45">
        <v>-44</v>
      </c>
      <c r="M81" s="45">
        <v>-53</v>
      </c>
      <c r="N81" s="45">
        <v>-64</v>
      </c>
      <c r="O81" s="45">
        <v>-75</v>
      </c>
      <c r="P81" s="45">
        <v>-67</v>
      </c>
      <c r="Q81" s="45">
        <v>-87</v>
      </c>
      <c r="R81" s="45">
        <v>-98</v>
      </c>
      <c r="S81" s="45">
        <v>-117</v>
      </c>
      <c r="T81" s="45">
        <v>-126</v>
      </c>
      <c r="U81" s="45">
        <v>-139</v>
      </c>
      <c r="V81" s="45">
        <v>-152</v>
      </c>
      <c r="W81" s="45">
        <v>-151</v>
      </c>
      <c r="X81" s="45">
        <v>-154</v>
      </c>
      <c r="Y81" s="45">
        <v>-153</v>
      </c>
      <c r="Z81" s="45">
        <v>-143</v>
      </c>
      <c r="AA81" s="45">
        <v>-133.1</v>
      </c>
      <c r="AB81" s="45">
        <v>-123.45</v>
      </c>
      <c r="AC81" s="45">
        <v>-118.1</v>
      </c>
      <c r="AD81" s="37">
        <v>-100.1</v>
      </c>
      <c r="AE81" s="45">
        <v>0.9</v>
      </c>
      <c r="AF81" s="37">
        <v>-119.06527036276526</v>
      </c>
    </row>
    <row r="82" spans="4:32">
      <c r="D82" s="32" t="s">
        <v>29</v>
      </c>
      <c r="E82" s="43">
        <v>5</v>
      </c>
      <c r="F82" s="43">
        <v>4</v>
      </c>
      <c r="G82" s="45">
        <v>-86</v>
      </c>
      <c r="H82" s="45">
        <v>-93</v>
      </c>
      <c r="I82" s="45">
        <v>-102</v>
      </c>
      <c r="J82" s="45">
        <v>-111</v>
      </c>
      <c r="K82" s="45">
        <v>-119</v>
      </c>
      <c r="L82" s="45">
        <v>-125</v>
      </c>
      <c r="M82" s="45">
        <v>-131</v>
      </c>
      <c r="N82" s="45">
        <v>-136</v>
      </c>
      <c r="O82" s="45">
        <v>-141</v>
      </c>
      <c r="P82" s="45">
        <v>-142</v>
      </c>
      <c r="Q82" s="45">
        <v>-147</v>
      </c>
      <c r="R82" s="45">
        <v>-152</v>
      </c>
      <c r="S82" s="45">
        <v>-156</v>
      </c>
      <c r="T82" s="45">
        <v>-157</v>
      </c>
      <c r="U82" s="45">
        <v>-160</v>
      </c>
      <c r="V82" s="45">
        <v>-159</v>
      </c>
      <c r="W82" s="45">
        <v>-162</v>
      </c>
      <c r="X82" s="45">
        <v>-164</v>
      </c>
      <c r="Y82" s="45">
        <v>-165</v>
      </c>
      <c r="Z82" s="45">
        <v>-166</v>
      </c>
      <c r="AA82" s="45">
        <v>-168.6</v>
      </c>
      <c r="AB82" s="45">
        <v>-168.05</v>
      </c>
      <c r="AC82" s="45">
        <v>-163.1</v>
      </c>
      <c r="AD82" s="37">
        <v>-137.1</v>
      </c>
      <c r="AE82" s="45">
        <v>1.3</v>
      </c>
      <c r="AF82" s="37">
        <v>-163.99310061601645</v>
      </c>
    </row>
    <row r="83" spans="4:32">
      <c r="D83" s="32" t="s">
        <v>28</v>
      </c>
      <c r="E83" s="43">
        <v>5</v>
      </c>
      <c r="F83" s="43">
        <v>4</v>
      </c>
      <c r="G83" s="45">
        <v>-124</v>
      </c>
      <c r="H83" s="45">
        <v>-125</v>
      </c>
      <c r="I83" s="45">
        <v>-126</v>
      </c>
      <c r="J83" s="45">
        <v>-126</v>
      </c>
      <c r="K83" s="45">
        <v>-125</v>
      </c>
      <c r="L83" s="45">
        <v>-122</v>
      </c>
      <c r="M83" s="45">
        <v>-118</v>
      </c>
      <c r="N83" s="45">
        <v>-115</v>
      </c>
      <c r="O83" s="45">
        <v>-113</v>
      </c>
      <c r="P83" s="45">
        <v>-119</v>
      </c>
      <c r="Q83" s="45">
        <v>-122</v>
      </c>
      <c r="R83" s="45">
        <v>-121</v>
      </c>
      <c r="S83" s="45">
        <v>-114</v>
      </c>
      <c r="T83" s="45">
        <v>-97</v>
      </c>
      <c r="U83" s="45">
        <v>-91</v>
      </c>
      <c r="V83" s="45">
        <v>-83</v>
      </c>
      <c r="W83" s="45">
        <v>-78</v>
      </c>
      <c r="X83" s="45">
        <v>-75</v>
      </c>
      <c r="Y83" s="45">
        <v>-69</v>
      </c>
      <c r="Z83" s="45">
        <v>-55</v>
      </c>
      <c r="AA83" s="45">
        <v>-39.299999999999997</v>
      </c>
      <c r="AB83" s="45">
        <v>-19.57</v>
      </c>
      <c r="AC83" s="45">
        <v>0.1</v>
      </c>
      <c r="AD83" s="37">
        <v>74.099999999999994</v>
      </c>
      <c r="AE83" s="45">
        <v>3.7</v>
      </c>
      <c r="AF83" s="37">
        <v>-3.4489472963724737</v>
      </c>
    </row>
    <row r="84" spans="4:32">
      <c r="D84" s="32" t="s">
        <v>29</v>
      </c>
      <c r="E84" s="43">
        <v>5</v>
      </c>
      <c r="F84" s="43">
        <v>5</v>
      </c>
      <c r="G84" s="45">
        <v>-16</v>
      </c>
      <c r="H84" s="45">
        <v>-26</v>
      </c>
      <c r="I84" s="45">
        <v>-38</v>
      </c>
      <c r="J84" s="45">
        <v>-51</v>
      </c>
      <c r="K84" s="45">
        <v>-62</v>
      </c>
      <c r="L84" s="45">
        <v>-69</v>
      </c>
      <c r="M84" s="45">
        <v>-74</v>
      </c>
      <c r="N84" s="45">
        <v>-76</v>
      </c>
      <c r="O84" s="45">
        <v>-76</v>
      </c>
      <c r="P84" s="45">
        <v>-82</v>
      </c>
      <c r="Q84" s="45">
        <v>-76</v>
      </c>
      <c r="R84" s="45">
        <v>-69</v>
      </c>
      <c r="S84" s="45">
        <v>-63</v>
      </c>
      <c r="T84" s="45">
        <v>-62</v>
      </c>
      <c r="U84" s="45">
        <v>-56</v>
      </c>
      <c r="V84" s="45">
        <v>-49</v>
      </c>
      <c r="W84" s="45">
        <v>-48</v>
      </c>
      <c r="X84" s="45">
        <v>-46</v>
      </c>
      <c r="Y84" s="45">
        <v>-36</v>
      </c>
      <c r="Z84" s="45">
        <v>-17</v>
      </c>
      <c r="AA84" s="45">
        <v>-12.9</v>
      </c>
      <c r="AB84" s="45">
        <v>-13.55</v>
      </c>
      <c r="AC84" s="45">
        <v>-7.7</v>
      </c>
      <c r="AD84" s="37">
        <v>20.3</v>
      </c>
      <c r="AE84" s="45">
        <v>1.4</v>
      </c>
      <c r="AF84" s="37">
        <v>-8.7554825462012698</v>
      </c>
    </row>
    <row r="85" spans="4:32">
      <c r="D85" s="32" t="s">
        <v>28</v>
      </c>
      <c r="E85" s="43">
        <v>5</v>
      </c>
      <c r="F85" s="43">
        <v>5</v>
      </c>
      <c r="G85" s="45">
        <v>3</v>
      </c>
      <c r="H85" s="45">
        <v>11</v>
      </c>
      <c r="I85" s="45">
        <v>21</v>
      </c>
      <c r="J85" s="45">
        <v>32</v>
      </c>
      <c r="K85" s="45">
        <v>43</v>
      </c>
      <c r="L85" s="45">
        <v>51</v>
      </c>
      <c r="M85" s="45">
        <v>58</v>
      </c>
      <c r="N85" s="45">
        <v>64</v>
      </c>
      <c r="O85" s="45">
        <v>69</v>
      </c>
      <c r="P85" s="45">
        <v>82</v>
      </c>
      <c r="Q85" s="45">
        <v>80</v>
      </c>
      <c r="R85" s="45">
        <v>78</v>
      </c>
      <c r="S85" s="45">
        <v>81</v>
      </c>
      <c r="T85" s="45">
        <v>81</v>
      </c>
      <c r="U85" s="45">
        <v>83</v>
      </c>
      <c r="V85" s="45">
        <v>88</v>
      </c>
      <c r="W85" s="45">
        <v>92</v>
      </c>
      <c r="X85" s="45">
        <v>95</v>
      </c>
      <c r="Y85" s="45">
        <v>97</v>
      </c>
      <c r="Z85" s="45">
        <v>107</v>
      </c>
      <c r="AA85" s="45">
        <v>106.3</v>
      </c>
      <c r="AB85" s="45">
        <v>103.85</v>
      </c>
      <c r="AC85" s="45">
        <v>100.9</v>
      </c>
      <c r="AD85" s="37">
        <v>88.9</v>
      </c>
      <c r="AE85" s="45">
        <v>-0.6</v>
      </c>
      <c r="AF85" s="37">
        <v>101.43225188227244</v>
      </c>
    </row>
    <row r="86" spans="4:32">
      <c r="D86" s="32" t="s">
        <v>29</v>
      </c>
      <c r="E86" s="43">
        <v>6</v>
      </c>
      <c r="F86" s="43">
        <v>0</v>
      </c>
      <c r="G86" s="45">
        <v>63</v>
      </c>
      <c r="H86" s="45">
        <v>62</v>
      </c>
      <c r="I86" s="45">
        <v>62</v>
      </c>
      <c r="J86" s="45">
        <v>61</v>
      </c>
      <c r="K86" s="45">
        <v>61</v>
      </c>
      <c r="L86" s="45">
        <v>61</v>
      </c>
      <c r="M86" s="45">
        <v>60</v>
      </c>
      <c r="N86" s="45">
        <v>59</v>
      </c>
      <c r="O86" s="45">
        <v>57</v>
      </c>
      <c r="P86" s="45">
        <v>59</v>
      </c>
      <c r="Q86" s="45">
        <v>54</v>
      </c>
      <c r="R86" s="45">
        <v>47</v>
      </c>
      <c r="S86" s="45">
        <v>46</v>
      </c>
      <c r="T86" s="45">
        <v>45</v>
      </c>
      <c r="U86" s="45">
        <v>43</v>
      </c>
      <c r="V86" s="45">
        <v>45</v>
      </c>
      <c r="W86" s="45">
        <v>48</v>
      </c>
      <c r="X86" s="45">
        <v>53</v>
      </c>
      <c r="Y86" s="45">
        <v>61</v>
      </c>
      <c r="Z86" s="45">
        <v>68</v>
      </c>
      <c r="AA86" s="45">
        <v>72.3</v>
      </c>
      <c r="AB86" s="45">
        <v>73.599999999999994</v>
      </c>
      <c r="AC86" s="45">
        <v>72.8</v>
      </c>
      <c r="AD86" s="37">
        <v>66.8</v>
      </c>
      <c r="AE86" s="45">
        <v>-0.3</v>
      </c>
      <c r="AF86" s="37">
        <v>72.944339493497608</v>
      </c>
    </row>
    <row r="87" spans="4:32">
      <c r="D87" s="32" t="s">
        <v>29</v>
      </c>
      <c r="E87" s="43">
        <v>6</v>
      </c>
      <c r="F87" s="43">
        <v>1</v>
      </c>
      <c r="G87" s="45">
        <v>61</v>
      </c>
      <c r="H87" s="45">
        <v>60</v>
      </c>
      <c r="I87" s="45">
        <v>58</v>
      </c>
      <c r="J87" s="45">
        <v>57</v>
      </c>
      <c r="K87" s="45">
        <v>55</v>
      </c>
      <c r="L87" s="45">
        <v>54</v>
      </c>
      <c r="M87" s="45">
        <v>53</v>
      </c>
      <c r="N87" s="45">
        <v>53</v>
      </c>
      <c r="O87" s="45">
        <v>54</v>
      </c>
      <c r="P87" s="45">
        <v>57</v>
      </c>
      <c r="Q87" s="45">
        <v>57</v>
      </c>
      <c r="R87" s="45">
        <v>57</v>
      </c>
      <c r="S87" s="45">
        <v>58</v>
      </c>
      <c r="T87" s="45">
        <v>61</v>
      </c>
      <c r="U87" s="45">
        <v>64</v>
      </c>
      <c r="V87" s="45">
        <v>66</v>
      </c>
      <c r="W87" s="45">
        <v>66</v>
      </c>
      <c r="X87" s="45">
        <v>65</v>
      </c>
      <c r="Y87" s="45">
        <v>65</v>
      </c>
      <c r="Z87" s="45">
        <v>67</v>
      </c>
      <c r="AA87" s="45">
        <v>68.2</v>
      </c>
      <c r="AB87" s="45">
        <v>69.56</v>
      </c>
      <c r="AC87" s="45">
        <v>68.599999999999994</v>
      </c>
      <c r="AD87" s="37">
        <v>62.599999999999994</v>
      </c>
      <c r="AE87" s="45">
        <v>-0.3</v>
      </c>
      <c r="AF87" s="37">
        <v>68.773207392197122</v>
      </c>
    </row>
    <row r="88" spans="4:32">
      <c r="D88" s="32" t="s">
        <v>28</v>
      </c>
      <c r="E88" s="43">
        <v>6</v>
      </c>
      <c r="F88" s="43">
        <v>1</v>
      </c>
      <c r="G88" s="45">
        <v>-9</v>
      </c>
      <c r="H88" s="45">
        <v>-7</v>
      </c>
      <c r="I88" s="45">
        <v>-5</v>
      </c>
      <c r="J88" s="45">
        <v>-2</v>
      </c>
      <c r="K88" s="45">
        <v>0</v>
      </c>
      <c r="L88" s="45">
        <v>3</v>
      </c>
      <c r="M88" s="45">
        <v>4</v>
      </c>
      <c r="N88" s="45">
        <v>4</v>
      </c>
      <c r="O88" s="45">
        <v>4</v>
      </c>
      <c r="P88" s="45">
        <v>6</v>
      </c>
      <c r="Q88" s="45">
        <v>-1</v>
      </c>
      <c r="R88" s="45">
        <v>-9</v>
      </c>
      <c r="S88" s="45">
        <v>-10</v>
      </c>
      <c r="T88" s="45">
        <v>-11</v>
      </c>
      <c r="U88" s="45">
        <v>-12</v>
      </c>
      <c r="V88" s="45">
        <v>-13</v>
      </c>
      <c r="W88" s="45">
        <v>-15</v>
      </c>
      <c r="X88" s="45">
        <v>-16</v>
      </c>
      <c r="Y88" s="45">
        <v>-16</v>
      </c>
      <c r="Z88" s="45">
        <v>-17</v>
      </c>
      <c r="AA88" s="45">
        <v>-17.399999999999999</v>
      </c>
      <c r="AB88" s="45">
        <v>-20.329999999999998</v>
      </c>
      <c r="AC88" s="45">
        <v>-20.8</v>
      </c>
      <c r="AD88" s="37">
        <v>-22.8</v>
      </c>
      <c r="AE88" s="45">
        <v>-0.1</v>
      </c>
      <c r="AF88" s="37">
        <v>-20.715200547570156</v>
      </c>
    </row>
    <row r="89" spans="4:32">
      <c r="D89" s="32" t="s">
        <v>29</v>
      </c>
      <c r="E89" s="43">
        <v>6</v>
      </c>
      <c r="F89" s="43">
        <v>2</v>
      </c>
      <c r="G89" s="45">
        <v>-11</v>
      </c>
      <c r="H89" s="45">
        <v>-11</v>
      </c>
      <c r="I89" s="45">
        <v>-11</v>
      </c>
      <c r="J89" s="45">
        <v>-10</v>
      </c>
      <c r="K89" s="45">
        <v>-10</v>
      </c>
      <c r="L89" s="45">
        <v>-9</v>
      </c>
      <c r="M89" s="45">
        <v>-9</v>
      </c>
      <c r="N89" s="45">
        <v>-8</v>
      </c>
      <c r="O89" s="45">
        <v>-7</v>
      </c>
      <c r="P89" s="45">
        <v>6</v>
      </c>
      <c r="Q89" s="45">
        <v>4</v>
      </c>
      <c r="R89" s="45">
        <v>3</v>
      </c>
      <c r="S89" s="45">
        <v>1</v>
      </c>
      <c r="T89" s="45">
        <v>8</v>
      </c>
      <c r="U89" s="45">
        <v>15</v>
      </c>
      <c r="V89" s="45">
        <v>28</v>
      </c>
      <c r="W89" s="45">
        <v>42</v>
      </c>
      <c r="X89" s="45">
        <v>51</v>
      </c>
      <c r="Y89" s="45">
        <v>59</v>
      </c>
      <c r="Z89" s="45">
        <v>68</v>
      </c>
      <c r="AA89" s="45">
        <v>74.2</v>
      </c>
      <c r="AB89" s="45">
        <v>76.739999999999995</v>
      </c>
      <c r="AC89" s="45">
        <v>76</v>
      </c>
      <c r="AD89" s="37">
        <v>70</v>
      </c>
      <c r="AE89" s="45">
        <v>-0.3</v>
      </c>
      <c r="AF89" s="37">
        <v>76.133514031485291</v>
      </c>
    </row>
    <row r="90" spans="4:32">
      <c r="D90" s="32" t="s">
        <v>28</v>
      </c>
      <c r="E90" s="43">
        <v>6</v>
      </c>
      <c r="F90" s="43">
        <v>2</v>
      </c>
      <c r="G90" s="45">
        <v>83</v>
      </c>
      <c r="H90" s="45">
        <v>86</v>
      </c>
      <c r="I90" s="45">
        <v>89</v>
      </c>
      <c r="J90" s="45">
        <v>93</v>
      </c>
      <c r="K90" s="45">
        <v>96</v>
      </c>
      <c r="L90" s="45">
        <v>99</v>
      </c>
      <c r="M90" s="45">
        <v>102</v>
      </c>
      <c r="N90" s="45">
        <v>104</v>
      </c>
      <c r="O90" s="45">
        <v>105</v>
      </c>
      <c r="P90" s="45">
        <v>100</v>
      </c>
      <c r="Q90" s="45">
        <v>99</v>
      </c>
      <c r="R90" s="45">
        <v>96</v>
      </c>
      <c r="S90" s="45">
        <v>99</v>
      </c>
      <c r="T90" s="45">
        <v>100</v>
      </c>
      <c r="U90" s="45">
        <v>100</v>
      </c>
      <c r="V90" s="45">
        <v>99</v>
      </c>
      <c r="W90" s="45">
        <v>93</v>
      </c>
      <c r="X90" s="45">
        <v>88</v>
      </c>
      <c r="Y90" s="45">
        <v>82</v>
      </c>
      <c r="Z90" s="45">
        <v>72</v>
      </c>
      <c r="AA90" s="45">
        <v>63.7</v>
      </c>
      <c r="AB90" s="45">
        <v>54.75</v>
      </c>
      <c r="AC90" s="45">
        <v>44.2</v>
      </c>
      <c r="AD90" s="37">
        <v>2.2000000000000028</v>
      </c>
      <c r="AE90" s="45">
        <v>-2.1</v>
      </c>
      <c r="AF90" s="37">
        <v>46.103477070499729</v>
      </c>
    </row>
    <row r="91" spans="4:32">
      <c r="D91" s="32" t="s">
        <v>29</v>
      </c>
      <c r="E91" s="43">
        <v>6</v>
      </c>
      <c r="F91" s="43">
        <v>3</v>
      </c>
      <c r="G91" s="45">
        <v>-217</v>
      </c>
      <c r="H91" s="45">
        <v>-221</v>
      </c>
      <c r="I91" s="45">
        <v>-224</v>
      </c>
      <c r="J91" s="45">
        <v>-228</v>
      </c>
      <c r="K91" s="45">
        <v>-233</v>
      </c>
      <c r="L91" s="45">
        <v>-238</v>
      </c>
      <c r="M91" s="45">
        <v>-242</v>
      </c>
      <c r="N91" s="45">
        <v>-246</v>
      </c>
      <c r="O91" s="45">
        <v>-249</v>
      </c>
      <c r="P91" s="45">
        <v>-246</v>
      </c>
      <c r="Q91" s="45">
        <v>-247</v>
      </c>
      <c r="R91" s="45">
        <v>-247</v>
      </c>
      <c r="S91" s="45">
        <v>-237</v>
      </c>
      <c r="T91" s="45">
        <v>-228</v>
      </c>
      <c r="U91" s="45">
        <v>-212</v>
      </c>
      <c r="V91" s="45">
        <v>-198</v>
      </c>
      <c r="W91" s="45">
        <v>-192</v>
      </c>
      <c r="X91" s="45">
        <v>-185</v>
      </c>
      <c r="Y91" s="45">
        <v>-178</v>
      </c>
      <c r="Z91" s="45">
        <v>-170</v>
      </c>
      <c r="AA91" s="45">
        <v>-160.9</v>
      </c>
      <c r="AB91" s="45">
        <v>-151.34</v>
      </c>
      <c r="AC91" s="45">
        <v>-141.4</v>
      </c>
      <c r="AD91" s="37">
        <v>-103.4</v>
      </c>
      <c r="AE91" s="45">
        <v>1.9</v>
      </c>
      <c r="AF91" s="37">
        <v>-143.1934182067078</v>
      </c>
    </row>
    <row r="92" spans="4:32">
      <c r="D92" s="32" t="s">
        <v>28</v>
      </c>
      <c r="E92" s="43">
        <v>6</v>
      </c>
      <c r="F92" s="43">
        <v>3</v>
      </c>
      <c r="G92" s="45">
        <v>2</v>
      </c>
      <c r="H92" s="45">
        <v>4</v>
      </c>
      <c r="I92" s="45">
        <v>5</v>
      </c>
      <c r="J92" s="45">
        <v>8</v>
      </c>
      <c r="K92" s="45">
        <v>11</v>
      </c>
      <c r="L92" s="45">
        <v>14</v>
      </c>
      <c r="M92" s="45">
        <v>19</v>
      </c>
      <c r="N92" s="45">
        <v>25</v>
      </c>
      <c r="O92" s="45">
        <v>33</v>
      </c>
      <c r="P92" s="45">
        <v>16</v>
      </c>
      <c r="Q92" s="45">
        <v>33</v>
      </c>
      <c r="R92" s="45">
        <v>48</v>
      </c>
      <c r="S92" s="45">
        <v>60</v>
      </c>
      <c r="T92" s="45">
        <v>68</v>
      </c>
      <c r="U92" s="45">
        <v>72</v>
      </c>
      <c r="V92" s="45">
        <v>75</v>
      </c>
      <c r="W92" s="45">
        <v>71</v>
      </c>
      <c r="X92" s="45">
        <v>69</v>
      </c>
      <c r="Y92" s="45">
        <v>69</v>
      </c>
      <c r="Z92" s="45">
        <v>67</v>
      </c>
      <c r="AA92" s="45">
        <v>65.099999999999994</v>
      </c>
      <c r="AB92" s="45">
        <v>63.63</v>
      </c>
      <c r="AC92" s="45">
        <v>61.5</v>
      </c>
      <c r="AD92" s="37">
        <v>53.5</v>
      </c>
      <c r="AE92" s="45">
        <v>-0.4</v>
      </c>
      <c r="AF92" s="37">
        <v>61.884303901437384</v>
      </c>
    </row>
    <row r="93" spans="4:32">
      <c r="D93" s="32" t="s">
        <v>29</v>
      </c>
      <c r="E93" s="43">
        <v>6</v>
      </c>
      <c r="F93" s="43">
        <v>4</v>
      </c>
      <c r="G93" s="45">
        <v>-58</v>
      </c>
      <c r="H93" s="45">
        <v>-57</v>
      </c>
      <c r="I93" s="45">
        <v>-54</v>
      </c>
      <c r="J93" s="45">
        <v>-51</v>
      </c>
      <c r="K93" s="45">
        <v>-46</v>
      </c>
      <c r="L93" s="45">
        <v>-40</v>
      </c>
      <c r="M93" s="45">
        <v>-32</v>
      </c>
      <c r="N93" s="45">
        <v>-25</v>
      </c>
      <c r="O93" s="45">
        <v>-18</v>
      </c>
      <c r="P93" s="45">
        <v>-25</v>
      </c>
      <c r="Q93" s="45">
        <v>-16</v>
      </c>
      <c r="R93" s="45">
        <v>-8</v>
      </c>
      <c r="S93" s="45">
        <v>-1</v>
      </c>
      <c r="T93" s="45">
        <v>4</v>
      </c>
      <c r="U93" s="45">
        <v>2</v>
      </c>
      <c r="V93" s="45">
        <v>1</v>
      </c>
      <c r="W93" s="45">
        <v>4</v>
      </c>
      <c r="X93" s="45">
        <v>4</v>
      </c>
      <c r="Y93" s="45">
        <v>3</v>
      </c>
      <c r="Z93" s="45">
        <v>-1</v>
      </c>
      <c r="AA93" s="45">
        <v>-5.9</v>
      </c>
      <c r="AB93" s="45">
        <v>-14.58</v>
      </c>
      <c r="AC93" s="45">
        <v>-22.9</v>
      </c>
      <c r="AD93" s="37">
        <v>-54.9</v>
      </c>
      <c r="AE93" s="45">
        <v>-1.6</v>
      </c>
      <c r="AF93" s="37">
        <v>-21.39886926762486</v>
      </c>
    </row>
    <row r="94" spans="4:32">
      <c r="D94" s="32" t="s">
        <v>28</v>
      </c>
      <c r="E94" s="43">
        <v>6</v>
      </c>
      <c r="F94" s="43">
        <v>4</v>
      </c>
      <c r="G94" s="45">
        <v>-35</v>
      </c>
      <c r="H94" s="45">
        <v>-32</v>
      </c>
      <c r="I94" s="45">
        <v>-29</v>
      </c>
      <c r="J94" s="45">
        <v>-26</v>
      </c>
      <c r="K94" s="45">
        <v>-22</v>
      </c>
      <c r="L94" s="45">
        <v>-18</v>
      </c>
      <c r="M94" s="45">
        <v>-16</v>
      </c>
      <c r="N94" s="45">
        <v>-15</v>
      </c>
      <c r="O94" s="45">
        <v>-15</v>
      </c>
      <c r="P94" s="45">
        <v>-9</v>
      </c>
      <c r="Q94" s="45">
        <v>-12</v>
      </c>
      <c r="R94" s="45">
        <v>-16</v>
      </c>
      <c r="S94" s="45">
        <v>-20</v>
      </c>
      <c r="T94" s="45">
        <v>-32</v>
      </c>
      <c r="U94" s="45">
        <v>-37</v>
      </c>
      <c r="V94" s="45">
        <v>-41</v>
      </c>
      <c r="W94" s="45">
        <v>-43</v>
      </c>
      <c r="X94" s="45">
        <v>-48</v>
      </c>
      <c r="Y94" s="45">
        <v>-52</v>
      </c>
      <c r="Z94" s="45">
        <v>-58</v>
      </c>
      <c r="AA94" s="45">
        <v>-61.2</v>
      </c>
      <c r="AB94" s="45">
        <v>-63.53</v>
      </c>
      <c r="AC94" s="45">
        <v>-66.3</v>
      </c>
      <c r="AD94" s="37">
        <v>-76.3</v>
      </c>
      <c r="AE94" s="45">
        <v>-0.5</v>
      </c>
      <c r="AF94" s="37">
        <v>-65.800224503764525</v>
      </c>
    </row>
    <row r="95" spans="4:32">
      <c r="D95" s="32" t="s">
        <v>29</v>
      </c>
      <c r="E95" s="43">
        <v>6</v>
      </c>
      <c r="F95" s="43">
        <v>5</v>
      </c>
      <c r="G95" s="45">
        <v>59</v>
      </c>
      <c r="H95" s="45">
        <v>57</v>
      </c>
      <c r="I95" s="45">
        <v>54</v>
      </c>
      <c r="J95" s="45">
        <v>49</v>
      </c>
      <c r="K95" s="45">
        <v>44</v>
      </c>
      <c r="L95" s="45">
        <v>39</v>
      </c>
      <c r="M95" s="45">
        <v>32</v>
      </c>
      <c r="N95" s="45">
        <v>25</v>
      </c>
      <c r="O95" s="45">
        <v>18</v>
      </c>
      <c r="P95" s="45">
        <v>21</v>
      </c>
      <c r="Q95" s="45">
        <v>12</v>
      </c>
      <c r="R95" s="45">
        <v>7</v>
      </c>
      <c r="S95" s="45">
        <v>-2</v>
      </c>
      <c r="T95" s="45">
        <v>1</v>
      </c>
      <c r="U95" s="45">
        <v>3</v>
      </c>
      <c r="V95" s="45">
        <v>6</v>
      </c>
      <c r="W95" s="45">
        <v>14</v>
      </c>
      <c r="X95" s="45">
        <v>16</v>
      </c>
      <c r="Y95" s="45">
        <v>18</v>
      </c>
      <c r="Z95" s="45">
        <v>19</v>
      </c>
      <c r="AA95" s="45">
        <v>16.899999999999999</v>
      </c>
      <c r="AB95" s="45">
        <v>14.58</v>
      </c>
      <c r="AC95" s="45">
        <v>13.1</v>
      </c>
      <c r="AD95" s="37">
        <v>9.1</v>
      </c>
      <c r="AE95" s="45">
        <v>-0.2</v>
      </c>
      <c r="AF95" s="37">
        <v>13.367028062970578</v>
      </c>
    </row>
    <row r="96" spans="4:32">
      <c r="D96" s="32" t="s">
        <v>28</v>
      </c>
      <c r="E96" s="43">
        <v>6</v>
      </c>
      <c r="F96" s="43">
        <v>5</v>
      </c>
      <c r="G96" s="45">
        <v>36</v>
      </c>
      <c r="H96" s="45">
        <v>32</v>
      </c>
      <c r="I96" s="45">
        <v>28</v>
      </c>
      <c r="J96" s="45">
        <v>23</v>
      </c>
      <c r="K96" s="45">
        <v>18</v>
      </c>
      <c r="L96" s="45">
        <v>13</v>
      </c>
      <c r="M96" s="45">
        <v>8</v>
      </c>
      <c r="N96" s="45">
        <v>4</v>
      </c>
      <c r="O96" s="45">
        <v>0</v>
      </c>
      <c r="P96" s="45">
        <v>-16</v>
      </c>
      <c r="Q96" s="45">
        <v>-12</v>
      </c>
      <c r="R96" s="45">
        <v>-12</v>
      </c>
      <c r="S96" s="45">
        <v>-11</v>
      </c>
      <c r="T96" s="45">
        <v>-8</v>
      </c>
      <c r="U96" s="45">
        <v>-6</v>
      </c>
      <c r="V96" s="45">
        <v>-4</v>
      </c>
      <c r="W96" s="45">
        <v>-2</v>
      </c>
      <c r="X96" s="45">
        <v>-1</v>
      </c>
      <c r="Y96" s="45">
        <v>1</v>
      </c>
      <c r="Z96" s="45">
        <v>1</v>
      </c>
      <c r="AA96" s="45">
        <v>0.7</v>
      </c>
      <c r="AB96" s="45">
        <v>0.24</v>
      </c>
      <c r="AC96" s="45">
        <v>3.1</v>
      </c>
      <c r="AD96" s="37">
        <v>19.100000000000001</v>
      </c>
      <c r="AE96" s="45">
        <v>0.8</v>
      </c>
      <c r="AF96" s="37">
        <v>2.5839863107460461</v>
      </c>
    </row>
    <row r="97" spans="4:32">
      <c r="D97" s="32" t="s">
        <v>29</v>
      </c>
      <c r="E97" s="43">
        <v>6</v>
      </c>
      <c r="F97" s="43">
        <v>6</v>
      </c>
      <c r="G97" s="45">
        <v>-90</v>
      </c>
      <c r="H97" s="45">
        <v>-92</v>
      </c>
      <c r="I97" s="45">
        <v>-95</v>
      </c>
      <c r="J97" s="45">
        <v>-98</v>
      </c>
      <c r="K97" s="45">
        <v>-101</v>
      </c>
      <c r="L97" s="45">
        <v>-103</v>
      </c>
      <c r="M97" s="45">
        <v>-104</v>
      </c>
      <c r="N97" s="45">
        <v>-106</v>
      </c>
      <c r="O97" s="45">
        <v>-107</v>
      </c>
      <c r="P97" s="45">
        <v>-104</v>
      </c>
      <c r="Q97" s="45">
        <v>-105</v>
      </c>
      <c r="R97" s="45">
        <v>-107</v>
      </c>
      <c r="S97" s="45">
        <v>-113</v>
      </c>
      <c r="T97" s="45">
        <v>-111</v>
      </c>
      <c r="U97" s="45">
        <v>-112</v>
      </c>
      <c r="V97" s="45">
        <v>-111</v>
      </c>
      <c r="W97" s="45">
        <v>-108</v>
      </c>
      <c r="X97" s="45">
        <v>-102</v>
      </c>
      <c r="Y97" s="45">
        <v>-96</v>
      </c>
      <c r="Z97" s="45">
        <v>-93</v>
      </c>
      <c r="AA97" s="45">
        <v>-90.4</v>
      </c>
      <c r="AB97" s="45">
        <v>-86.36</v>
      </c>
      <c r="AC97" s="45">
        <v>-77.900000000000006</v>
      </c>
      <c r="AD97" s="37">
        <v>-41.900000000000006</v>
      </c>
      <c r="AE97" s="45">
        <v>1.8</v>
      </c>
      <c r="AF97" s="37">
        <v>-79.426390143737223</v>
      </c>
    </row>
    <row r="98" spans="4:32">
      <c r="D98" s="32" t="s">
        <v>28</v>
      </c>
      <c r="E98" s="43">
        <v>6</v>
      </c>
      <c r="F98" s="43">
        <v>6</v>
      </c>
      <c r="G98" s="45">
        <v>-69</v>
      </c>
      <c r="H98" s="45">
        <v>-67</v>
      </c>
      <c r="I98" s="45">
        <v>-65</v>
      </c>
      <c r="J98" s="45">
        <v>-62</v>
      </c>
      <c r="K98" s="45">
        <v>-57</v>
      </c>
      <c r="L98" s="45">
        <v>-52</v>
      </c>
      <c r="M98" s="45">
        <v>-46</v>
      </c>
      <c r="N98" s="45">
        <v>-40</v>
      </c>
      <c r="O98" s="45">
        <v>-33</v>
      </c>
      <c r="P98" s="45">
        <v>-39</v>
      </c>
      <c r="Q98" s="45">
        <v>-30</v>
      </c>
      <c r="R98" s="45">
        <v>-24</v>
      </c>
      <c r="S98" s="45">
        <v>-17</v>
      </c>
      <c r="T98" s="45">
        <v>-7</v>
      </c>
      <c r="U98" s="45">
        <v>1</v>
      </c>
      <c r="V98" s="45">
        <v>11</v>
      </c>
      <c r="W98" s="45">
        <v>17</v>
      </c>
      <c r="X98" s="45">
        <v>21</v>
      </c>
      <c r="Y98" s="45">
        <v>24</v>
      </c>
      <c r="Z98" s="45">
        <v>36</v>
      </c>
      <c r="AA98" s="45">
        <v>43.8</v>
      </c>
      <c r="AB98" s="45">
        <v>50.94</v>
      </c>
      <c r="AC98" s="45">
        <v>54.9</v>
      </c>
      <c r="AD98" s="37">
        <v>64.900000000000006</v>
      </c>
      <c r="AE98" s="45">
        <v>0.5</v>
      </c>
      <c r="AF98" s="37">
        <v>54.185519507186832</v>
      </c>
    </row>
    <row r="99" spans="4:32">
      <c r="D99" s="32" t="s">
        <v>29</v>
      </c>
      <c r="E99" s="43">
        <v>7</v>
      </c>
      <c r="F99" s="43">
        <v>0</v>
      </c>
      <c r="G99" s="45">
        <v>70</v>
      </c>
      <c r="H99" s="45">
        <v>70</v>
      </c>
      <c r="I99" s="45">
        <v>71</v>
      </c>
      <c r="J99" s="45">
        <v>72</v>
      </c>
      <c r="K99" s="45">
        <v>73</v>
      </c>
      <c r="L99" s="45">
        <v>73</v>
      </c>
      <c r="M99" s="45">
        <v>74</v>
      </c>
      <c r="N99" s="45">
        <v>74</v>
      </c>
      <c r="O99" s="45">
        <v>74</v>
      </c>
      <c r="P99" s="45">
        <v>70</v>
      </c>
      <c r="Q99" s="45">
        <v>65</v>
      </c>
      <c r="R99" s="45">
        <v>65</v>
      </c>
      <c r="S99" s="45">
        <v>67</v>
      </c>
      <c r="T99" s="45">
        <v>75</v>
      </c>
      <c r="U99" s="45">
        <v>72</v>
      </c>
      <c r="V99" s="45">
        <v>71</v>
      </c>
      <c r="W99" s="45">
        <v>72</v>
      </c>
      <c r="X99" s="45">
        <v>74</v>
      </c>
      <c r="Y99" s="45">
        <v>77</v>
      </c>
      <c r="Z99" s="45">
        <v>77</v>
      </c>
      <c r="AA99" s="45">
        <v>79</v>
      </c>
      <c r="AB99" s="45">
        <v>79.88</v>
      </c>
      <c r="AC99" s="45">
        <v>80.400000000000006</v>
      </c>
      <c r="AD99" s="37">
        <v>84.4</v>
      </c>
      <c r="AE99" s="45">
        <v>0.2</v>
      </c>
      <c r="AF99" s="37">
        <v>80.306179329226552</v>
      </c>
    </row>
    <row r="100" spans="4:32">
      <c r="D100" s="32" t="s">
        <v>29</v>
      </c>
      <c r="E100" s="43">
        <v>7</v>
      </c>
      <c r="F100" s="43">
        <v>1</v>
      </c>
      <c r="G100" s="45">
        <v>-55</v>
      </c>
      <c r="H100" s="45">
        <v>-54</v>
      </c>
      <c r="I100" s="45">
        <v>-54</v>
      </c>
      <c r="J100" s="45">
        <v>-54</v>
      </c>
      <c r="K100" s="45">
        <v>-54</v>
      </c>
      <c r="L100" s="45">
        <v>-54</v>
      </c>
      <c r="M100" s="45">
        <v>-54</v>
      </c>
      <c r="N100" s="45">
        <v>-53</v>
      </c>
      <c r="O100" s="45">
        <v>-53</v>
      </c>
      <c r="P100" s="45">
        <v>-40</v>
      </c>
      <c r="Q100" s="45">
        <v>-55</v>
      </c>
      <c r="R100" s="45">
        <v>-56</v>
      </c>
      <c r="S100" s="45">
        <v>-56</v>
      </c>
      <c r="T100" s="45">
        <v>-57</v>
      </c>
      <c r="U100" s="45">
        <v>-57</v>
      </c>
      <c r="V100" s="45">
        <v>-56</v>
      </c>
      <c r="W100" s="45">
        <v>-59</v>
      </c>
      <c r="X100" s="45">
        <v>-62</v>
      </c>
      <c r="Y100" s="45">
        <v>-64</v>
      </c>
      <c r="Z100" s="45">
        <v>-72</v>
      </c>
      <c r="AA100" s="45">
        <v>-74</v>
      </c>
      <c r="AB100" s="45">
        <v>-74.459999999999994</v>
      </c>
      <c r="AC100" s="45">
        <v>-75</v>
      </c>
      <c r="AD100" s="37">
        <v>-77</v>
      </c>
      <c r="AE100" s="45">
        <v>-0.1</v>
      </c>
      <c r="AF100" s="37">
        <v>-74.902570841889116</v>
      </c>
    </row>
    <row r="101" spans="4:32">
      <c r="D101" s="32" t="s">
        <v>28</v>
      </c>
      <c r="E101" s="43">
        <v>7</v>
      </c>
      <c r="F101" s="43">
        <v>1</v>
      </c>
      <c r="G101" s="45">
        <v>-45</v>
      </c>
      <c r="H101" s="45">
        <v>-46</v>
      </c>
      <c r="I101" s="45">
        <v>-47</v>
      </c>
      <c r="J101" s="45">
        <v>-48</v>
      </c>
      <c r="K101" s="45">
        <v>-49</v>
      </c>
      <c r="L101" s="45">
        <v>-50</v>
      </c>
      <c r="M101" s="45">
        <v>-51</v>
      </c>
      <c r="N101" s="45">
        <v>-52</v>
      </c>
      <c r="O101" s="45">
        <v>-52</v>
      </c>
      <c r="P101" s="45">
        <v>-45</v>
      </c>
      <c r="Q101" s="45">
        <v>-35</v>
      </c>
      <c r="R101" s="45">
        <v>-50</v>
      </c>
      <c r="S101" s="45">
        <v>-55</v>
      </c>
      <c r="T101" s="45">
        <v>-61</v>
      </c>
      <c r="U101" s="45">
        <v>-70</v>
      </c>
      <c r="V101" s="45">
        <v>-77</v>
      </c>
      <c r="W101" s="45">
        <v>-82</v>
      </c>
      <c r="X101" s="45">
        <v>-83</v>
      </c>
      <c r="Y101" s="45">
        <v>-80</v>
      </c>
      <c r="Z101" s="45">
        <v>-69</v>
      </c>
      <c r="AA101" s="45">
        <v>-64.599999999999994</v>
      </c>
      <c r="AB101" s="45">
        <v>-61.14</v>
      </c>
      <c r="AC101" s="45">
        <v>-57.8</v>
      </c>
      <c r="AD101" s="37">
        <v>-45.8</v>
      </c>
      <c r="AE101" s="45">
        <v>0.6</v>
      </c>
      <c r="AF101" s="37">
        <v>-58.402617385352514</v>
      </c>
    </row>
    <row r="102" spans="4:32">
      <c r="D102" s="32" t="s">
        <v>29</v>
      </c>
      <c r="E102" s="43">
        <v>7</v>
      </c>
      <c r="F102" s="43">
        <v>2</v>
      </c>
      <c r="G102" s="45">
        <v>0</v>
      </c>
      <c r="H102" s="45">
        <v>0</v>
      </c>
      <c r="I102" s="45">
        <v>1</v>
      </c>
      <c r="J102" s="45">
        <v>2</v>
      </c>
      <c r="K102" s="45">
        <v>2</v>
      </c>
      <c r="L102" s="45">
        <v>3</v>
      </c>
      <c r="M102" s="45">
        <v>4</v>
      </c>
      <c r="N102" s="45">
        <v>4</v>
      </c>
      <c r="O102" s="45">
        <v>4</v>
      </c>
      <c r="P102" s="45">
        <v>0</v>
      </c>
      <c r="Q102" s="45">
        <v>2</v>
      </c>
      <c r="R102" s="45">
        <v>2</v>
      </c>
      <c r="S102" s="45">
        <v>5</v>
      </c>
      <c r="T102" s="45">
        <v>4</v>
      </c>
      <c r="U102" s="45">
        <v>1</v>
      </c>
      <c r="V102" s="45">
        <v>1</v>
      </c>
      <c r="W102" s="45">
        <v>2</v>
      </c>
      <c r="X102" s="45">
        <v>3</v>
      </c>
      <c r="Y102" s="45">
        <v>2</v>
      </c>
      <c r="Z102" s="45">
        <v>1</v>
      </c>
      <c r="AA102" s="45">
        <v>0</v>
      </c>
      <c r="AB102" s="45">
        <v>-1.65</v>
      </c>
      <c r="AC102" s="45">
        <v>-4.7</v>
      </c>
      <c r="AD102" s="37">
        <v>-16.7</v>
      </c>
      <c r="AE102" s="45">
        <v>-0.6</v>
      </c>
      <c r="AF102" s="37">
        <v>-4.1497056810403645</v>
      </c>
    </row>
    <row r="103" spans="4:32">
      <c r="D103" s="32" t="s">
        <v>28</v>
      </c>
      <c r="E103" s="43">
        <v>7</v>
      </c>
      <c r="F103" s="43">
        <v>2</v>
      </c>
      <c r="G103" s="45">
        <v>-13</v>
      </c>
      <c r="H103" s="45">
        <v>-14</v>
      </c>
      <c r="I103" s="45">
        <v>-14</v>
      </c>
      <c r="J103" s="45">
        <v>-14</v>
      </c>
      <c r="K103" s="45">
        <v>-14</v>
      </c>
      <c r="L103" s="45">
        <v>-14</v>
      </c>
      <c r="M103" s="45">
        <v>-15</v>
      </c>
      <c r="N103" s="45">
        <v>-17</v>
      </c>
      <c r="O103" s="45">
        <v>-18</v>
      </c>
      <c r="P103" s="45">
        <v>-18</v>
      </c>
      <c r="Q103" s="45">
        <v>-17</v>
      </c>
      <c r="R103" s="45">
        <v>-24</v>
      </c>
      <c r="S103" s="45">
        <v>-28</v>
      </c>
      <c r="T103" s="45">
        <v>-27</v>
      </c>
      <c r="U103" s="45">
        <v>-27</v>
      </c>
      <c r="V103" s="45">
        <v>-26</v>
      </c>
      <c r="W103" s="45">
        <v>-27</v>
      </c>
      <c r="X103" s="45">
        <v>-27</v>
      </c>
      <c r="Y103" s="45">
        <v>-26</v>
      </c>
      <c r="Z103" s="45">
        <v>-25</v>
      </c>
      <c r="AA103" s="45">
        <v>-24.2</v>
      </c>
      <c r="AB103" s="45">
        <v>-22.57</v>
      </c>
      <c r="AC103" s="45">
        <v>-21.2</v>
      </c>
      <c r="AD103" s="37">
        <v>-15.2</v>
      </c>
      <c r="AE103" s="45">
        <v>0.3</v>
      </c>
      <c r="AF103" s="37">
        <v>-21.447181382614655</v>
      </c>
    </row>
    <row r="104" spans="4:32">
      <c r="D104" s="32" t="s">
        <v>29</v>
      </c>
      <c r="E104" s="43">
        <v>7</v>
      </c>
      <c r="F104" s="43">
        <v>3</v>
      </c>
      <c r="G104" s="45">
        <v>34</v>
      </c>
      <c r="H104" s="45">
        <v>33</v>
      </c>
      <c r="I104" s="45">
        <v>32</v>
      </c>
      <c r="J104" s="45">
        <v>31</v>
      </c>
      <c r="K104" s="45">
        <v>29</v>
      </c>
      <c r="L104" s="45">
        <v>27</v>
      </c>
      <c r="M104" s="45">
        <v>25</v>
      </c>
      <c r="N104" s="45">
        <v>23</v>
      </c>
      <c r="O104" s="45">
        <v>20</v>
      </c>
      <c r="P104" s="45">
        <v>0</v>
      </c>
      <c r="Q104" s="45">
        <v>1</v>
      </c>
      <c r="R104" s="45">
        <v>10</v>
      </c>
      <c r="S104" s="45">
        <v>15</v>
      </c>
      <c r="T104" s="45">
        <v>13</v>
      </c>
      <c r="U104" s="45">
        <v>14</v>
      </c>
      <c r="V104" s="45">
        <v>16</v>
      </c>
      <c r="W104" s="45">
        <v>21</v>
      </c>
      <c r="X104" s="45">
        <v>24</v>
      </c>
      <c r="Y104" s="45">
        <v>26</v>
      </c>
      <c r="Z104" s="45">
        <v>28</v>
      </c>
      <c r="AA104" s="45">
        <v>33.299999999999997</v>
      </c>
      <c r="AB104" s="45">
        <v>38.729999999999997</v>
      </c>
      <c r="AC104" s="45">
        <v>45.3</v>
      </c>
      <c r="AD104" s="37">
        <v>73.3</v>
      </c>
      <c r="AE104" s="45">
        <v>1.4</v>
      </c>
      <c r="AF104" s="37">
        <v>44.114611909650876</v>
      </c>
    </row>
    <row r="105" spans="4:32">
      <c r="D105" s="32" t="s">
        <v>28</v>
      </c>
      <c r="E105" s="43">
        <v>7</v>
      </c>
      <c r="F105" s="43">
        <v>3</v>
      </c>
      <c r="G105" s="45">
        <v>-10</v>
      </c>
      <c r="H105" s="45">
        <v>-11</v>
      </c>
      <c r="I105" s="45">
        <v>-12</v>
      </c>
      <c r="J105" s="45">
        <v>-12</v>
      </c>
      <c r="K105" s="45">
        <v>-13</v>
      </c>
      <c r="L105" s="45">
        <v>-14</v>
      </c>
      <c r="M105" s="45">
        <v>-14</v>
      </c>
      <c r="N105" s="45">
        <v>-14</v>
      </c>
      <c r="O105" s="45">
        <v>-14</v>
      </c>
      <c r="P105" s="45">
        <v>2</v>
      </c>
      <c r="Q105" s="45">
        <v>0</v>
      </c>
      <c r="R105" s="45">
        <v>-4</v>
      </c>
      <c r="S105" s="45">
        <v>-6</v>
      </c>
      <c r="T105" s="45">
        <v>-2</v>
      </c>
      <c r="U105" s="45">
        <v>-4</v>
      </c>
      <c r="V105" s="45">
        <v>-5</v>
      </c>
      <c r="W105" s="45">
        <v>-5</v>
      </c>
      <c r="X105" s="45">
        <v>-2</v>
      </c>
      <c r="Y105" s="45">
        <v>0</v>
      </c>
      <c r="Z105" s="45">
        <v>4</v>
      </c>
      <c r="AA105" s="45">
        <v>6.2</v>
      </c>
      <c r="AB105" s="45">
        <v>6.82</v>
      </c>
      <c r="AC105" s="45">
        <v>6.6</v>
      </c>
      <c r="AD105" s="37">
        <v>2.5999999999999996</v>
      </c>
      <c r="AE105" s="45">
        <v>-0.2</v>
      </c>
      <c r="AF105" s="37">
        <v>6.639693360711842</v>
      </c>
    </row>
    <row r="106" spans="4:32">
      <c r="D106" s="32" t="s">
        <v>29</v>
      </c>
      <c r="E106" s="43">
        <v>7</v>
      </c>
      <c r="F106" s="43">
        <v>4</v>
      </c>
      <c r="G106" s="45">
        <v>-41</v>
      </c>
      <c r="H106" s="45">
        <v>-41</v>
      </c>
      <c r="I106" s="45">
        <v>-40</v>
      </c>
      <c r="J106" s="45">
        <v>-38</v>
      </c>
      <c r="K106" s="45">
        <v>-37</v>
      </c>
      <c r="L106" s="45">
        <v>-35</v>
      </c>
      <c r="M106" s="45">
        <v>-34</v>
      </c>
      <c r="N106" s="45">
        <v>-33</v>
      </c>
      <c r="O106" s="45">
        <v>-31</v>
      </c>
      <c r="P106" s="45">
        <v>-29</v>
      </c>
      <c r="Q106" s="45">
        <v>-40</v>
      </c>
      <c r="R106" s="45">
        <v>-32</v>
      </c>
      <c r="S106" s="45">
        <v>-32</v>
      </c>
      <c r="T106" s="45">
        <v>-26</v>
      </c>
      <c r="U106" s="45">
        <v>-22</v>
      </c>
      <c r="V106" s="45">
        <v>-14</v>
      </c>
      <c r="W106" s="45">
        <v>-12</v>
      </c>
      <c r="X106" s="45">
        <v>-6</v>
      </c>
      <c r="Y106" s="45">
        <v>-1</v>
      </c>
      <c r="Z106" s="45">
        <v>5</v>
      </c>
      <c r="AA106" s="45">
        <v>9.1</v>
      </c>
      <c r="AB106" s="45">
        <v>12.3</v>
      </c>
      <c r="AC106" s="45">
        <v>14</v>
      </c>
      <c r="AD106" s="37">
        <v>20</v>
      </c>
      <c r="AE106" s="45">
        <v>0.3</v>
      </c>
      <c r="AF106" s="37">
        <v>13.69327857631758</v>
      </c>
    </row>
    <row r="107" spans="4:32">
      <c r="D107" s="32" t="s">
        <v>28</v>
      </c>
      <c r="E107" s="43">
        <v>7</v>
      </c>
      <c r="F107" s="43">
        <v>4</v>
      </c>
      <c r="G107" s="45">
        <v>-1</v>
      </c>
      <c r="H107" s="45">
        <v>0</v>
      </c>
      <c r="I107" s="45">
        <v>1</v>
      </c>
      <c r="J107" s="45">
        <v>2</v>
      </c>
      <c r="K107" s="45">
        <v>4</v>
      </c>
      <c r="L107" s="45">
        <v>5</v>
      </c>
      <c r="M107" s="45">
        <v>6</v>
      </c>
      <c r="N107" s="45">
        <v>7</v>
      </c>
      <c r="O107" s="45">
        <v>7</v>
      </c>
      <c r="P107" s="45">
        <v>6</v>
      </c>
      <c r="Q107" s="45">
        <v>10</v>
      </c>
      <c r="R107" s="45">
        <v>8</v>
      </c>
      <c r="S107" s="45">
        <v>7</v>
      </c>
      <c r="T107" s="45">
        <v>6</v>
      </c>
      <c r="U107" s="45">
        <v>8</v>
      </c>
      <c r="V107" s="45">
        <v>10</v>
      </c>
      <c r="W107" s="45">
        <v>16</v>
      </c>
      <c r="X107" s="45">
        <v>20</v>
      </c>
      <c r="Y107" s="45">
        <v>21</v>
      </c>
      <c r="Z107" s="45">
        <v>24</v>
      </c>
      <c r="AA107" s="45">
        <v>24</v>
      </c>
      <c r="AB107" s="45">
        <v>25.35</v>
      </c>
      <c r="AC107" s="45">
        <v>24.9</v>
      </c>
      <c r="AD107" s="37">
        <v>22.9</v>
      </c>
      <c r="AE107" s="45">
        <v>-0.1</v>
      </c>
      <c r="AF107" s="37">
        <v>24.981190965092406</v>
      </c>
    </row>
    <row r="108" spans="4:32">
      <c r="D108" s="32" t="s">
        <v>29</v>
      </c>
      <c r="E108" s="43">
        <v>7</v>
      </c>
      <c r="F108" s="43">
        <v>5</v>
      </c>
      <c r="G108" s="45">
        <v>-21</v>
      </c>
      <c r="H108" s="45">
        <v>-20</v>
      </c>
      <c r="I108" s="45">
        <v>-19</v>
      </c>
      <c r="J108" s="45">
        <v>-18</v>
      </c>
      <c r="K108" s="45">
        <v>-16</v>
      </c>
      <c r="L108" s="45">
        <v>-14</v>
      </c>
      <c r="M108" s="45">
        <v>-12</v>
      </c>
      <c r="N108" s="45">
        <v>-11</v>
      </c>
      <c r="O108" s="45">
        <v>-9</v>
      </c>
      <c r="P108" s="45">
        <v>-10</v>
      </c>
      <c r="Q108" s="45">
        <v>-7</v>
      </c>
      <c r="R108" s="45">
        <v>-11</v>
      </c>
      <c r="S108" s="45">
        <v>-7</v>
      </c>
      <c r="T108" s="45">
        <v>-6</v>
      </c>
      <c r="U108" s="45">
        <v>-2</v>
      </c>
      <c r="V108" s="45">
        <v>0</v>
      </c>
      <c r="W108" s="45">
        <v>1</v>
      </c>
      <c r="X108" s="45">
        <v>4</v>
      </c>
      <c r="Y108" s="45">
        <v>5</v>
      </c>
      <c r="Z108" s="45">
        <v>4</v>
      </c>
      <c r="AA108" s="45">
        <v>6.9</v>
      </c>
      <c r="AB108" s="45">
        <v>9.3699999999999992</v>
      </c>
      <c r="AC108" s="45">
        <v>10.4</v>
      </c>
      <c r="AD108" s="37">
        <v>12.4</v>
      </c>
      <c r="AE108" s="45">
        <v>0.1</v>
      </c>
      <c r="AF108" s="37">
        <v>10.214162902121828</v>
      </c>
    </row>
    <row r="109" spans="4:32">
      <c r="D109" s="32" t="s">
        <v>28</v>
      </c>
      <c r="E109" s="43">
        <v>7</v>
      </c>
      <c r="F109" s="43">
        <v>5</v>
      </c>
      <c r="G109" s="45">
        <v>28</v>
      </c>
      <c r="H109" s="45">
        <v>28</v>
      </c>
      <c r="I109" s="45">
        <v>28</v>
      </c>
      <c r="J109" s="45">
        <v>28</v>
      </c>
      <c r="K109" s="45">
        <v>28</v>
      </c>
      <c r="L109" s="45">
        <v>29</v>
      </c>
      <c r="M109" s="45">
        <v>29</v>
      </c>
      <c r="N109" s="45">
        <v>29</v>
      </c>
      <c r="O109" s="45">
        <v>29</v>
      </c>
      <c r="P109" s="45">
        <v>28</v>
      </c>
      <c r="Q109" s="45">
        <v>36</v>
      </c>
      <c r="R109" s="45">
        <v>28</v>
      </c>
      <c r="S109" s="45">
        <v>23</v>
      </c>
      <c r="T109" s="45">
        <v>26</v>
      </c>
      <c r="U109" s="45">
        <v>23</v>
      </c>
      <c r="V109" s="45">
        <v>22</v>
      </c>
      <c r="W109" s="45">
        <v>18</v>
      </c>
      <c r="X109" s="45">
        <v>17</v>
      </c>
      <c r="Y109" s="45">
        <v>17</v>
      </c>
      <c r="Z109" s="45">
        <v>17</v>
      </c>
      <c r="AA109" s="45">
        <v>14.8</v>
      </c>
      <c r="AB109" s="45">
        <v>10.93</v>
      </c>
      <c r="AC109" s="45">
        <v>7</v>
      </c>
      <c r="AD109" s="37">
        <v>-9</v>
      </c>
      <c r="AE109" s="45">
        <v>-0.8</v>
      </c>
      <c r="AF109" s="37">
        <v>7.7090677618070069</v>
      </c>
    </row>
    <row r="110" spans="4:32">
      <c r="D110" s="32" t="s">
        <v>29</v>
      </c>
      <c r="E110" s="43">
        <v>7</v>
      </c>
      <c r="F110" s="43">
        <v>6</v>
      </c>
      <c r="G110" s="45">
        <v>18</v>
      </c>
      <c r="H110" s="45">
        <v>18</v>
      </c>
      <c r="I110" s="45">
        <v>18</v>
      </c>
      <c r="J110" s="45">
        <v>19</v>
      </c>
      <c r="K110" s="45">
        <v>19</v>
      </c>
      <c r="L110" s="45">
        <v>19</v>
      </c>
      <c r="M110" s="45">
        <v>18</v>
      </c>
      <c r="N110" s="45">
        <v>18</v>
      </c>
      <c r="O110" s="45">
        <v>17</v>
      </c>
      <c r="P110" s="45">
        <v>15</v>
      </c>
      <c r="Q110" s="45">
        <v>5</v>
      </c>
      <c r="R110" s="45">
        <v>9</v>
      </c>
      <c r="S110" s="45">
        <v>17</v>
      </c>
      <c r="T110" s="45">
        <v>13</v>
      </c>
      <c r="U110" s="45">
        <v>13</v>
      </c>
      <c r="V110" s="45">
        <v>12</v>
      </c>
      <c r="W110" s="45">
        <v>11</v>
      </c>
      <c r="X110" s="45">
        <v>10</v>
      </c>
      <c r="Y110" s="45">
        <v>9</v>
      </c>
      <c r="Z110" s="45">
        <v>8</v>
      </c>
      <c r="AA110" s="45">
        <v>7.3</v>
      </c>
      <c r="AB110" s="45">
        <v>5.42</v>
      </c>
      <c r="AC110" s="45">
        <v>1.6</v>
      </c>
      <c r="AD110" s="37">
        <v>-14.4</v>
      </c>
      <c r="AE110" s="45">
        <v>-0.8</v>
      </c>
      <c r="AF110" s="37">
        <v>2.2892210814510854</v>
      </c>
    </row>
    <row r="111" spans="4:32">
      <c r="D111" s="32" t="s">
        <v>28</v>
      </c>
      <c r="E111" s="43">
        <v>7</v>
      </c>
      <c r="F111" s="43">
        <v>6</v>
      </c>
      <c r="G111" s="45">
        <v>-12</v>
      </c>
      <c r="H111" s="45">
        <v>-12</v>
      </c>
      <c r="I111" s="45">
        <v>-13</v>
      </c>
      <c r="J111" s="45">
        <v>-15</v>
      </c>
      <c r="K111" s="45">
        <v>-16</v>
      </c>
      <c r="L111" s="45">
        <v>-17</v>
      </c>
      <c r="M111" s="45">
        <v>-18</v>
      </c>
      <c r="N111" s="45">
        <v>-19</v>
      </c>
      <c r="O111" s="45">
        <v>-20</v>
      </c>
      <c r="P111" s="45">
        <v>-17</v>
      </c>
      <c r="Q111" s="45">
        <v>-18</v>
      </c>
      <c r="R111" s="45">
        <v>-20</v>
      </c>
      <c r="S111" s="45">
        <v>-18</v>
      </c>
      <c r="T111" s="45">
        <v>-23</v>
      </c>
      <c r="U111" s="45">
        <v>-23</v>
      </c>
      <c r="V111" s="45">
        <v>-23</v>
      </c>
      <c r="W111" s="45">
        <v>-23</v>
      </c>
      <c r="X111" s="45">
        <v>-23</v>
      </c>
      <c r="Y111" s="45">
        <v>-23</v>
      </c>
      <c r="Z111" s="45">
        <v>-24</v>
      </c>
      <c r="AA111" s="45">
        <v>-25.4</v>
      </c>
      <c r="AB111" s="45">
        <v>-26.32</v>
      </c>
      <c r="AC111" s="45">
        <v>-27.7</v>
      </c>
      <c r="AD111" s="37">
        <v>-33.700000000000003</v>
      </c>
      <c r="AE111" s="45">
        <v>-0.3</v>
      </c>
      <c r="AF111" s="37">
        <v>-27.451014373716625</v>
      </c>
    </row>
    <row r="112" spans="4:32">
      <c r="D112" s="32" t="s">
        <v>29</v>
      </c>
      <c r="E112" s="43">
        <v>7</v>
      </c>
      <c r="F112" s="43">
        <v>7</v>
      </c>
      <c r="G112" s="45">
        <v>6</v>
      </c>
      <c r="H112" s="45">
        <v>6</v>
      </c>
      <c r="I112" s="45">
        <v>6</v>
      </c>
      <c r="J112" s="45">
        <v>6</v>
      </c>
      <c r="K112" s="45">
        <v>6</v>
      </c>
      <c r="L112" s="45">
        <v>6</v>
      </c>
      <c r="M112" s="45">
        <v>6</v>
      </c>
      <c r="N112" s="45">
        <v>6</v>
      </c>
      <c r="O112" s="45">
        <v>5</v>
      </c>
      <c r="P112" s="45">
        <v>29</v>
      </c>
      <c r="Q112" s="45">
        <v>19</v>
      </c>
      <c r="R112" s="45">
        <v>18</v>
      </c>
      <c r="S112" s="45">
        <v>8</v>
      </c>
      <c r="T112" s="45">
        <v>1</v>
      </c>
      <c r="U112" s="45">
        <v>-2</v>
      </c>
      <c r="V112" s="45">
        <v>-5</v>
      </c>
      <c r="W112" s="45">
        <v>-2</v>
      </c>
      <c r="X112" s="45">
        <v>0</v>
      </c>
      <c r="Y112" s="45">
        <v>0</v>
      </c>
      <c r="Z112" s="45">
        <v>-2</v>
      </c>
      <c r="AA112" s="45">
        <v>-1.2</v>
      </c>
      <c r="AB112" s="45">
        <v>1.94</v>
      </c>
      <c r="AC112" s="45">
        <v>4.9000000000000004</v>
      </c>
      <c r="AD112" s="37">
        <v>12.9</v>
      </c>
      <c r="AE112" s="45">
        <v>0.4</v>
      </c>
      <c r="AF112" s="37">
        <v>4.3659438740588445</v>
      </c>
    </row>
    <row r="113" spans="4:32">
      <c r="D113" s="32" t="s">
        <v>28</v>
      </c>
      <c r="E113" s="43">
        <v>7</v>
      </c>
      <c r="F113" s="43">
        <v>7</v>
      </c>
      <c r="G113" s="45">
        <v>-22</v>
      </c>
      <c r="H113" s="45">
        <v>-22</v>
      </c>
      <c r="I113" s="45">
        <v>-22</v>
      </c>
      <c r="J113" s="45">
        <v>-22</v>
      </c>
      <c r="K113" s="45">
        <v>-22</v>
      </c>
      <c r="L113" s="45">
        <v>-21</v>
      </c>
      <c r="M113" s="45">
        <v>-20</v>
      </c>
      <c r="N113" s="45">
        <v>-19</v>
      </c>
      <c r="O113" s="45">
        <v>-19</v>
      </c>
      <c r="P113" s="45">
        <v>-22</v>
      </c>
      <c r="Q113" s="45">
        <v>-16</v>
      </c>
      <c r="R113" s="45">
        <v>-18</v>
      </c>
      <c r="S113" s="45">
        <v>-17</v>
      </c>
      <c r="T113" s="45">
        <v>-12</v>
      </c>
      <c r="U113" s="45">
        <v>-11</v>
      </c>
      <c r="V113" s="45">
        <v>-12</v>
      </c>
      <c r="W113" s="45">
        <v>-10</v>
      </c>
      <c r="X113" s="45">
        <v>-7</v>
      </c>
      <c r="Y113" s="45">
        <v>-4</v>
      </c>
      <c r="Z113" s="45">
        <v>-6</v>
      </c>
      <c r="AA113" s="45">
        <v>-5.8</v>
      </c>
      <c r="AB113" s="45">
        <v>-4.6399999999999997</v>
      </c>
      <c r="AC113" s="45">
        <v>-3.4</v>
      </c>
      <c r="AD113" s="37">
        <v>0.60000000000000009</v>
      </c>
      <c r="AE113" s="45">
        <v>0.2</v>
      </c>
      <c r="AF113" s="37">
        <v>-3.6237262149212945</v>
      </c>
    </row>
    <row r="114" spans="4:32">
      <c r="D114" s="32" t="s">
        <v>29</v>
      </c>
      <c r="E114" s="43">
        <v>8</v>
      </c>
      <c r="F114" s="43">
        <v>0</v>
      </c>
      <c r="G114" s="45">
        <v>11</v>
      </c>
      <c r="H114" s="45">
        <v>11</v>
      </c>
      <c r="I114" s="45">
        <v>11</v>
      </c>
      <c r="J114" s="45">
        <v>11</v>
      </c>
      <c r="K114" s="45">
        <v>11</v>
      </c>
      <c r="L114" s="45">
        <v>11</v>
      </c>
      <c r="M114" s="45">
        <v>11</v>
      </c>
      <c r="N114" s="45">
        <v>11</v>
      </c>
      <c r="O114" s="45">
        <v>11</v>
      </c>
      <c r="P114" s="45">
        <v>13</v>
      </c>
      <c r="Q114" s="45">
        <v>22</v>
      </c>
      <c r="R114" s="45">
        <v>11</v>
      </c>
      <c r="S114" s="45">
        <v>15</v>
      </c>
      <c r="T114" s="45">
        <v>13</v>
      </c>
      <c r="U114" s="45">
        <v>14</v>
      </c>
      <c r="V114" s="45">
        <v>14</v>
      </c>
      <c r="W114" s="45">
        <v>18</v>
      </c>
      <c r="X114" s="45">
        <v>21</v>
      </c>
      <c r="Y114" s="45">
        <v>23</v>
      </c>
      <c r="Z114" s="45">
        <v>25</v>
      </c>
      <c r="AA114" s="45">
        <v>24.4</v>
      </c>
      <c r="AB114" s="45">
        <v>24.8</v>
      </c>
      <c r="AC114" s="45">
        <v>24.3</v>
      </c>
      <c r="AD114" s="37">
        <v>22.3</v>
      </c>
      <c r="AE114" s="45">
        <v>-0.1</v>
      </c>
      <c r="AF114" s="37">
        <v>24.390212183436006</v>
      </c>
    </row>
    <row r="115" spans="4:32">
      <c r="D115" s="32" t="s">
        <v>29</v>
      </c>
      <c r="E115" s="43">
        <v>8</v>
      </c>
      <c r="F115" s="43">
        <v>1</v>
      </c>
      <c r="G115" s="45">
        <v>8</v>
      </c>
      <c r="H115" s="45">
        <v>8</v>
      </c>
      <c r="I115" s="45">
        <v>8</v>
      </c>
      <c r="J115" s="45">
        <v>8</v>
      </c>
      <c r="K115" s="45">
        <v>7</v>
      </c>
      <c r="L115" s="45">
        <v>7</v>
      </c>
      <c r="M115" s="45">
        <v>7</v>
      </c>
      <c r="N115" s="45">
        <v>7</v>
      </c>
      <c r="O115" s="45">
        <v>7</v>
      </c>
      <c r="P115" s="45">
        <v>7</v>
      </c>
      <c r="Q115" s="45">
        <v>15</v>
      </c>
      <c r="R115" s="45">
        <v>9</v>
      </c>
      <c r="S115" s="45">
        <v>6</v>
      </c>
      <c r="T115" s="45">
        <v>5</v>
      </c>
      <c r="U115" s="45">
        <v>6</v>
      </c>
      <c r="V115" s="45">
        <v>6</v>
      </c>
      <c r="W115" s="45">
        <v>6</v>
      </c>
      <c r="X115" s="45">
        <v>6</v>
      </c>
      <c r="Y115" s="45">
        <v>5</v>
      </c>
      <c r="Z115" s="45">
        <v>6</v>
      </c>
      <c r="AA115" s="45">
        <v>6.6</v>
      </c>
      <c r="AB115" s="45">
        <v>7.62</v>
      </c>
      <c r="AC115" s="45">
        <v>8.1999999999999993</v>
      </c>
      <c r="AD115" s="37">
        <v>10.199999999999999</v>
      </c>
      <c r="AE115" s="45">
        <v>0.1</v>
      </c>
      <c r="AF115" s="37">
        <v>8.0953538672142322</v>
      </c>
    </row>
    <row r="116" spans="4:32">
      <c r="D116" s="32" t="s">
        <v>28</v>
      </c>
      <c r="E116" s="43">
        <v>8</v>
      </c>
      <c r="F116" s="43">
        <v>1</v>
      </c>
      <c r="G116" s="45">
        <v>8</v>
      </c>
      <c r="H116" s="45">
        <v>8</v>
      </c>
      <c r="I116" s="45">
        <v>8</v>
      </c>
      <c r="J116" s="45">
        <v>8</v>
      </c>
      <c r="K116" s="45">
        <v>8</v>
      </c>
      <c r="L116" s="45">
        <v>8</v>
      </c>
      <c r="M116" s="45">
        <v>8</v>
      </c>
      <c r="N116" s="45">
        <v>8</v>
      </c>
      <c r="O116" s="45">
        <v>8</v>
      </c>
      <c r="P116" s="45">
        <v>12</v>
      </c>
      <c r="Q116" s="45">
        <v>5</v>
      </c>
      <c r="R116" s="45">
        <v>10</v>
      </c>
      <c r="S116" s="45">
        <v>11</v>
      </c>
      <c r="T116" s="45">
        <v>7</v>
      </c>
      <c r="U116" s="45">
        <v>7</v>
      </c>
      <c r="V116" s="45">
        <v>6</v>
      </c>
      <c r="W116" s="45">
        <v>7</v>
      </c>
      <c r="X116" s="45">
        <v>8</v>
      </c>
      <c r="Y116" s="45">
        <v>10</v>
      </c>
      <c r="Z116" s="45">
        <v>11</v>
      </c>
      <c r="AA116" s="45">
        <v>11.9</v>
      </c>
      <c r="AB116" s="45">
        <v>11.2</v>
      </c>
      <c r="AC116" s="45">
        <v>10.9</v>
      </c>
      <c r="AD116" s="37">
        <v>10.9</v>
      </c>
      <c r="AE116" s="45">
        <v>0</v>
      </c>
      <c r="AF116" s="37">
        <v>10.954127310061605</v>
      </c>
    </row>
    <row r="117" spans="4:32">
      <c r="D117" s="32" t="s">
        <v>29</v>
      </c>
      <c r="E117" s="43">
        <v>8</v>
      </c>
      <c r="F117" s="43">
        <v>2</v>
      </c>
      <c r="G117" s="45">
        <v>-4</v>
      </c>
      <c r="H117" s="45">
        <v>-4</v>
      </c>
      <c r="I117" s="45">
        <v>-4</v>
      </c>
      <c r="J117" s="45">
        <v>-4</v>
      </c>
      <c r="K117" s="45">
        <v>-3</v>
      </c>
      <c r="L117" s="45">
        <v>-3</v>
      </c>
      <c r="M117" s="45">
        <v>-3</v>
      </c>
      <c r="N117" s="45">
        <v>-3</v>
      </c>
      <c r="O117" s="45">
        <v>-3</v>
      </c>
      <c r="P117" s="45">
        <v>-8</v>
      </c>
      <c r="Q117" s="45">
        <v>-4</v>
      </c>
      <c r="R117" s="45">
        <v>-6</v>
      </c>
      <c r="S117" s="45">
        <v>-4</v>
      </c>
      <c r="T117" s="45">
        <v>-4</v>
      </c>
      <c r="U117" s="45">
        <v>-2</v>
      </c>
      <c r="V117" s="45">
        <v>-1</v>
      </c>
      <c r="W117" s="45">
        <v>0</v>
      </c>
      <c r="X117" s="45">
        <v>0</v>
      </c>
      <c r="Y117" s="45">
        <v>-1</v>
      </c>
      <c r="Z117" s="45">
        <v>-6</v>
      </c>
      <c r="AA117" s="45">
        <v>-9.1999999999999993</v>
      </c>
      <c r="AB117" s="45">
        <v>-11.73</v>
      </c>
      <c r="AC117" s="45">
        <v>-14.5</v>
      </c>
      <c r="AD117" s="37">
        <v>-24.5</v>
      </c>
      <c r="AE117" s="45">
        <v>-0.5</v>
      </c>
      <c r="AF117" s="37">
        <v>-14.000224503764528</v>
      </c>
    </row>
    <row r="118" spans="4:32">
      <c r="D118" s="32" t="s">
        <v>28</v>
      </c>
      <c r="E118" s="43">
        <v>8</v>
      </c>
      <c r="F118" s="43">
        <v>2</v>
      </c>
      <c r="G118" s="45">
        <v>-14</v>
      </c>
      <c r="H118" s="45">
        <v>-15</v>
      </c>
      <c r="I118" s="45">
        <v>-15</v>
      </c>
      <c r="J118" s="45">
        <v>-15</v>
      </c>
      <c r="K118" s="45">
        <v>-15</v>
      </c>
      <c r="L118" s="45">
        <v>-15</v>
      </c>
      <c r="M118" s="45">
        <v>-15</v>
      </c>
      <c r="N118" s="45">
        <v>-15</v>
      </c>
      <c r="O118" s="45">
        <v>-14</v>
      </c>
      <c r="P118" s="45">
        <v>-21</v>
      </c>
      <c r="Q118" s="45">
        <v>-22</v>
      </c>
      <c r="R118" s="45">
        <v>-15</v>
      </c>
      <c r="S118" s="45">
        <v>-14</v>
      </c>
      <c r="T118" s="45">
        <v>-12</v>
      </c>
      <c r="U118" s="45">
        <v>-15</v>
      </c>
      <c r="V118" s="45">
        <v>-16</v>
      </c>
      <c r="W118" s="45">
        <v>-18</v>
      </c>
      <c r="X118" s="45">
        <v>-19</v>
      </c>
      <c r="Y118" s="45">
        <v>-19</v>
      </c>
      <c r="Z118" s="45">
        <v>-21</v>
      </c>
      <c r="AA118" s="45">
        <v>-21.5</v>
      </c>
      <c r="AB118" s="45">
        <v>-20.88</v>
      </c>
      <c r="AC118" s="45">
        <v>-20</v>
      </c>
      <c r="AD118" s="37">
        <v>-16</v>
      </c>
      <c r="AE118" s="45">
        <v>0.2</v>
      </c>
      <c r="AF118" s="37">
        <v>-20.158773442847369</v>
      </c>
    </row>
    <row r="119" spans="4:32">
      <c r="D119" s="32" t="s">
        <v>29</v>
      </c>
      <c r="E119" s="43">
        <v>8</v>
      </c>
      <c r="F119" s="43">
        <v>3</v>
      </c>
      <c r="G119" s="45">
        <v>-9</v>
      </c>
      <c r="H119" s="45">
        <v>-9</v>
      </c>
      <c r="I119" s="45">
        <v>-9</v>
      </c>
      <c r="J119" s="45">
        <v>-9</v>
      </c>
      <c r="K119" s="45">
        <v>-9</v>
      </c>
      <c r="L119" s="45">
        <v>-9</v>
      </c>
      <c r="M119" s="45">
        <v>-9</v>
      </c>
      <c r="N119" s="45">
        <v>-9</v>
      </c>
      <c r="O119" s="45">
        <v>-10</v>
      </c>
      <c r="P119" s="45">
        <v>-5</v>
      </c>
      <c r="Q119" s="45">
        <v>-1</v>
      </c>
      <c r="R119" s="45">
        <v>-14</v>
      </c>
      <c r="S119" s="45">
        <v>-11</v>
      </c>
      <c r="T119" s="45">
        <v>-14</v>
      </c>
      <c r="U119" s="45">
        <v>-13</v>
      </c>
      <c r="V119" s="45">
        <v>-12</v>
      </c>
      <c r="W119" s="45">
        <v>-11</v>
      </c>
      <c r="X119" s="45">
        <v>-11</v>
      </c>
      <c r="Y119" s="45">
        <v>-10</v>
      </c>
      <c r="Z119" s="45">
        <v>-9</v>
      </c>
      <c r="AA119" s="45">
        <v>-7.9</v>
      </c>
      <c r="AB119" s="45">
        <v>-6.88</v>
      </c>
      <c r="AC119" s="45">
        <v>-5.7</v>
      </c>
      <c r="AD119" s="37">
        <v>0.29999999999999982</v>
      </c>
      <c r="AE119" s="45">
        <v>0.3</v>
      </c>
      <c r="AF119" s="37">
        <v>-5.9129007529089739</v>
      </c>
    </row>
    <row r="120" spans="4:32">
      <c r="D120" s="32" t="s">
        <v>28</v>
      </c>
      <c r="E120" s="43">
        <v>8</v>
      </c>
      <c r="F120" s="43">
        <v>3</v>
      </c>
      <c r="G120" s="45">
        <v>7</v>
      </c>
      <c r="H120" s="45">
        <v>7</v>
      </c>
      <c r="I120" s="45">
        <v>6</v>
      </c>
      <c r="J120" s="45">
        <v>6</v>
      </c>
      <c r="K120" s="45">
        <v>6</v>
      </c>
      <c r="L120" s="45">
        <v>6</v>
      </c>
      <c r="M120" s="45">
        <v>5</v>
      </c>
      <c r="N120" s="45">
        <v>5</v>
      </c>
      <c r="O120" s="45">
        <v>5</v>
      </c>
      <c r="P120" s="45">
        <v>-12</v>
      </c>
      <c r="Q120" s="45">
        <v>0</v>
      </c>
      <c r="R120" s="45">
        <v>5</v>
      </c>
      <c r="S120" s="45">
        <v>7</v>
      </c>
      <c r="T120" s="45">
        <v>9</v>
      </c>
      <c r="U120" s="45">
        <v>6</v>
      </c>
      <c r="V120" s="45">
        <v>4</v>
      </c>
      <c r="W120" s="45">
        <v>4</v>
      </c>
      <c r="X120" s="45">
        <v>5</v>
      </c>
      <c r="Y120" s="45">
        <v>6</v>
      </c>
      <c r="Z120" s="45">
        <v>8</v>
      </c>
      <c r="AA120" s="45">
        <v>8.5</v>
      </c>
      <c r="AB120" s="45">
        <v>9.83</v>
      </c>
      <c r="AC120" s="45">
        <v>11.9</v>
      </c>
      <c r="AD120" s="37">
        <v>21.9</v>
      </c>
      <c r="AE120" s="45">
        <v>0.5</v>
      </c>
      <c r="AF120" s="37">
        <v>11.526521560574935</v>
      </c>
    </row>
    <row r="121" spans="4:32">
      <c r="D121" s="32" t="s">
        <v>29</v>
      </c>
      <c r="E121" s="43">
        <v>8</v>
      </c>
      <c r="F121" s="43">
        <v>4</v>
      </c>
      <c r="G121" s="45">
        <v>1</v>
      </c>
      <c r="H121" s="45">
        <v>1</v>
      </c>
      <c r="I121" s="45">
        <v>1</v>
      </c>
      <c r="J121" s="45">
        <v>2</v>
      </c>
      <c r="K121" s="45">
        <v>2</v>
      </c>
      <c r="L121" s="45">
        <v>2</v>
      </c>
      <c r="M121" s="45">
        <v>2</v>
      </c>
      <c r="N121" s="45">
        <v>1</v>
      </c>
      <c r="O121" s="45">
        <v>1</v>
      </c>
      <c r="P121" s="45">
        <v>9</v>
      </c>
      <c r="Q121" s="45">
        <v>11</v>
      </c>
      <c r="R121" s="45">
        <v>6</v>
      </c>
      <c r="S121" s="45">
        <v>2</v>
      </c>
      <c r="T121" s="45">
        <v>0</v>
      </c>
      <c r="U121" s="45">
        <v>-3</v>
      </c>
      <c r="V121" s="45">
        <v>-8</v>
      </c>
      <c r="W121" s="45">
        <v>-7</v>
      </c>
      <c r="X121" s="45">
        <v>-9</v>
      </c>
      <c r="Y121" s="45">
        <v>-12</v>
      </c>
      <c r="Z121" s="45">
        <v>-14</v>
      </c>
      <c r="AA121" s="45">
        <v>-16.600000000000001</v>
      </c>
      <c r="AB121" s="45">
        <v>-18.11</v>
      </c>
      <c r="AC121" s="45">
        <v>-19.3</v>
      </c>
      <c r="AD121" s="37">
        <v>-25.3</v>
      </c>
      <c r="AE121" s="45">
        <v>-0.3</v>
      </c>
      <c r="AF121" s="37">
        <v>-19.085295003422306</v>
      </c>
    </row>
    <row r="122" spans="4:32">
      <c r="D122" s="32" t="s">
        <v>28</v>
      </c>
      <c r="E122" s="43">
        <v>8</v>
      </c>
      <c r="F122" s="43">
        <v>4</v>
      </c>
      <c r="G122" s="45">
        <v>-13</v>
      </c>
      <c r="H122" s="45">
        <v>-13</v>
      </c>
      <c r="I122" s="45">
        <v>-13</v>
      </c>
      <c r="J122" s="45">
        <v>-13</v>
      </c>
      <c r="K122" s="45">
        <v>-14</v>
      </c>
      <c r="L122" s="45">
        <v>-14</v>
      </c>
      <c r="M122" s="45">
        <v>-14</v>
      </c>
      <c r="N122" s="45">
        <v>-15</v>
      </c>
      <c r="O122" s="45">
        <v>-15</v>
      </c>
      <c r="P122" s="45">
        <v>-7</v>
      </c>
      <c r="Q122" s="45">
        <v>-21</v>
      </c>
      <c r="R122" s="45">
        <v>-23</v>
      </c>
      <c r="S122" s="45">
        <v>-18</v>
      </c>
      <c r="T122" s="45">
        <v>-16</v>
      </c>
      <c r="U122" s="45">
        <v>-17</v>
      </c>
      <c r="V122" s="45">
        <v>-19</v>
      </c>
      <c r="W122" s="45">
        <v>-22</v>
      </c>
      <c r="X122" s="45">
        <v>-23</v>
      </c>
      <c r="Y122" s="45">
        <v>-22</v>
      </c>
      <c r="Z122" s="45">
        <v>-23</v>
      </c>
      <c r="AA122" s="45">
        <v>-21.5</v>
      </c>
      <c r="AB122" s="45">
        <v>-19.71</v>
      </c>
      <c r="AC122" s="45">
        <v>-17.399999999999999</v>
      </c>
      <c r="AD122" s="37">
        <v>-9.3999999999999986</v>
      </c>
      <c r="AE122" s="45">
        <v>0.4</v>
      </c>
      <c r="AF122" s="37">
        <v>-17.816780287474348</v>
      </c>
    </row>
    <row r="123" spans="4:32">
      <c r="D123" s="32" t="s">
        <v>29</v>
      </c>
      <c r="E123" s="43">
        <v>8</v>
      </c>
      <c r="F123" s="43">
        <v>5</v>
      </c>
      <c r="G123" s="45">
        <v>2</v>
      </c>
      <c r="H123" s="45">
        <v>2</v>
      </c>
      <c r="I123" s="45">
        <v>2</v>
      </c>
      <c r="J123" s="45">
        <v>3</v>
      </c>
      <c r="K123" s="45">
        <v>4</v>
      </c>
      <c r="L123" s="45">
        <v>4</v>
      </c>
      <c r="M123" s="45">
        <v>5</v>
      </c>
      <c r="N123" s="45">
        <v>6</v>
      </c>
      <c r="O123" s="45">
        <v>6</v>
      </c>
      <c r="P123" s="45">
        <v>7</v>
      </c>
      <c r="Q123" s="45">
        <v>15</v>
      </c>
      <c r="R123" s="45">
        <v>10</v>
      </c>
      <c r="S123" s="45">
        <v>10</v>
      </c>
      <c r="T123" s="45">
        <v>8</v>
      </c>
      <c r="U123" s="45">
        <v>5</v>
      </c>
      <c r="V123" s="45">
        <v>4</v>
      </c>
      <c r="W123" s="45">
        <v>4</v>
      </c>
      <c r="X123" s="45">
        <v>4</v>
      </c>
      <c r="Y123" s="45">
        <v>3</v>
      </c>
      <c r="Z123" s="45">
        <v>9</v>
      </c>
      <c r="AA123" s="45">
        <v>9.1</v>
      </c>
      <c r="AB123" s="45">
        <v>10.17</v>
      </c>
      <c r="AC123" s="45">
        <v>11.6</v>
      </c>
      <c r="AD123" s="37">
        <v>17.600000000000001</v>
      </c>
      <c r="AE123" s="45">
        <v>0.3</v>
      </c>
      <c r="AF123" s="37">
        <v>11.341993155373023</v>
      </c>
    </row>
    <row r="124" spans="4:32">
      <c r="D124" s="32" t="s">
        <v>28</v>
      </c>
      <c r="E124" s="43">
        <v>8</v>
      </c>
      <c r="F124" s="43">
        <v>5</v>
      </c>
      <c r="G124" s="45">
        <v>5</v>
      </c>
      <c r="H124" s="45">
        <v>5</v>
      </c>
      <c r="I124" s="45">
        <v>5</v>
      </c>
      <c r="J124" s="45">
        <v>5</v>
      </c>
      <c r="K124" s="45">
        <v>5</v>
      </c>
      <c r="L124" s="45">
        <v>5</v>
      </c>
      <c r="M124" s="45">
        <v>5</v>
      </c>
      <c r="N124" s="45">
        <v>5</v>
      </c>
      <c r="O124" s="45">
        <v>5</v>
      </c>
      <c r="P124" s="45">
        <v>2</v>
      </c>
      <c r="Q124" s="45">
        <v>-8</v>
      </c>
      <c r="R124" s="45">
        <v>3</v>
      </c>
      <c r="S124" s="45">
        <v>4</v>
      </c>
      <c r="T124" s="45">
        <v>4</v>
      </c>
      <c r="U124" s="45">
        <v>6</v>
      </c>
      <c r="V124" s="45">
        <v>6</v>
      </c>
      <c r="W124" s="45">
        <v>9</v>
      </c>
      <c r="X124" s="45">
        <v>11</v>
      </c>
      <c r="Y124" s="45">
        <v>12</v>
      </c>
      <c r="Z124" s="45">
        <v>15</v>
      </c>
      <c r="AA124" s="45">
        <v>15.5</v>
      </c>
      <c r="AB124" s="45">
        <v>16.22</v>
      </c>
      <c r="AC124" s="45">
        <v>16.7</v>
      </c>
      <c r="AD124" s="37">
        <v>18.7</v>
      </c>
      <c r="AE124" s="45">
        <v>0.1</v>
      </c>
      <c r="AF124" s="37">
        <v>16.613396303901432</v>
      </c>
    </row>
    <row r="125" spans="4:32">
      <c r="D125" s="32" t="s">
        <v>29</v>
      </c>
      <c r="E125" s="43">
        <v>8</v>
      </c>
      <c r="F125" s="43">
        <v>6</v>
      </c>
      <c r="G125" s="45">
        <v>-9</v>
      </c>
      <c r="H125" s="45">
        <v>-8</v>
      </c>
      <c r="I125" s="45">
        <v>-8</v>
      </c>
      <c r="J125" s="45">
        <v>-8</v>
      </c>
      <c r="K125" s="45">
        <v>-7</v>
      </c>
      <c r="L125" s="45">
        <v>-7</v>
      </c>
      <c r="M125" s="45">
        <v>-6</v>
      </c>
      <c r="N125" s="45">
        <v>-6</v>
      </c>
      <c r="O125" s="45">
        <v>-5</v>
      </c>
      <c r="P125" s="45">
        <v>-10</v>
      </c>
      <c r="Q125" s="45">
        <v>-13</v>
      </c>
      <c r="R125" s="45">
        <v>-7</v>
      </c>
      <c r="S125" s="45">
        <v>-5</v>
      </c>
      <c r="T125" s="45">
        <v>-1</v>
      </c>
      <c r="U125" s="45">
        <v>0</v>
      </c>
      <c r="V125" s="45">
        <v>0</v>
      </c>
      <c r="W125" s="45">
        <v>3</v>
      </c>
      <c r="X125" s="45">
        <v>4</v>
      </c>
      <c r="Y125" s="45">
        <v>4</v>
      </c>
      <c r="Z125" s="45">
        <v>6</v>
      </c>
      <c r="AA125" s="45">
        <v>7</v>
      </c>
      <c r="AB125" s="45">
        <v>9.36</v>
      </c>
      <c r="AC125" s="45">
        <v>10.9</v>
      </c>
      <c r="AD125" s="37">
        <v>14.9</v>
      </c>
      <c r="AE125" s="45">
        <v>0.2</v>
      </c>
      <c r="AF125" s="37">
        <v>10.622146475017102</v>
      </c>
    </row>
    <row r="126" spans="4:32">
      <c r="D126" s="32" t="s">
        <v>28</v>
      </c>
      <c r="E126" s="43">
        <v>8</v>
      </c>
      <c r="F126" s="43">
        <v>6</v>
      </c>
      <c r="G126" s="45">
        <v>16</v>
      </c>
      <c r="H126" s="45">
        <v>16</v>
      </c>
      <c r="I126" s="45">
        <v>16</v>
      </c>
      <c r="J126" s="45">
        <v>16</v>
      </c>
      <c r="K126" s="45">
        <v>17</v>
      </c>
      <c r="L126" s="45">
        <v>17</v>
      </c>
      <c r="M126" s="45">
        <v>18</v>
      </c>
      <c r="N126" s="45">
        <v>18</v>
      </c>
      <c r="O126" s="45">
        <v>19</v>
      </c>
      <c r="P126" s="45">
        <v>18</v>
      </c>
      <c r="Q126" s="45">
        <v>17</v>
      </c>
      <c r="R126" s="45">
        <v>23</v>
      </c>
      <c r="S126" s="45">
        <v>23</v>
      </c>
      <c r="T126" s="45">
        <v>24</v>
      </c>
      <c r="U126" s="45">
        <v>21</v>
      </c>
      <c r="V126" s="45">
        <v>18</v>
      </c>
      <c r="W126" s="45">
        <v>16</v>
      </c>
      <c r="X126" s="45">
        <v>14</v>
      </c>
      <c r="Y126" s="45">
        <v>12</v>
      </c>
      <c r="Z126" s="45">
        <v>11</v>
      </c>
      <c r="AA126" s="45">
        <v>8.9</v>
      </c>
      <c r="AB126" s="45">
        <v>7.61</v>
      </c>
      <c r="AC126" s="45">
        <v>7.1</v>
      </c>
      <c r="AD126" s="37">
        <v>5.0999999999999996</v>
      </c>
      <c r="AE126" s="45">
        <v>-0.1</v>
      </c>
      <c r="AF126" s="37">
        <v>7.1920164271047256</v>
      </c>
    </row>
    <row r="127" spans="4:32">
      <c r="D127" s="32" t="s">
        <v>29</v>
      </c>
      <c r="E127" s="43">
        <v>8</v>
      </c>
      <c r="F127" s="43">
        <v>7</v>
      </c>
      <c r="G127" s="45">
        <v>5</v>
      </c>
      <c r="H127" s="45">
        <v>5</v>
      </c>
      <c r="I127" s="45">
        <v>5</v>
      </c>
      <c r="J127" s="45">
        <v>6</v>
      </c>
      <c r="K127" s="45">
        <v>6</v>
      </c>
      <c r="L127" s="45">
        <v>7</v>
      </c>
      <c r="M127" s="45">
        <v>8</v>
      </c>
      <c r="N127" s="45">
        <v>8</v>
      </c>
      <c r="O127" s="45">
        <v>9</v>
      </c>
      <c r="P127" s="45">
        <v>7</v>
      </c>
      <c r="Q127" s="45">
        <v>5</v>
      </c>
      <c r="R127" s="45">
        <v>6</v>
      </c>
      <c r="S127" s="45">
        <v>10</v>
      </c>
      <c r="T127" s="45">
        <v>11</v>
      </c>
      <c r="U127" s="45">
        <v>11</v>
      </c>
      <c r="V127" s="45">
        <v>10</v>
      </c>
      <c r="W127" s="45">
        <v>6</v>
      </c>
      <c r="X127" s="45">
        <v>4</v>
      </c>
      <c r="Y127" s="45">
        <v>2</v>
      </c>
      <c r="Z127" s="45">
        <v>-5</v>
      </c>
      <c r="AA127" s="45">
        <v>-7.9</v>
      </c>
      <c r="AB127" s="45">
        <v>-11.25</v>
      </c>
      <c r="AC127" s="45">
        <v>-14.1</v>
      </c>
      <c r="AD127" s="37">
        <v>-24.1</v>
      </c>
      <c r="AE127" s="45">
        <v>-0.5</v>
      </c>
      <c r="AF127" s="37">
        <v>-13.585790554414766</v>
      </c>
    </row>
    <row r="128" spans="4:32">
      <c r="D128" s="32" t="s">
        <v>28</v>
      </c>
      <c r="E128" s="43">
        <v>8</v>
      </c>
      <c r="F128" s="43">
        <v>7</v>
      </c>
      <c r="G128" s="45">
        <v>-5</v>
      </c>
      <c r="H128" s="45">
        <v>-5</v>
      </c>
      <c r="I128" s="45">
        <v>-5</v>
      </c>
      <c r="J128" s="45">
        <v>-5</v>
      </c>
      <c r="K128" s="45">
        <v>-5</v>
      </c>
      <c r="L128" s="45">
        <v>-5</v>
      </c>
      <c r="M128" s="45">
        <v>-5</v>
      </c>
      <c r="N128" s="45">
        <v>-5</v>
      </c>
      <c r="O128" s="45">
        <v>-5</v>
      </c>
      <c r="P128" s="45">
        <v>3</v>
      </c>
      <c r="Q128" s="45">
        <v>-4</v>
      </c>
      <c r="R128" s="45">
        <v>-4</v>
      </c>
      <c r="S128" s="45">
        <v>1</v>
      </c>
      <c r="T128" s="45">
        <v>-3</v>
      </c>
      <c r="U128" s="45">
        <v>-6</v>
      </c>
      <c r="V128" s="45">
        <v>-10</v>
      </c>
      <c r="W128" s="45">
        <v>-13</v>
      </c>
      <c r="X128" s="45">
        <v>-15</v>
      </c>
      <c r="Y128" s="45">
        <v>-16</v>
      </c>
      <c r="Z128" s="45">
        <v>-16</v>
      </c>
      <c r="AA128" s="45">
        <v>-14.9</v>
      </c>
      <c r="AB128" s="45">
        <v>-12.76</v>
      </c>
      <c r="AC128" s="45">
        <v>-10.8</v>
      </c>
      <c r="AD128" s="37">
        <v>-2.8000000000000007</v>
      </c>
      <c r="AE128" s="45">
        <v>0.4</v>
      </c>
      <c r="AF128" s="37">
        <v>-11.153631759069144</v>
      </c>
    </row>
    <row r="129" spans="4:32">
      <c r="D129" s="32" t="s">
        <v>29</v>
      </c>
      <c r="E129" s="43">
        <v>8</v>
      </c>
      <c r="F129" s="43">
        <v>8</v>
      </c>
      <c r="G129" s="45">
        <v>8</v>
      </c>
      <c r="H129" s="45">
        <v>8</v>
      </c>
      <c r="I129" s="45">
        <v>8</v>
      </c>
      <c r="J129" s="45">
        <v>8</v>
      </c>
      <c r="K129" s="45">
        <v>8</v>
      </c>
      <c r="L129" s="45">
        <v>8</v>
      </c>
      <c r="M129" s="45">
        <v>8</v>
      </c>
      <c r="N129" s="45">
        <v>7</v>
      </c>
      <c r="O129" s="45">
        <v>7</v>
      </c>
      <c r="P129" s="45">
        <v>2</v>
      </c>
      <c r="Q129" s="45">
        <v>-1</v>
      </c>
      <c r="R129" s="45">
        <v>9</v>
      </c>
      <c r="S129" s="45">
        <v>8</v>
      </c>
      <c r="T129" s="45">
        <v>4</v>
      </c>
      <c r="U129" s="45">
        <v>3</v>
      </c>
      <c r="V129" s="45">
        <v>1</v>
      </c>
      <c r="W129" s="45">
        <v>-1</v>
      </c>
      <c r="X129" s="45">
        <v>-4</v>
      </c>
      <c r="Y129" s="45">
        <v>-6</v>
      </c>
      <c r="Z129" s="45">
        <v>-7</v>
      </c>
      <c r="AA129" s="45">
        <v>-7</v>
      </c>
      <c r="AB129" s="45">
        <v>-4.87</v>
      </c>
      <c r="AC129" s="45">
        <v>-3.7</v>
      </c>
      <c r="AD129" s="37">
        <v>0.29999999999999982</v>
      </c>
      <c r="AE129" s="45">
        <v>0.2</v>
      </c>
      <c r="AF129" s="37">
        <v>-3.9110965092402541</v>
      </c>
    </row>
    <row r="130" spans="4:32">
      <c r="D130" s="32" t="s">
        <v>28</v>
      </c>
      <c r="E130" s="43">
        <v>8</v>
      </c>
      <c r="F130" s="43">
        <v>8</v>
      </c>
      <c r="G130" s="45">
        <v>-18</v>
      </c>
      <c r="H130" s="45">
        <v>-18</v>
      </c>
      <c r="I130" s="45">
        <v>-18</v>
      </c>
      <c r="J130" s="45">
        <v>-18</v>
      </c>
      <c r="K130" s="45">
        <v>-19</v>
      </c>
      <c r="L130" s="45">
        <v>-19</v>
      </c>
      <c r="M130" s="45">
        <v>-19</v>
      </c>
      <c r="N130" s="45">
        <v>-19</v>
      </c>
      <c r="O130" s="45">
        <v>-19</v>
      </c>
      <c r="P130" s="45">
        <v>-11</v>
      </c>
      <c r="Q130" s="45">
        <v>-17</v>
      </c>
      <c r="R130" s="45">
        <v>-13</v>
      </c>
      <c r="S130" s="45">
        <v>-20</v>
      </c>
      <c r="T130" s="45">
        <v>-17</v>
      </c>
      <c r="U130" s="45">
        <v>-16</v>
      </c>
      <c r="V130" s="45">
        <v>-17</v>
      </c>
      <c r="W130" s="45">
        <v>-15</v>
      </c>
      <c r="X130" s="45">
        <v>-11</v>
      </c>
      <c r="Y130" s="45">
        <v>-10</v>
      </c>
      <c r="Z130" s="45">
        <v>-4</v>
      </c>
      <c r="AA130" s="45">
        <v>-2.1</v>
      </c>
      <c r="AB130" s="45">
        <v>-0.06</v>
      </c>
      <c r="AC130" s="45">
        <v>1.7</v>
      </c>
      <c r="AD130" s="37">
        <v>9.6999999999999993</v>
      </c>
      <c r="AE130" s="45">
        <v>0.4</v>
      </c>
      <c r="AF130" s="37">
        <v>1.382453114305259</v>
      </c>
    </row>
    <row r="131" spans="4:32">
      <c r="D131" s="32" t="s">
        <v>29</v>
      </c>
      <c r="E131" s="43">
        <v>9</v>
      </c>
      <c r="F131" s="43">
        <v>0</v>
      </c>
      <c r="G131" s="45">
        <v>8</v>
      </c>
      <c r="H131" s="45">
        <v>8</v>
      </c>
      <c r="I131" s="45">
        <v>8</v>
      </c>
      <c r="J131" s="45">
        <v>8</v>
      </c>
      <c r="K131" s="45">
        <v>8</v>
      </c>
      <c r="L131" s="45">
        <v>8</v>
      </c>
      <c r="M131" s="45">
        <v>8</v>
      </c>
      <c r="N131" s="45">
        <v>8</v>
      </c>
      <c r="O131" s="45">
        <v>8</v>
      </c>
      <c r="P131" s="45">
        <v>5</v>
      </c>
      <c r="Q131" s="45">
        <v>3</v>
      </c>
      <c r="R131" s="45">
        <v>4</v>
      </c>
      <c r="S131" s="45">
        <v>4</v>
      </c>
      <c r="T131" s="45">
        <v>8</v>
      </c>
      <c r="U131" s="45">
        <v>8</v>
      </c>
      <c r="V131" s="45">
        <v>7</v>
      </c>
      <c r="W131" s="45">
        <v>5</v>
      </c>
      <c r="X131" s="45">
        <v>5</v>
      </c>
      <c r="Y131" s="45">
        <v>4</v>
      </c>
      <c r="Z131" s="45">
        <v>4</v>
      </c>
      <c r="AA131" s="45">
        <v>5</v>
      </c>
      <c r="AB131" s="45">
        <v>5.58</v>
      </c>
      <c r="AC131" s="45">
        <v>5.4</v>
      </c>
      <c r="AD131" s="37">
        <v>5.4</v>
      </c>
      <c r="AE131" s="45">
        <v>0</v>
      </c>
      <c r="AF131" s="37">
        <v>5.4324763860369627</v>
      </c>
    </row>
    <row r="132" spans="4:32">
      <c r="D132" s="32" t="s">
        <v>29</v>
      </c>
      <c r="E132" s="43">
        <v>9</v>
      </c>
      <c r="F132" s="43">
        <v>1</v>
      </c>
      <c r="G132" s="45">
        <v>10</v>
      </c>
      <c r="H132" s="45">
        <v>10</v>
      </c>
      <c r="I132" s="45">
        <v>10</v>
      </c>
      <c r="J132" s="45">
        <v>10</v>
      </c>
      <c r="K132" s="45">
        <v>10</v>
      </c>
      <c r="L132" s="45">
        <v>10</v>
      </c>
      <c r="M132" s="45">
        <v>10</v>
      </c>
      <c r="N132" s="45">
        <v>10</v>
      </c>
      <c r="O132" s="45">
        <v>10</v>
      </c>
      <c r="P132" s="45">
        <v>-21</v>
      </c>
      <c r="Q132" s="45">
        <v>-7</v>
      </c>
      <c r="R132" s="45">
        <v>9</v>
      </c>
      <c r="S132" s="45">
        <v>6</v>
      </c>
      <c r="T132" s="45">
        <v>10</v>
      </c>
      <c r="U132" s="45">
        <v>10</v>
      </c>
      <c r="V132" s="45">
        <v>10</v>
      </c>
      <c r="W132" s="45">
        <v>10</v>
      </c>
      <c r="X132" s="45">
        <v>10</v>
      </c>
      <c r="Y132" s="45">
        <v>9</v>
      </c>
      <c r="Z132" s="45">
        <v>9</v>
      </c>
      <c r="AA132" s="45">
        <v>9.4</v>
      </c>
      <c r="AB132" s="45">
        <v>9.76</v>
      </c>
      <c r="AC132" s="45">
        <v>9.4</v>
      </c>
      <c r="AD132" s="37">
        <v>9.4</v>
      </c>
      <c r="AE132" s="45">
        <v>0</v>
      </c>
      <c r="AF132" s="37">
        <v>9.464952772073925</v>
      </c>
    </row>
    <row r="133" spans="4:32">
      <c r="D133" s="32" t="s">
        <v>28</v>
      </c>
      <c r="E133" s="43">
        <v>9</v>
      </c>
      <c r="F133" s="43">
        <v>1</v>
      </c>
      <c r="G133" s="45">
        <v>-20</v>
      </c>
      <c r="H133" s="45">
        <v>-20</v>
      </c>
      <c r="I133" s="45">
        <v>-20</v>
      </c>
      <c r="J133" s="45">
        <v>-20</v>
      </c>
      <c r="K133" s="45">
        <v>-20</v>
      </c>
      <c r="L133" s="45">
        <v>-20</v>
      </c>
      <c r="M133" s="45">
        <v>-20</v>
      </c>
      <c r="N133" s="45">
        <v>-20</v>
      </c>
      <c r="O133" s="45">
        <v>-21</v>
      </c>
      <c r="P133" s="45">
        <v>-27</v>
      </c>
      <c r="Q133" s="45">
        <v>-24</v>
      </c>
      <c r="R133" s="45">
        <v>-11</v>
      </c>
      <c r="S133" s="45">
        <v>-18</v>
      </c>
      <c r="T133" s="45">
        <v>-22</v>
      </c>
      <c r="U133" s="45">
        <v>-21</v>
      </c>
      <c r="V133" s="45">
        <v>-21</v>
      </c>
      <c r="W133" s="45">
        <v>-21</v>
      </c>
      <c r="X133" s="45">
        <v>-21</v>
      </c>
      <c r="Y133" s="45">
        <v>-20</v>
      </c>
      <c r="Z133" s="45">
        <v>-20</v>
      </c>
      <c r="AA133" s="45">
        <v>-19.7</v>
      </c>
      <c r="AB133" s="45">
        <v>-20.11</v>
      </c>
      <c r="AC133" s="45">
        <v>-20.5</v>
      </c>
      <c r="AD133" s="37">
        <v>-20.5</v>
      </c>
      <c r="AE133" s="45">
        <v>0</v>
      </c>
      <c r="AF133" s="37">
        <v>-20.429634496919917</v>
      </c>
    </row>
    <row r="134" spans="4:32">
      <c r="D134" s="32" t="s">
        <v>29</v>
      </c>
      <c r="E134" s="43">
        <v>9</v>
      </c>
      <c r="F134" s="43">
        <v>2</v>
      </c>
      <c r="G134" s="45">
        <v>1</v>
      </c>
      <c r="H134" s="45">
        <v>1</v>
      </c>
      <c r="I134" s="45">
        <v>1</v>
      </c>
      <c r="J134" s="45">
        <v>1</v>
      </c>
      <c r="K134" s="45">
        <v>1</v>
      </c>
      <c r="L134" s="45">
        <v>1</v>
      </c>
      <c r="M134" s="45">
        <v>1</v>
      </c>
      <c r="N134" s="45">
        <v>1</v>
      </c>
      <c r="O134" s="45">
        <v>1</v>
      </c>
      <c r="P134" s="45">
        <v>1</v>
      </c>
      <c r="Q134" s="45">
        <v>-1</v>
      </c>
      <c r="R134" s="45">
        <v>-4</v>
      </c>
      <c r="S134" s="45">
        <v>0</v>
      </c>
      <c r="T134" s="45">
        <v>2</v>
      </c>
      <c r="U134" s="45">
        <v>2</v>
      </c>
      <c r="V134" s="45">
        <v>2</v>
      </c>
      <c r="W134" s="45">
        <v>1</v>
      </c>
      <c r="X134" s="45">
        <v>1</v>
      </c>
      <c r="Y134" s="45">
        <v>1</v>
      </c>
      <c r="Z134" s="45">
        <v>3</v>
      </c>
      <c r="AA134" s="45">
        <v>3</v>
      </c>
      <c r="AB134" s="45">
        <v>3.58</v>
      </c>
      <c r="AC134" s="45">
        <v>3.4</v>
      </c>
      <c r="AD134" s="37">
        <v>3.4</v>
      </c>
      <c r="AE134" s="45">
        <v>0</v>
      </c>
      <c r="AF134" s="37">
        <v>3.4324763860369623</v>
      </c>
    </row>
    <row r="135" spans="4:32">
      <c r="D135" s="32" t="s">
        <v>28</v>
      </c>
      <c r="E135" s="43">
        <v>9</v>
      </c>
      <c r="F135" s="43">
        <v>2</v>
      </c>
      <c r="G135" s="45">
        <v>14</v>
      </c>
      <c r="H135" s="45">
        <v>14</v>
      </c>
      <c r="I135" s="45">
        <v>14</v>
      </c>
      <c r="J135" s="45">
        <v>14</v>
      </c>
      <c r="K135" s="45">
        <v>14</v>
      </c>
      <c r="L135" s="45">
        <v>14</v>
      </c>
      <c r="M135" s="45">
        <v>14</v>
      </c>
      <c r="N135" s="45">
        <v>15</v>
      </c>
      <c r="O135" s="45">
        <v>15</v>
      </c>
      <c r="P135" s="45">
        <v>17</v>
      </c>
      <c r="Q135" s="45">
        <v>19</v>
      </c>
      <c r="R135" s="45">
        <v>12</v>
      </c>
      <c r="S135" s="45">
        <v>12</v>
      </c>
      <c r="T135" s="45">
        <v>15</v>
      </c>
      <c r="U135" s="45">
        <v>16</v>
      </c>
      <c r="V135" s="45">
        <v>16</v>
      </c>
      <c r="W135" s="45">
        <v>16</v>
      </c>
      <c r="X135" s="45">
        <v>15</v>
      </c>
      <c r="Y135" s="45">
        <v>15</v>
      </c>
      <c r="Z135" s="45">
        <v>15</v>
      </c>
      <c r="AA135" s="45">
        <v>13.4</v>
      </c>
      <c r="AB135" s="45">
        <v>12.69</v>
      </c>
      <c r="AC135" s="45">
        <v>11.6</v>
      </c>
      <c r="AD135" s="37">
        <v>11.6</v>
      </c>
      <c r="AE135" s="45">
        <v>0</v>
      </c>
      <c r="AF135" s="37">
        <v>11.796662559890493</v>
      </c>
    </row>
    <row r="136" spans="4:32">
      <c r="D136" s="32" t="s">
        <v>29</v>
      </c>
      <c r="E136" s="43">
        <v>9</v>
      </c>
      <c r="F136" s="43">
        <v>3</v>
      </c>
      <c r="G136" s="45">
        <v>-11</v>
      </c>
      <c r="H136" s="45">
        <v>-11</v>
      </c>
      <c r="I136" s="45">
        <v>-11</v>
      </c>
      <c r="J136" s="45">
        <v>-11</v>
      </c>
      <c r="K136" s="45">
        <v>-11</v>
      </c>
      <c r="L136" s="45">
        <v>-11</v>
      </c>
      <c r="M136" s="45">
        <v>-12</v>
      </c>
      <c r="N136" s="45">
        <v>-12</v>
      </c>
      <c r="O136" s="45">
        <v>-12</v>
      </c>
      <c r="P136" s="45">
        <v>-11</v>
      </c>
      <c r="Q136" s="45">
        <v>-25</v>
      </c>
      <c r="R136" s="45">
        <v>-5</v>
      </c>
      <c r="S136" s="45">
        <v>-9</v>
      </c>
      <c r="T136" s="45">
        <v>-13</v>
      </c>
      <c r="U136" s="45">
        <v>-12</v>
      </c>
      <c r="V136" s="45">
        <v>-12</v>
      </c>
      <c r="W136" s="45">
        <v>-12</v>
      </c>
      <c r="X136" s="45">
        <v>-12</v>
      </c>
      <c r="Y136" s="45">
        <v>-12</v>
      </c>
      <c r="Z136" s="45">
        <v>-10</v>
      </c>
      <c r="AA136" s="45">
        <v>-8.4</v>
      </c>
      <c r="AB136" s="45">
        <v>-6.94</v>
      </c>
      <c r="AC136" s="45">
        <v>-5.3</v>
      </c>
      <c r="AD136" s="37">
        <v>-5.3</v>
      </c>
      <c r="AE136" s="45">
        <v>0</v>
      </c>
      <c r="AF136" s="37">
        <v>-5.5958959616700996</v>
      </c>
    </row>
    <row r="137" spans="4:32">
      <c r="D137" s="32" t="s">
        <v>28</v>
      </c>
      <c r="E137" s="43">
        <v>9</v>
      </c>
      <c r="F137" s="43">
        <v>3</v>
      </c>
      <c r="G137" s="45">
        <v>5</v>
      </c>
      <c r="H137" s="45">
        <v>5</v>
      </c>
      <c r="I137" s="45">
        <v>5</v>
      </c>
      <c r="J137" s="45">
        <v>5</v>
      </c>
      <c r="K137" s="45">
        <v>5</v>
      </c>
      <c r="L137" s="45">
        <v>5</v>
      </c>
      <c r="M137" s="45">
        <v>5</v>
      </c>
      <c r="N137" s="45">
        <v>5</v>
      </c>
      <c r="O137" s="45">
        <v>5</v>
      </c>
      <c r="P137" s="45">
        <v>29</v>
      </c>
      <c r="Q137" s="45">
        <v>12</v>
      </c>
      <c r="R137" s="45">
        <v>7</v>
      </c>
      <c r="S137" s="45">
        <v>2</v>
      </c>
      <c r="T137" s="45">
        <v>7</v>
      </c>
      <c r="U137" s="45">
        <v>6</v>
      </c>
      <c r="V137" s="45">
        <v>7</v>
      </c>
      <c r="W137" s="45">
        <v>9</v>
      </c>
      <c r="X137" s="45">
        <v>9</v>
      </c>
      <c r="Y137" s="45">
        <v>11</v>
      </c>
      <c r="Z137" s="45">
        <v>12</v>
      </c>
      <c r="AA137" s="45">
        <v>12.5</v>
      </c>
      <c r="AB137" s="45">
        <v>12.67</v>
      </c>
      <c r="AC137" s="45">
        <v>12.8</v>
      </c>
      <c r="AD137" s="37">
        <v>12.8</v>
      </c>
      <c r="AE137" s="45">
        <v>0</v>
      </c>
      <c r="AF137" s="37">
        <v>12.776544832306639</v>
      </c>
    </row>
    <row r="138" spans="4:32">
      <c r="D138" s="32" t="s">
        <v>29</v>
      </c>
      <c r="E138" s="43">
        <v>9</v>
      </c>
      <c r="F138" s="43">
        <v>4</v>
      </c>
      <c r="G138" s="45">
        <v>12</v>
      </c>
      <c r="H138" s="45">
        <v>12</v>
      </c>
      <c r="I138" s="45">
        <v>12</v>
      </c>
      <c r="J138" s="45">
        <v>12</v>
      </c>
      <c r="K138" s="45">
        <v>12</v>
      </c>
      <c r="L138" s="45">
        <v>12</v>
      </c>
      <c r="M138" s="45">
        <v>12</v>
      </c>
      <c r="N138" s="45">
        <v>11</v>
      </c>
      <c r="O138" s="45">
        <v>11</v>
      </c>
      <c r="P138" s="45">
        <v>3</v>
      </c>
      <c r="Q138" s="45">
        <v>10</v>
      </c>
      <c r="R138" s="45">
        <v>2</v>
      </c>
      <c r="S138" s="45">
        <v>1</v>
      </c>
      <c r="T138" s="45">
        <v>10</v>
      </c>
      <c r="U138" s="45">
        <v>10</v>
      </c>
      <c r="V138" s="45">
        <v>10</v>
      </c>
      <c r="W138" s="45">
        <v>9</v>
      </c>
      <c r="X138" s="45">
        <v>9</v>
      </c>
      <c r="Y138" s="45">
        <v>9</v>
      </c>
      <c r="Z138" s="45">
        <v>8</v>
      </c>
      <c r="AA138" s="45">
        <v>6.3</v>
      </c>
      <c r="AB138" s="45">
        <v>5.01</v>
      </c>
      <c r="AC138" s="45">
        <v>3.1</v>
      </c>
      <c r="AD138" s="37">
        <v>3.1</v>
      </c>
      <c r="AE138" s="45">
        <v>0</v>
      </c>
      <c r="AF138" s="37">
        <v>3.4446105407255425</v>
      </c>
    </row>
    <row r="139" spans="4:32">
      <c r="D139" s="32" t="s">
        <v>28</v>
      </c>
      <c r="E139" s="43">
        <v>9</v>
      </c>
      <c r="F139" s="43">
        <v>4</v>
      </c>
      <c r="G139" s="45">
        <v>-3</v>
      </c>
      <c r="H139" s="45">
        <v>-3</v>
      </c>
      <c r="I139" s="45">
        <v>-3</v>
      </c>
      <c r="J139" s="45">
        <v>-3</v>
      </c>
      <c r="K139" s="45">
        <v>-3</v>
      </c>
      <c r="L139" s="45">
        <v>-3</v>
      </c>
      <c r="M139" s="45">
        <v>-3</v>
      </c>
      <c r="N139" s="45">
        <v>-3</v>
      </c>
      <c r="O139" s="45">
        <v>-3</v>
      </c>
      <c r="P139" s="45">
        <v>-9</v>
      </c>
      <c r="Q139" s="45">
        <v>2</v>
      </c>
      <c r="R139" s="45">
        <v>6</v>
      </c>
      <c r="S139" s="45">
        <v>0</v>
      </c>
      <c r="T139" s="45">
        <v>-4</v>
      </c>
      <c r="U139" s="45">
        <v>-4</v>
      </c>
      <c r="V139" s="45">
        <v>-4</v>
      </c>
      <c r="W139" s="45">
        <v>-5</v>
      </c>
      <c r="X139" s="45">
        <v>-6</v>
      </c>
      <c r="Y139" s="45">
        <v>-7</v>
      </c>
      <c r="Z139" s="45">
        <v>-6</v>
      </c>
      <c r="AA139" s="45">
        <v>-6.2</v>
      </c>
      <c r="AB139" s="45">
        <v>-6.72</v>
      </c>
      <c r="AC139" s="45">
        <v>-7.2</v>
      </c>
      <c r="AD139" s="37">
        <v>-7.2</v>
      </c>
      <c r="AE139" s="45">
        <v>0</v>
      </c>
      <c r="AF139" s="37">
        <v>-7.1133963039014345</v>
      </c>
    </row>
    <row r="140" spans="4:32">
      <c r="D140" s="32" t="s">
        <v>29</v>
      </c>
      <c r="E140" s="43">
        <v>9</v>
      </c>
      <c r="F140" s="43">
        <v>5</v>
      </c>
      <c r="G140" s="45">
        <v>1</v>
      </c>
      <c r="H140" s="45">
        <v>1</v>
      </c>
      <c r="I140" s="45">
        <v>1</v>
      </c>
      <c r="J140" s="45">
        <v>1</v>
      </c>
      <c r="K140" s="45">
        <v>1</v>
      </c>
      <c r="L140" s="45">
        <v>1</v>
      </c>
      <c r="M140" s="45">
        <v>1</v>
      </c>
      <c r="N140" s="45">
        <v>1</v>
      </c>
      <c r="O140" s="45">
        <v>1</v>
      </c>
      <c r="P140" s="45">
        <v>16</v>
      </c>
      <c r="Q140" s="45">
        <v>5</v>
      </c>
      <c r="R140" s="45">
        <v>4</v>
      </c>
      <c r="S140" s="45">
        <v>4</v>
      </c>
      <c r="T140" s="45">
        <v>-1</v>
      </c>
      <c r="U140" s="45">
        <v>-1</v>
      </c>
      <c r="V140" s="45">
        <v>-1</v>
      </c>
      <c r="W140" s="45">
        <v>-3</v>
      </c>
      <c r="X140" s="45">
        <v>-3</v>
      </c>
      <c r="Y140" s="45">
        <v>-4</v>
      </c>
      <c r="Z140" s="45">
        <v>-8</v>
      </c>
      <c r="AA140" s="45">
        <v>-8.9</v>
      </c>
      <c r="AB140" s="45">
        <v>-10.76</v>
      </c>
      <c r="AC140" s="45">
        <v>-12.4</v>
      </c>
      <c r="AD140" s="37">
        <v>-12.4</v>
      </c>
      <c r="AE140" s="45">
        <v>0</v>
      </c>
      <c r="AF140" s="37">
        <v>-12.104104038329901</v>
      </c>
    </row>
    <row r="141" spans="4:32">
      <c r="D141" s="32" t="s">
        <v>28</v>
      </c>
      <c r="E141" s="43">
        <v>9</v>
      </c>
      <c r="F141" s="43">
        <v>5</v>
      </c>
      <c r="G141" s="45">
        <v>-2</v>
      </c>
      <c r="H141" s="45">
        <v>-2</v>
      </c>
      <c r="I141" s="45">
        <v>-2</v>
      </c>
      <c r="J141" s="45">
        <v>-2</v>
      </c>
      <c r="K141" s="45">
        <v>-2</v>
      </c>
      <c r="L141" s="45">
        <v>-2</v>
      </c>
      <c r="M141" s="45">
        <v>-2</v>
      </c>
      <c r="N141" s="45">
        <v>-3</v>
      </c>
      <c r="O141" s="45">
        <v>-3</v>
      </c>
      <c r="P141" s="45">
        <v>4</v>
      </c>
      <c r="Q141" s="45">
        <v>2</v>
      </c>
      <c r="R141" s="45">
        <v>-2</v>
      </c>
      <c r="S141" s="45">
        <v>-3</v>
      </c>
      <c r="T141" s="45">
        <v>-5</v>
      </c>
      <c r="U141" s="45">
        <v>-5</v>
      </c>
      <c r="V141" s="45">
        <v>-5</v>
      </c>
      <c r="W141" s="45">
        <v>-6</v>
      </c>
      <c r="X141" s="45">
        <v>-6</v>
      </c>
      <c r="Y141" s="45">
        <v>-7</v>
      </c>
      <c r="Z141" s="45">
        <v>-8</v>
      </c>
      <c r="AA141" s="45">
        <v>-8.4</v>
      </c>
      <c r="AB141" s="45">
        <v>-8.16</v>
      </c>
      <c r="AC141" s="45">
        <v>-7.4</v>
      </c>
      <c r="AD141" s="37">
        <v>-7.4</v>
      </c>
      <c r="AE141" s="45">
        <v>0</v>
      </c>
      <c r="AF141" s="37">
        <v>-7.5371225188227289</v>
      </c>
    </row>
    <row r="142" spans="4:32">
      <c r="D142" s="32" t="s">
        <v>29</v>
      </c>
      <c r="E142" s="43">
        <v>9</v>
      </c>
      <c r="F142" s="43">
        <v>6</v>
      </c>
      <c r="G142" s="45">
        <v>-2</v>
      </c>
      <c r="H142" s="45">
        <v>-2</v>
      </c>
      <c r="I142" s="45">
        <v>-2</v>
      </c>
      <c r="J142" s="45">
        <v>-2</v>
      </c>
      <c r="K142" s="45">
        <v>-2</v>
      </c>
      <c r="L142" s="45">
        <v>-2</v>
      </c>
      <c r="M142" s="45">
        <v>-2</v>
      </c>
      <c r="N142" s="45">
        <v>-2</v>
      </c>
      <c r="O142" s="45">
        <v>-2</v>
      </c>
      <c r="P142" s="45">
        <v>-3</v>
      </c>
      <c r="Q142" s="45">
        <v>-5</v>
      </c>
      <c r="R142" s="45">
        <v>1</v>
      </c>
      <c r="S142" s="45">
        <v>-1</v>
      </c>
      <c r="T142" s="45">
        <v>-1</v>
      </c>
      <c r="U142" s="45">
        <v>0</v>
      </c>
      <c r="V142" s="45">
        <v>-1</v>
      </c>
      <c r="W142" s="45">
        <v>-1</v>
      </c>
      <c r="X142" s="45">
        <v>-1</v>
      </c>
      <c r="Y142" s="45">
        <v>-2</v>
      </c>
      <c r="Z142" s="45">
        <v>-1</v>
      </c>
      <c r="AA142" s="45">
        <v>-1.5</v>
      </c>
      <c r="AB142" s="45">
        <v>-1.25</v>
      </c>
      <c r="AC142" s="45">
        <v>-0.8</v>
      </c>
      <c r="AD142" s="37">
        <v>-0.8</v>
      </c>
      <c r="AE142" s="45">
        <v>0</v>
      </c>
      <c r="AF142" s="37">
        <v>-0.88119096509240535</v>
      </c>
    </row>
    <row r="143" spans="4:32">
      <c r="D143" s="32" t="s">
        <v>28</v>
      </c>
      <c r="E143" s="43">
        <v>9</v>
      </c>
      <c r="F143" s="43">
        <v>6</v>
      </c>
      <c r="G143" s="45">
        <v>8</v>
      </c>
      <c r="H143" s="45">
        <v>8</v>
      </c>
      <c r="I143" s="45">
        <v>8</v>
      </c>
      <c r="J143" s="45">
        <v>8</v>
      </c>
      <c r="K143" s="45">
        <v>9</v>
      </c>
      <c r="L143" s="45">
        <v>9</v>
      </c>
      <c r="M143" s="45">
        <v>9</v>
      </c>
      <c r="N143" s="45">
        <v>9</v>
      </c>
      <c r="O143" s="45">
        <v>9</v>
      </c>
      <c r="P143" s="45">
        <v>9</v>
      </c>
      <c r="Q143" s="45">
        <v>8</v>
      </c>
      <c r="R143" s="45">
        <v>10</v>
      </c>
      <c r="S143" s="45">
        <v>9</v>
      </c>
      <c r="T143" s="45">
        <v>10</v>
      </c>
      <c r="U143" s="45">
        <v>10</v>
      </c>
      <c r="V143" s="45">
        <v>10</v>
      </c>
      <c r="W143" s="45">
        <v>9</v>
      </c>
      <c r="X143" s="45">
        <v>9</v>
      </c>
      <c r="Y143" s="45">
        <v>9</v>
      </c>
      <c r="Z143" s="45">
        <v>8</v>
      </c>
      <c r="AA143" s="45">
        <v>8.4</v>
      </c>
      <c r="AB143" s="45">
        <v>8.1</v>
      </c>
      <c r="AC143" s="45">
        <v>8</v>
      </c>
      <c r="AD143" s="37">
        <v>8</v>
      </c>
      <c r="AE143" s="45">
        <v>0</v>
      </c>
      <c r="AF143" s="37">
        <v>8.0180424366872014</v>
      </c>
    </row>
    <row r="144" spans="4:32">
      <c r="D144" s="32" t="s">
        <v>29</v>
      </c>
      <c r="E144" s="43">
        <v>9</v>
      </c>
      <c r="F144" s="43">
        <v>7</v>
      </c>
      <c r="G144" s="45">
        <v>2</v>
      </c>
      <c r="H144" s="45">
        <v>2</v>
      </c>
      <c r="I144" s="45">
        <v>2</v>
      </c>
      <c r="J144" s="45">
        <v>2</v>
      </c>
      <c r="K144" s="45">
        <v>2</v>
      </c>
      <c r="L144" s="45">
        <v>2</v>
      </c>
      <c r="M144" s="45">
        <v>3</v>
      </c>
      <c r="N144" s="45">
        <v>3</v>
      </c>
      <c r="O144" s="45">
        <v>3</v>
      </c>
      <c r="P144" s="45">
        <v>-4</v>
      </c>
      <c r="Q144" s="45">
        <v>-2</v>
      </c>
      <c r="R144" s="45">
        <v>2</v>
      </c>
      <c r="S144" s="45">
        <v>-2</v>
      </c>
      <c r="T144" s="45">
        <v>5</v>
      </c>
      <c r="U144" s="45">
        <v>3</v>
      </c>
      <c r="V144" s="45">
        <v>4</v>
      </c>
      <c r="W144" s="45">
        <v>7</v>
      </c>
      <c r="X144" s="45">
        <v>7</v>
      </c>
      <c r="Y144" s="45">
        <v>7</v>
      </c>
      <c r="Z144" s="45">
        <v>10</v>
      </c>
      <c r="AA144" s="45">
        <v>9.3000000000000007</v>
      </c>
      <c r="AB144" s="45">
        <v>8.76</v>
      </c>
      <c r="AC144" s="45">
        <v>8.4</v>
      </c>
      <c r="AD144" s="37">
        <v>8.4</v>
      </c>
      <c r="AE144" s="45">
        <v>0</v>
      </c>
      <c r="AF144" s="37">
        <v>8.464952772073925</v>
      </c>
    </row>
    <row r="145" spans="4:32">
      <c r="D145" s="32" t="s">
        <v>28</v>
      </c>
      <c r="E145" s="43">
        <v>9</v>
      </c>
      <c r="F145" s="43">
        <v>7</v>
      </c>
      <c r="G145" s="45">
        <v>10</v>
      </c>
      <c r="H145" s="45">
        <v>10</v>
      </c>
      <c r="I145" s="45">
        <v>10</v>
      </c>
      <c r="J145" s="45">
        <v>10</v>
      </c>
      <c r="K145" s="45">
        <v>10</v>
      </c>
      <c r="L145" s="45">
        <v>10</v>
      </c>
      <c r="M145" s="45">
        <v>10</v>
      </c>
      <c r="N145" s="45">
        <v>11</v>
      </c>
      <c r="O145" s="45">
        <v>11</v>
      </c>
      <c r="P145" s="45">
        <v>6</v>
      </c>
      <c r="Q145" s="45">
        <v>8</v>
      </c>
      <c r="R145" s="45">
        <v>7</v>
      </c>
      <c r="S145" s="45">
        <v>8</v>
      </c>
      <c r="T145" s="45">
        <v>10</v>
      </c>
      <c r="U145" s="45">
        <v>11</v>
      </c>
      <c r="V145" s="45">
        <v>11</v>
      </c>
      <c r="W145" s="45">
        <v>10</v>
      </c>
      <c r="X145" s="45">
        <v>9</v>
      </c>
      <c r="Y145" s="45">
        <v>8</v>
      </c>
      <c r="Z145" s="45">
        <v>5</v>
      </c>
      <c r="AA145" s="45">
        <v>3.8</v>
      </c>
      <c r="AB145" s="45">
        <v>2.92</v>
      </c>
      <c r="AC145" s="45">
        <v>2.2000000000000002</v>
      </c>
      <c r="AD145" s="37">
        <v>2.2000000000000002</v>
      </c>
      <c r="AE145" s="45">
        <v>0</v>
      </c>
      <c r="AF145" s="37">
        <v>2.3299055441478487</v>
      </c>
    </row>
    <row r="146" spans="4:32">
      <c r="D146" s="32" t="s">
        <v>29</v>
      </c>
      <c r="E146" s="43">
        <v>9</v>
      </c>
      <c r="F146" s="43">
        <v>8</v>
      </c>
      <c r="G146" s="45">
        <v>-1</v>
      </c>
      <c r="H146" s="45">
        <v>0</v>
      </c>
      <c r="I146" s="45">
        <v>0</v>
      </c>
      <c r="J146" s="45">
        <v>0</v>
      </c>
      <c r="K146" s="45">
        <v>0</v>
      </c>
      <c r="L146" s="45">
        <v>0</v>
      </c>
      <c r="M146" s="45">
        <v>0</v>
      </c>
      <c r="N146" s="45">
        <v>0</v>
      </c>
      <c r="O146" s="45">
        <v>1</v>
      </c>
      <c r="P146" s="45">
        <v>-3</v>
      </c>
      <c r="Q146" s="45">
        <v>3</v>
      </c>
      <c r="R146" s="45">
        <v>2</v>
      </c>
      <c r="S146" s="45">
        <v>3</v>
      </c>
      <c r="T146" s="45">
        <v>1</v>
      </c>
      <c r="U146" s="45">
        <v>1</v>
      </c>
      <c r="V146" s="45">
        <v>1</v>
      </c>
      <c r="W146" s="45">
        <v>2</v>
      </c>
      <c r="X146" s="45">
        <v>1</v>
      </c>
      <c r="Y146" s="45">
        <v>1</v>
      </c>
      <c r="Z146" s="45">
        <v>-2</v>
      </c>
      <c r="AA146" s="45">
        <v>-4.3</v>
      </c>
      <c r="AB146" s="45">
        <v>-6.66</v>
      </c>
      <c r="AC146" s="45">
        <v>-8.4</v>
      </c>
      <c r="AD146" s="37">
        <v>-8.4</v>
      </c>
      <c r="AE146" s="45">
        <v>0</v>
      </c>
      <c r="AF146" s="37">
        <v>-8.0860616016426992</v>
      </c>
    </row>
    <row r="147" spans="4:32">
      <c r="D147" s="32" t="s">
        <v>28</v>
      </c>
      <c r="E147" s="43">
        <v>9</v>
      </c>
      <c r="F147" s="43">
        <v>8</v>
      </c>
      <c r="G147" s="45">
        <v>-2</v>
      </c>
      <c r="H147" s="45">
        <v>-2</v>
      </c>
      <c r="I147" s="45">
        <v>-2</v>
      </c>
      <c r="J147" s="45">
        <v>-2</v>
      </c>
      <c r="K147" s="45">
        <v>-2</v>
      </c>
      <c r="L147" s="45">
        <v>-2</v>
      </c>
      <c r="M147" s="45">
        <v>-2</v>
      </c>
      <c r="N147" s="45">
        <v>-2</v>
      </c>
      <c r="O147" s="45">
        <v>-2</v>
      </c>
      <c r="P147" s="45">
        <v>1</v>
      </c>
      <c r="Q147" s="45">
        <v>-11</v>
      </c>
      <c r="R147" s="45">
        <v>-6</v>
      </c>
      <c r="S147" s="45">
        <v>0</v>
      </c>
      <c r="T147" s="45">
        <v>-4</v>
      </c>
      <c r="U147" s="45">
        <v>-2</v>
      </c>
      <c r="V147" s="45">
        <v>-3</v>
      </c>
      <c r="W147" s="45">
        <v>-6</v>
      </c>
      <c r="X147" s="45">
        <v>-7</v>
      </c>
      <c r="Y147" s="45">
        <v>-7</v>
      </c>
      <c r="Z147" s="45">
        <v>-8</v>
      </c>
      <c r="AA147" s="45">
        <v>-8.1999999999999993</v>
      </c>
      <c r="AB147" s="45">
        <v>-7.73</v>
      </c>
      <c r="AC147" s="45">
        <v>-6.1</v>
      </c>
      <c r="AD147" s="37">
        <v>-6.1</v>
      </c>
      <c r="AE147" s="45">
        <v>0</v>
      </c>
      <c r="AF147" s="37">
        <v>-6.3940917180013788</v>
      </c>
    </row>
    <row r="148" spans="4:32">
      <c r="D148" s="32" t="s">
        <v>29</v>
      </c>
      <c r="E148" s="43">
        <v>9</v>
      </c>
      <c r="F148" s="43">
        <v>9</v>
      </c>
      <c r="G148" s="45">
        <v>-1</v>
      </c>
      <c r="H148" s="45">
        <v>-1</v>
      </c>
      <c r="I148" s="45">
        <v>-1</v>
      </c>
      <c r="J148" s="45">
        <v>-1</v>
      </c>
      <c r="K148" s="45">
        <v>-1</v>
      </c>
      <c r="L148" s="45">
        <v>-1</v>
      </c>
      <c r="M148" s="45">
        <v>-2</v>
      </c>
      <c r="N148" s="45">
        <v>-2</v>
      </c>
      <c r="O148" s="45">
        <v>-2</v>
      </c>
      <c r="P148" s="45">
        <v>-4</v>
      </c>
      <c r="Q148" s="45">
        <v>8</v>
      </c>
      <c r="R148" s="45">
        <v>5</v>
      </c>
      <c r="S148" s="45">
        <v>-1</v>
      </c>
      <c r="T148" s="45">
        <v>-2</v>
      </c>
      <c r="U148" s="45">
        <v>-1</v>
      </c>
      <c r="V148" s="45">
        <v>-2</v>
      </c>
      <c r="W148" s="45">
        <v>-5</v>
      </c>
      <c r="X148" s="45">
        <v>-5</v>
      </c>
      <c r="Y148" s="45">
        <v>-6</v>
      </c>
      <c r="Z148" s="45">
        <v>-8</v>
      </c>
      <c r="AA148" s="45">
        <v>-8.1999999999999993</v>
      </c>
      <c r="AB148" s="45">
        <v>-9.2200000000000006</v>
      </c>
      <c r="AC148" s="45">
        <v>-10.1</v>
      </c>
      <c r="AD148" s="37">
        <v>-10.1</v>
      </c>
      <c r="AE148" s="45">
        <v>0</v>
      </c>
      <c r="AF148" s="37">
        <v>-9.9412265571526301</v>
      </c>
    </row>
    <row r="149" spans="4:32">
      <c r="D149" s="32" t="s">
        <v>28</v>
      </c>
      <c r="E149" s="43">
        <v>9</v>
      </c>
      <c r="F149" s="43">
        <v>9</v>
      </c>
      <c r="G149" s="45">
        <v>2</v>
      </c>
      <c r="H149" s="45">
        <v>2</v>
      </c>
      <c r="I149" s="45">
        <v>2</v>
      </c>
      <c r="J149" s="45">
        <v>2</v>
      </c>
      <c r="K149" s="45">
        <v>2</v>
      </c>
      <c r="L149" s="45">
        <v>2</v>
      </c>
      <c r="M149" s="45">
        <v>2</v>
      </c>
      <c r="N149" s="45">
        <v>2</v>
      </c>
      <c r="O149" s="45">
        <v>2</v>
      </c>
      <c r="P149" s="45">
        <v>8</v>
      </c>
      <c r="Q149" s="45">
        <v>-7</v>
      </c>
      <c r="R149" s="45">
        <v>5</v>
      </c>
      <c r="S149" s="45">
        <v>5</v>
      </c>
      <c r="T149" s="45">
        <v>1</v>
      </c>
      <c r="U149" s="45">
        <v>1</v>
      </c>
      <c r="V149" s="45">
        <v>1</v>
      </c>
      <c r="W149" s="45">
        <v>2</v>
      </c>
      <c r="X149" s="45">
        <v>2</v>
      </c>
      <c r="Y149" s="45">
        <v>2</v>
      </c>
      <c r="Z149" s="45">
        <v>3</v>
      </c>
      <c r="AA149" s="45">
        <v>4.8</v>
      </c>
      <c r="AB149" s="45">
        <v>6.01</v>
      </c>
      <c r="AC149" s="45">
        <v>7</v>
      </c>
      <c r="AD149" s="37">
        <v>7</v>
      </c>
      <c r="AE149" s="45">
        <v>0</v>
      </c>
      <c r="AF149" s="37">
        <v>6.8213798767967084</v>
      </c>
    </row>
    <row r="150" spans="4:32">
      <c r="D150" s="32" t="s">
        <v>29</v>
      </c>
      <c r="E150" s="43">
        <v>10</v>
      </c>
      <c r="F150" s="43">
        <v>0</v>
      </c>
      <c r="G150" s="45">
        <v>-3</v>
      </c>
      <c r="H150" s="45">
        <v>-3</v>
      </c>
      <c r="I150" s="45">
        <v>-3</v>
      </c>
      <c r="J150" s="45">
        <v>-3</v>
      </c>
      <c r="K150" s="45">
        <v>-3</v>
      </c>
      <c r="L150" s="45">
        <v>-3</v>
      </c>
      <c r="M150" s="45">
        <v>-3</v>
      </c>
      <c r="N150" s="45">
        <v>-3</v>
      </c>
      <c r="O150" s="45">
        <v>-3</v>
      </c>
      <c r="P150" s="45">
        <v>-3</v>
      </c>
      <c r="Q150" s="45">
        <v>-8</v>
      </c>
      <c r="R150" s="45">
        <v>-3</v>
      </c>
      <c r="S150" s="45">
        <v>1</v>
      </c>
      <c r="T150" s="45">
        <v>-2</v>
      </c>
      <c r="U150" s="45">
        <v>-3</v>
      </c>
      <c r="V150" s="45">
        <v>-3</v>
      </c>
      <c r="W150" s="45">
        <v>-4</v>
      </c>
      <c r="X150" s="45">
        <v>-4</v>
      </c>
      <c r="Y150" s="45">
        <v>-3</v>
      </c>
      <c r="Z150" s="45">
        <v>-3</v>
      </c>
      <c r="AA150" s="45">
        <v>-2.6</v>
      </c>
      <c r="AB150" s="45">
        <v>-2.17</v>
      </c>
      <c r="AC150" s="45">
        <v>-2</v>
      </c>
      <c r="AD150" s="37">
        <v>-2</v>
      </c>
      <c r="AE150" s="45">
        <v>0</v>
      </c>
      <c r="AF150" s="37">
        <v>-2.0306721423682421</v>
      </c>
    </row>
    <row r="151" spans="4:32">
      <c r="D151" s="32" t="s">
        <v>29</v>
      </c>
      <c r="E151" s="43">
        <v>10</v>
      </c>
      <c r="F151" s="43">
        <v>1</v>
      </c>
      <c r="G151" s="45">
        <v>-4</v>
      </c>
      <c r="H151" s="45">
        <v>-4</v>
      </c>
      <c r="I151" s="45">
        <v>-4</v>
      </c>
      <c r="J151" s="45">
        <v>-4</v>
      </c>
      <c r="K151" s="45">
        <v>-4</v>
      </c>
      <c r="L151" s="45">
        <v>-4</v>
      </c>
      <c r="M151" s="45">
        <v>-4</v>
      </c>
      <c r="N151" s="45">
        <v>-4</v>
      </c>
      <c r="O151" s="45">
        <v>-4</v>
      </c>
      <c r="P151" s="45">
        <v>11</v>
      </c>
      <c r="Q151" s="45">
        <v>4</v>
      </c>
      <c r="R151" s="45">
        <v>-5</v>
      </c>
      <c r="S151" s="45">
        <v>-3</v>
      </c>
      <c r="T151" s="45">
        <v>-3</v>
      </c>
      <c r="U151" s="45">
        <v>-3</v>
      </c>
      <c r="V151" s="45">
        <v>-3</v>
      </c>
      <c r="W151" s="45">
        <v>-4</v>
      </c>
      <c r="X151" s="45">
        <v>-4</v>
      </c>
      <c r="Y151" s="45">
        <v>-4</v>
      </c>
      <c r="Z151" s="45">
        <v>-6</v>
      </c>
      <c r="AA151" s="45">
        <v>-6</v>
      </c>
      <c r="AB151" s="45">
        <v>-6.12</v>
      </c>
      <c r="AC151" s="45">
        <v>-6.3</v>
      </c>
      <c r="AD151" s="37">
        <v>-6.3</v>
      </c>
      <c r="AE151" s="45">
        <v>0</v>
      </c>
      <c r="AF151" s="37">
        <v>-6.2675236139630375</v>
      </c>
    </row>
    <row r="152" spans="4:32">
      <c r="D152" s="32" t="s">
        <v>28</v>
      </c>
      <c r="E152" s="43">
        <v>10</v>
      </c>
      <c r="F152" s="43">
        <v>1</v>
      </c>
      <c r="G152" s="45">
        <v>2</v>
      </c>
      <c r="H152" s="45">
        <v>2</v>
      </c>
      <c r="I152" s="45">
        <v>2</v>
      </c>
      <c r="J152" s="45">
        <v>2</v>
      </c>
      <c r="K152" s="45">
        <v>2</v>
      </c>
      <c r="L152" s="45">
        <v>2</v>
      </c>
      <c r="M152" s="45">
        <v>2</v>
      </c>
      <c r="N152" s="45">
        <v>2</v>
      </c>
      <c r="O152" s="45">
        <v>2</v>
      </c>
      <c r="P152" s="45">
        <v>5</v>
      </c>
      <c r="Q152" s="45">
        <v>13</v>
      </c>
      <c r="R152" s="45">
        <v>-4</v>
      </c>
      <c r="S152" s="45">
        <v>4</v>
      </c>
      <c r="T152" s="45">
        <v>2</v>
      </c>
      <c r="U152" s="45">
        <v>1</v>
      </c>
      <c r="V152" s="45">
        <v>1</v>
      </c>
      <c r="W152" s="45">
        <v>1</v>
      </c>
      <c r="X152" s="45">
        <v>1</v>
      </c>
      <c r="Y152" s="45">
        <v>2</v>
      </c>
      <c r="Z152" s="45">
        <v>1</v>
      </c>
      <c r="AA152" s="45">
        <v>1.7</v>
      </c>
      <c r="AB152" s="45">
        <v>2.19</v>
      </c>
      <c r="AC152" s="45">
        <v>2.8</v>
      </c>
      <c r="AD152" s="37">
        <v>2.8</v>
      </c>
      <c r="AE152" s="45">
        <v>0</v>
      </c>
      <c r="AF152" s="37">
        <v>2.6899411362080725</v>
      </c>
    </row>
    <row r="153" spans="4:32">
      <c r="D153" s="32" t="s">
        <v>29</v>
      </c>
      <c r="E153" s="43">
        <v>10</v>
      </c>
      <c r="F153" s="43">
        <v>2</v>
      </c>
      <c r="G153" s="45">
        <v>2</v>
      </c>
      <c r="H153" s="45">
        <v>2</v>
      </c>
      <c r="I153" s="45">
        <v>2</v>
      </c>
      <c r="J153" s="45">
        <v>2</v>
      </c>
      <c r="K153" s="45">
        <v>2</v>
      </c>
      <c r="L153" s="45">
        <v>2</v>
      </c>
      <c r="M153" s="45">
        <v>2</v>
      </c>
      <c r="N153" s="45">
        <v>2</v>
      </c>
      <c r="O153" s="45">
        <v>2</v>
      </c>
      <c r="P153" s="45">
        <v>1</v>
      </c>
      <c r="Q153" s="45">
        <v>-1</v>
      </c>
      <c r="R153" s="45">
        <v>-1</v>
      </c>
      <c r="S153" s="45">
        <v>4</v>
      </c>
      <c r="T153" s="45">
        <v>2</v>
      </c>
      <c r="U153" s="45">
        <v>2</v>
      </c>
      <c r="V153" s="45">
        <v>2</v>
      </c>
      <c r="W153" s="45">
        <v>2</v>
      </c>
      <c r="X153" s="45">
        <v>3</v>
      </c>
      <c r="Y153" s="45">
        <v>2</v>
      </c>
      <c r="Z153" s="45">
        <v>2</v>
      </c>
      <c r="AA153" s="45">
        <v>1.7</v>
      </c>
      <c r="AB153" s="45">
        <v>1.42</v>
      </c>
      <c r="AC153" s="45">
        <v>0.9</v>
      </c>
      <c r="AD153" s="37">
        <v>0.9</v>
      </c>
      <c r="AE153" s="45">
        <v>0</v>
      </c>
      <c r="AF153" s="37">
        <v>0.99382067077344627</v>
      </c>
    </row>
    <row r="154" spans="4:32">
      <c r="D154" s="32" t="s">
        <v>28</v>
      </c>
      <c r="E154" s="43">
        <v>10</v>
      </c>
      <c r="F154" s="43">
        <v>2</v>
      </c>
      <c r="G154" s="45">
        <v>1</v>
      </c>
      <c r="H154" s="45">
        <v>1</v>
      </c>
      <c r="I154" s="45">
        <v>1</v>
      </c>
      <c r="J154" s="45">
        <v>1</v>
      </c>
      <c r="K154" s="45">
        <v>1</v>
      </c>
      <c r="L154" s="45">
        <v>1</v>
      </c>
      <c r="M154" s="45">
        <v>1</v>
      </c>
      <c r="N154" s="45">
        <v>1</v>
      </c>
      <c r="O154" s="45">
        <v>1</v>
      </c>
      <c r="P154" s="45">
        <v>1</v>
      </c>
      <c r="Q154" s="45">
        <v>-2</v>
      </c>
      <c r="R154" s="45">
        <v>0</v>
      </c>
      <c r="S154" s="45">
        <v>1</v>
      </c>
      <c r="T154" s="45">
        <v>1</v>
      </c>
      <c r="U154" s="45">
        <v>1</v>
      </c>
      <c r="V154" s="45">
        <v>1</v>
      </c>
      <c r="W154" s="45">
        <v>0</v>
      </c>
      <c r="X154" s="45">
        <v>0</v>
      </c>
      <c r="Y154" s="45">
        <v>1</v>
      </c>
      <c r="Z154" s="45">
        <v>0</v>
      </c>
      <c r="AA154" s="45">
        <v>0</v>
      </c>
      <c r="AB154" s="45">
        <v>0.1</v>
      </c>
      <c r="AC154" s="45">
        <v>-0.1</v>
      </c>
      <c r="AD154" s="37">
        <v>-0.1</v>
      </c>
      <c r="AE154" s="45">
        <v>0</v>
      </c>
      <c r="AF154" s="37">
        <v>-6.3915126625597618E-2</v>
      </c>
    </row>
    <row r="155" spans="4:32">
      <c r="D155" s="32" t="s">
        <v>29</v>
      </c>
      <c r="E155" s="43">
        <v>10</v>
      </c>
      <c r="F155" s="43">
        <v>3</v>
      </c>
      <c r="G155" s="45">
        <v>-5</v>
      </c>
      <c r="H155" s="45">
        <v>-5</v>
      </c>
      <c r="I155" s="45">
        <v>-5</v>
      </c>
      <c r="J155" s="45">
        <v>-5</v>
      </c>
      <c r="K155" s="45">
        <v>-5</v>
      </c>
      <c r="L155" s="45">
        <v>-5</v>
      </c>
      <c r="M155" s="45">
        <v>-5</v>
      </c>
      <c r="N155" s="45">
        <v>-5</v>
      </c>
      <c r="O155" s="45">
        <v>-5</v>
      </c>
      <c r="P155" s="45">
        <v>2</v>
      </c>
      <c r="Q155" s="45">
        <v>13</v>
      </c>
      <c r="R155" s="45">
        <v>2</v>
      </c>
      <c r="S155" s="45">
        <v>0</v>
      </c>
      <c r="T155" s="45">
        <v>-5</v>
      </c>
      <c r="U155" s="45">
        <v>-5</v>
      </c>
      <c r="V155" s="45">
        <v>-5</v>
      </c>
      <c r="W155" s="45">
        <v>-5</v>
      </c>
      <c r="X155" s="45">
        <v>-5</v>
      </c>
      <c r="Y155" s="45">
        <v>-5</v>
      </c>
      <c r="Z155" s="45">
        <v>-4</v>
      </c>
      <c r="AA155" s="45">
        <v>-3.1</v>
      </c>
      <c r="AB155" s="45">
        <v>-2.35</v>
      </c>
      <c r="AC155" s="45">
        <v>-1.1000000000000001</v>
      </c>
      <c r="AD155" s="37">
        <v>-1.1000000000000001</v>
      </c>
      <c r="AE155" s="45">
        <v>0</v>
      </c>
      <c r="AF155" s="37">
        <v>-1.3255304585900149</v>
      </c>
    </row>
    <row r="156" spans="4:32">
      <c r="D156" s="32" t="s">
        <v>28</v>
      </c>
      <c r="E156" s="43">
        <v>10</v>
      </c>
      <c r="F156" s="43">
        <v>3</v>
      </c>
      <c r="G156" s="45">
        <v>2</v>
      </c>
      <c r="H156" s="45">
        <v>2</v>
      </c>
      <c r="I156" s="45">
        <v>2</v>
      </c>
      <c r="J156" s="45">
        <v>2</v>
      </c>
      <c r="K156" s="45">
        <v>2</v>
      </c>
      <c r="L156" s="45">
        <v>2</v>
      </c>
      <c r="M156" s="45">
        <v>2</v>
      </c>
      <c r="N156" s="45">
        <v>2</v>
      </c>
      <c r="O156" s="45">
        <v>2</v>
      </c>
      <c r="P156" s="45">
        <v>-20</v>
      </c>
      <c r="Q156" s="45">
        <v>-10</v>
      </c>
      <c r="R156" s="45">
        <v>-8</v>
      </c>
      <c r="S156" s="45">
        <v>0</v>
      </c>
      <c r="T156" s="45">
        <v>2</v>
      </c>
      <c r="U156" s="45">
        <v>3</v>
      </c>
      <c r="V156" s="45">
        <v>3</v>
      </c>
      <c r="W156" s="45">
        <v>3</v>
      </c>
      <c r="X156" s="45">
        <v>3</v>
      </c>
      <c r="Y156" s="45">
        <v>3</v>
      </c>
      <c r="Z156" s="45">
        <v>4</v>
      </c>
      <c r="AA156" s="45">
        <v>4</v>
      </c>
      <c r="AB156" s="45">
        <v>4.46</v>
      </c>
      <c r="AC156" s="45">
        <v>4.7</v>
      </c>
      <c r="AD156" s="37">
        <v>4.7</v>
      </c>
      <c r="AE156" s="45">
        <v>0</v>
      </c>
      <c r="AF156" s="37">
        <v>4.6566981519507173</v>
      </c>
    </row>
    <row r="157" spans="4:32">
      <c r="D157" s="32" t="s">
        <v>29</v>
      </c>
      <c r="E157" s="43">
        <v>10</v>
      </c>
      <c r="F157" s="43">
        <v>4</v>
      </c>
      <c r="G157" s="45">
        <v>-2</v>
      </c>
      <c r="H157" s="45">
        <v>-2</v>
      </c>
      <c r="I157" s="45">
        <v>-2</v>
      </c>
      <c r="J157" s="45">
        <v>-2</v>
      </c>
      <c r="K157" s="45">
        <v>-2</v>
      </c>
      <c r="L157" s="45">
        <v>-2</v>
      </c>
      <c r="M157" s="45">
        <v>-2</v>
      </c>
      <c r="N157" s="45">
        <v>-2</v>
      </c>
      <c r="O157" s="45">
        <v>-2</v>
      </c>
      <c r="P157" s="45">
        <v>-5</v>
      </c>
      <c r="Q157" s="45">
        <v>-4</v>
      </c>
      <c r="R157" s="45">
        <v>-3</v>
      </c>
      <c r="S157" s="45">
        <v>-1</v>
      </c>
      <c r="T157" s="45">
        <v>-2</v>
      </c>
      <c r="U157" s="45">
        <v>-1</v>
      </c>
      <c r="V157" s="45">
        <v>-2</v>
      </c>
      <c r="W157" s="45">
        <v>-2</v>
      </c>
      <c r="X157" s="45">
        <v>-2</v>
      </c>
      <c r="Y157" s="45">
        <v>-2</v>
      </c>
      <c r="Z157" s="45">
        <v>-1</v>
      </c>
      <c r="AA157" s="45">
        <v>-0.5</v>
      </c>
      <c r="AB157" s="45">
        <v>-0.15</v>
      </c>
      <c r="AC157" s="45">
        <v>-0.2</v>
      </c>
      <c r="AD157" s="37">
        <v>-0.2</v>
      </c>
      <c r="AE157" s="45">
        <v>0</v>
      </c>
      <c r="AF157" s="37">
        <v>-0.19097878165639942</v>
      </c>
    </row>
    <row r="158" spans="4:32">
      <c r="D158" s="32" t="s">
        <v>28</v>
      </c>
      <c r="E158" s="43">
        <v>10</v>
      </c>
      <c r="F158" s="43">
        <v>4</v>
      </c>
      <c r="G158" s="45">
        <v>6</v>
      </c>
      <c r="H158" s="45">
        <v>6</v>
      </c>
      <c r="I158" s="45">
        <v>6</v>
      </c>
      <c r="J158" s="45">
        <v>6</v>
      </c>
      <c r="K158" s="45">
        <v>6</v>
      </c>
      <c r="L158" s="45">
        <v>6</v>
      </c>
      <c r="M158" s="45">
        <v>6</v>
      </c>
      <c r="N158" s="45">
        <v>6</v>
      </c>
      <c r="O158" s="45">
        <v>6</v>
      </c>
      <c r="P158" s="45">
        <v>-1</v>
      </c>
      <c r="Q158" s="45">
        <v>2</v>
      </c>
      <c r="R158" s="45">
        <v>-2</v>
      </c>
      <c r="S158" s="45">
        <v>2</v>
      </c>
      <c r="T158" s="45">
        <v>6</v>
      </c>
      <c r="U158" s="45">
        <v>4</v>
      </c>
      <c r="V158" s="45">
        <v>4</v>
      </c>
      <c r="W158" s="45">
        <v>6</v>
      </c>
      <c r="X158" s="45">
        <v>6</v>
      </c>
      <c r="Y158" s="45">
        <v>6</v>
      </c>
      <c r="Z158" s="45">
        <v>5</v>
      </c>
      <c r="AA158" s="45">
        <v>4.9000000000000004</v>
      </c>
      <c r="AB158" s="45">
        <v>4.76</v>
      </c>
      <c r="AC158" s="45">
        <v>4.4000000000000004</v>
      </c>
      <c r="AD158" s="37">
        <v>4.4000000000000004</v>
      </c>
      <c r="AE158" s="45">
        <v>0</v>
      </c>
      <c r="AF158" s="37">
        <v>4.4649527720739242</v>
      </c>
    </row>
    <row r="159" spans="4:32">
      <c r="D159" s="32" t="s">
        <v>29</v>
      </c>
      <c r="E159" s="43">
        <v>10</v>
      </c>
      <c r="F159" s="43">
        <v>5</v>
      </c>
      <c r="G159" s="45">
        <v>6</v>
      </c>
      <c r="H159" s="45">
        <v>6</v>
      </c>
      <c r="I159" s="45">
        <v>6</v>
      </c>
      <c r="J159" s="45">
        <v>6</v>
      </c>
      <c r="K159" s="45">
        <v>6</v>
      </c>
      <c r="L159" s="45">
        <v>6</v>
      </c>
      <c r="M159" s="45">
        <v>6</v>
      </c>
      <c r="N159" s="45">
        <v>6</v>
      </c>
      <c r="O159" s="45">
        <v>6</v>
      </c>
      <c r="P159" s="45">
        <v>-1</v>
      </c>
      <c r="Q159" s="45">
        <v>4</v>
      </c>
      <c r="R159" s="45">
        <v>7</v>
      </c>
      <c r="S159" s="45">
        <v>4</v>
      </c>
      <c r="T159" s="45">
        <v>4</v>
      </c>
      <c r="U159" s="45">
        <v>6</v>
      </c>
      <c r="V159" s="45">
        <v>5</v>
      </c>
      <c r="W159" s="45">
        <v>5</v>
      </c>
      <c r="X159" s="45">
        <v>5</v>
      </c>
      <c r="Y159" s="45">
        <v>4</v>
      </c>
      <c r="Z159" s="45">
        <v>4</v>
      </c>
      <c r="AA159" s="45">
        <v>3.7</v>
      </c>
      <c r="AB159" s="45">
        <v>3.06</v>
      </c>
      <c r="AC159" s="45">
        <v>2.5</v>
      </c>
      <c r="AD159" s="37">
        <v>2.5</v>
      </c>
      <c r="AE159" s="45">
        <v>0</v>
      </c>
      <c r="AF159" s="37">
        <v>2.6010376454483266</v>
      </c>
    </row>
    <row r="160" spans="4:32">
      <c r="D160" s="32" t="s">
        <v>28</v>
      </c>
      <c r="E160" s="43">
        <v>10</v>
      </c>
      <c r="F160" s="43">
        <v>5</v>
      </c>
      <c r="G160" s="45">
        <v>-4</v>
      </c>
      <c r="H160" s="45">
        <v>-4</v>
      </c>
      <c r="I160" s="45">
        <v>-4</v>
      </c>
      <c r="J160" s="45">
        <v>-4</v>
      </c>
      <c r="K160" s="45">
        <v>-4</v>
      </c>
      <c r="L160" s="45">
        <v>-4</v>
      </c>
      <c r="M160" s="45">
        <v>-4</v>
      </c>
      <c r="N160" s="45">
        <v>-4</v>
      </c>
      <c r="O160" s="45">
        <v>-4</v>
      </c>
      <c r="P160" s="45">
        <v>-6</v>
      </c>
      <c r="Q160" s="45">
        <v>-3</v>
      </c>
      <c r="R160" s="45">
        <v>-4</v>
      </c>
      <c r="S160" s="45">
        <v>-5</v>
      </c>
      <c r="T160" s="45">
        <v>-4</v>
      </c>
      <c r="U160" s="45">
        <v>-4</v>
      </c>
      <c r="V160" s="45">
        <v>-4</v>
      </c>
      <c r="W160" s="45">
        <v>-4</v>
      </c>
      <c r="X160" s="45">
        <v>-4</v>
      </c>
      <c r="Y160" s="45">
        <v>-4</v>
      </c>
      <c r="Z160" s="45">
        <v>-5</v>
      </c>
      <c r="AA160" s="45">
        <v>-5.9</v>
      </c>
      <c r="AB160" s="45">
        <v>-6.58</v>
      </c>
      <c r="AC160" s="45">
        <v>-7.2</v>
      </c>
      <c r="AD160" s="37">
        <v>-7.2</v>
      </c>
      <c r="AE160" s="45">
        <v>0</v>
      </c>
      <c r="AF160" s="37">
        <v>-7.0881368925393531</v>
      </c>
    </row>
    <row r="161" spans="4:32">
      <c r="D161" s="32" t="s">
        <v>29</v>
      </c>
      <c r="E161" s="43">
        <v>10</v>
      </c>
      <c r="F161" s="43">
        <v>6</v>
      </c>
      <c r="G161" s="45">
        <v>4</v>
      </c>
      <c r="H161" s="45">
        <v>4</v>
      </c>
      <c r="I161" s="45">
        <v>4</v>
      </c>
      <c r="J161" s="45">
        <v>4</v>
      </c>
      <c r="K161" s="45">
        <v>4</v>
      </c>
      <c r="L161" s="45">
        <v>4</v>
      </c>
      <c r="M161" s="45">
        <v>4</v>
      </c>
      <c r="N161" s="45">
        <v>4</v>
      </c>
      <c r="O161" s="45">
        <v>4</v>
      </c>
      <c r="P161" s="45">
        <v>8</v>
      </c>
      <c r="Q161" s="45">
        <v>12</v>
      </c>
      <c r="R161" s="45">
        <v>4</v>
      </c>
      <c r="S161" s="45">
        <v>6</v>
      </c>
      <c r="T161" s="45">
        <v>4</v>
      </c>
      <c r="U161" s="45">
        <v>4</v>
      </c>
      <c r="V161" s="45">
        <v>4</v>
      </c>
      <c r="W161" s="45">
        <v>3</v>
      </c>
      <c r="X161" s="45">
        <v>3</v>
      </c>
      <c r="Y161" s="45">
        <v>3</v>
      </c>
      <c r="Z161" s="45">
        <v>2</v>
      </c>
      <c r="AA161" s="45">
        <v>1</v>
      </c>
      <c r="AB161" s="45">
        <v>0.28999999999999998</v>
      </c>
      <c r="AC161" s="45">
        <v>-0.3</v>
      </c>
      <c r="AD161" s="37">
        <v>-0.3</v>
      </c>
      <c r="AE161" s="45">
        <v>0</v>
      </c>
      <c r="AF161" s="37">
        <v>-0.19354962354551297</v>
      </c>
    </row>
    <row r="162" spans="4:32">
      <c r="D162" s="32" t="s">
        <v>28</v>
      </c>
      <c r="E162" s="43">
        <v>10</v>
      </c>
      <c r="F162" s="43">
        <v>6</v>
      </c>
      <c r="G162" s="45">
        <v>0</v>
      </c>
      <c r="H162" s="45">
        <v>0</v>
      </c>
      <c r="I162" s="45">
        <v>0</v>
      </c>
      <c r="J162" s="45">
        <v>0</v>
      </c>
      <c r="K162" s="45">
        <v>0</v>
      </c>
      <c r="L162" s="45">
        <v>0</v>
      </c>
      <c r="M162" s="45">
        <v>0</v>
      </c>
      <c r="N162" s="45">
        <v>0</v>
      </c>
      <c r="O162" s="45">
        <v>0</v>
      </c>
      <c r="P162" s="45">
        <v>6</v>
      </c>
      <c r="Q162" s="45">
        <v>6</v>
      </c>
      <c r="R162" s="45">
        <v>1</v>
      </c>
      <c r="S162" s="45">
        <v>1</v>
      </c>
      <c r="T162" s="45">
        <v>0</v>
      </c>
      <c r="U162" s="45">
        <v>0</v>
      </c>
      <c r="V162" s="45">
        <v>-1</v>
      </c>
      <c r="W162" s="45">
        <v>0</v>
      </c>
      <c r="X162" s="45">
        <v>0</v>
      </c>
      <c r="Y162" s="45">
        <v>0</v>
      </c>
      <c r="Z162" s="45">
        <v>-1</v>
      </c>
      <c r="AA162" s="45">
        <v>-1.2</v>
      </c>
      <c r="AB162" s="45">
        <v>-1.01</v>
      </c>
      <c r="AC162" s="45">
        <v>-1</v>
      </c>
      <c r="AD162" s="37">
        <v>-1</v>
      </c>
      <c r="AE162" s="45">
        <v>0</v>
      </c>
      <c r="AF162" s="37">
        <v>-1.0018042436687202</v>
      </c>
    </row>
    <row r="163" spans="4:32">
      <c r="D163" s="32" t="s">
        <v>29</v>
      </c>
      <c r="E163" s="43">
        <v>10</v>
      </c>
      <c r="F163" s="43">
        <v>7</v>
      </c>
      <c r="G163" s="45">
        <v>0</v>
      </c>
      <c r="H163" s="45">
        <v>0</v>
      </c>
      <c r="I163" s="45">
        <v>0</v>
      </c>
      <c r="J163" s="45">
        <v>0</v>
      </c>
      <c r="K163" s="45">
        <v>0</v>
      </c>
      <c r="L163" s="45">
        <v>0</v>
      </c>
      <c r="M163" s="45">
        <v>0</v>
      </c>
      <c r="N163" s="45">
        <v>0</v>
      </c>
      <c r="O163" s="45">
        <v>0</v>
      </c>
      <c r="P163" s="45">
        <v>-1</v>
      </c>
      <c r="Q163" s="45">
        <v>3</v>
      </c>
      <c r="R163" s="45">
        <v>-2</v>
      </c>
      <c r="S163" s="45">
        <v>1</v>
      </c>
      <c r="T163" s="45">
        <v>0</v>
      </c>
      <c r="U163" s="45">
        <v>1</v>
      </c>
      <c r="V163" s="45">
        <v>1</v>
      </c>
      <c r="W163" s="45">
        <v>1</v>
      </c>
      <c r="X163" s="45">
        <v>1</v>
      </c>
      <c r="Y163" s="45">
        <v>1</v>
      </c>
      <c r="Z163" s="45">
        <v>2</v>
      </c>
      <c r="AA163" s="45">
        <v>2</v>
      </c>
      <c r="AB163" s="45">
        <v>2.06</v>
      </c>
      <c r="AC163" s="45">
        <v>2.2000000000000002</v>
      </c>
      <c r="AD163" s="37">
        <v>2.2000000000000002</v>
      </c>
      <c r="AE163" s="45">
        <v>0</v>
      </c>
      <c r="AF163" s="37">
        <v>2.1747405886379183</v>
      </c>
    </row>
    <row r="164" spans="4:32">
      <c r="D164" s="32" t="s">
        <v>28</v>
      </c>
      <c r="E164" s="43">
        <v>10</v>
      </c>
      <c r="F164" s="43">
        <v>7</v>
      </c>
      <c r="G164" s="45">
        <v>-2</v>
      </c>
      <c r="H164" s="45">
        <v>-2</v>
      </c>
      <c r="I164" s="45">
        <v>-2</v>
      </c>
      <c r="J164" s="45">
        <v>-2</v>
      </c>
      <c r="K164" s="45">
        <v>-2</v>
      </c>
      <c r="L164" s="45">
        <v>-2</v>
      </c>
      <c r="M164" s="45">
        <v>-2</v>
      </c>
      <c r="N164" s="45">
        <v>-1</v>
      </c>
      <c r="O164" s="45">
        <v>-1</v>
      </c>
      <c r="P164" s="45">
        <v>-4</v>
      </c>
      <c r="Q164" s="45">
        <v>-3</v>
      </c>
      <c r="R164" s="45">
        <v>-3</v>
      </c>
      <c r="S164" s="45">
        <v>-1</v>
      </c>
      <c r="T164" s="45">
        <v>-2</v>
      </c>
      <c r="U164" s="45">
        <v>-1</v>
      </c>
      <c r="V164" s="45">
        <v>-1</v>
      </c>
      <c r="W164" s="45">
        <v>-1</v>
      </c>
      <c r="X164" s="45">
        <v>-1</v>
      </c>
      <c r="Y164" s="45">
        <v>-2</v>
      </c>
      <c r="Z164" s="45">
        <v>-2</v>
      </c>
      <c r="AA164" s="45">
        <v>-2.9</v>
      </c>
      <c r="AB164" s="45">
        <v>-3.47</v>
      </c>
      <c r="AC164" s="45">
        <v>-4</v>
      </c>
      <c r="AD164" s="37">
        <v>-4</v>
      </c>
      <c r="AE164" s="45">
        <v>0</v>
      </c>
      <c r="AF164" s="37">
        <v>-3.9043750855578336</v>
      </c>
    </row>
    <row r="165" spans="4:32">
      <c r="D165" s="32" t="s">
        <v>29</v>
      </c>
      <c r="E165" s="43">
        <v>10</v>
      </c>
      <c r="F165" s="43">
        <v>8</v>
      </c>
      <c r="G165" s="45">
        <v>2</v>
      </c>
      <c r="H165" s="45">
        <v>2</v>
      </c>
      <c r="I165" s="45">
        <v>2</v>
      </c>
      <c r="J165" s="45">
        <v>1</v>
      </c>
      <c r="K165" s="45">
        <v>1</v>
      </c>
      <c r="L165" s="45">
        <v>1</v>
      </c>
      <c r="M165" s="45">
        <v>1</v>
      </c>
      <c r="N165" s="45">
        <v>2</v>
      </c>
      <c r="O165" s="45">
        <v>2</v>
      </c>
      <c r="P165" s="45">
        <v>-3</v>
      </c>
      <c r="Q165" s="45">
        <v>2</v>
      </c>
      <c r="R165" s="45">
        <v>6</v>
      </c>
      <c r="S165" s="45">
        <v>-1</v>
      </c>
      <c r="T165" s="45">
        <v>2</v>
      </c>
      <c r="U165" s="45">
        <v>0</v>
      </c>
      <c r="V165" s="45">
        <v>0</v>
      </c>
      <c r="W165" s="45">
        <v>2</v>
      </c>
      <c r="X165" s="45">
        <v>2</v>
      </c>
      <c r="Y165" s="45">
        <v>3</v>
      </c>
      <c r="Z165" s="45">
        <v>5</v>
      </c>
      <c r="AA165" s="45">
        <v>4.2</v>
      </c>
      <c r="AB165" s="45">
        <v>3.77</v>
      </c>
      <c r="AC165" s="45">
        <v>3.1</v>
      </c>
      <c r="AD165" s="37">
        <v>3.1</v>
      </c>
      <c r="AE165" s="45">
        <v>0</v>
      </c>
      <c r="AF165" s="37">
        <v>3.2208843258042483</v>
      </c>
    </row>
    <row r="166" spans="4:32">
      <c r="D166" s="32" t="s">
        <v>28</v>
      </c>
      <c r="E166" s="43">
        <v>10</v>
      </c>
      <c r="F166" s="43">
        <v>8</v>
      </c>
      <c r="G166" s="45">
        <v>4</v>
      </c>
      <c r="H166" s="45">
        <v>4</v>
      </c>
      <c r="I166" s="45">
        <v>4</v>
      </c>
      <c r="J166" s="45">
        <v>4</v>
      </c>
      <c r="K166" s="45">
        <v>4</v>
      </c>
      <c r="L166" s="45">
        <v>4</v>
      </c>
      <c r="M166" s="45">
        <v>4</v>
      </c>
      <c r="N166" s="45">
        <v>4</v>
      </c>
      <c r="O166" s="45">
        <v>4</v>
      </c>
      <c r="P166" s="45">
        <v>-2</v>
      </c>
      <c r="Q166" s="45">
        <v>6</v>
      </c>
      <c r="R166" s="45">
        <v>7</v>
      </c>
      <c r="S166" s="45">
        <v>6</v>
      </c>
      <c r="T166" s="45">
        <v>3</v>
      </c>
      <c r="U166" s="45">
        <v>3</v>
      </c>
      <c r="V166" s="45">
        <v>3</v>
      </c>
      <c r="W166" s="45">
        <v>4</v>
      </c>
      <c r="X166" s="45">
        <v>4</v>
      </c>
      <c r="Y166" s="45">
        <v>3</v>
      </c>
      <c r="Z166" s="45">
        <v>1</v>
      </c>
      <c r="AA166" s="45">
        <v>0.2</v>
      </c>
      <c r="AB166" s="45">
        <v>-0.86</v>
      </c>
      <c r="AC166" s="45">
        <v>-2</v>
      </c>
      <c r="AD166" s="37">
        <v>-2</v>
      </c>
      <c r="AE166" s="45">
        <v>0</v>
      </c>
      <c r="AF166" s="37">
        <v>-1.7943162217659065</v>
      </c>
    </row>
    <row r="167" spans="4:32">
      <c r="D167" s="32" t="s">
        <v>29</v>
      </c>
      <c r="E167" s="43">
        <v>10</v>
      </c>
      <c r="F167" s="43">
        <v>9</v>
      </c>
      <c r="G167" s="45">
        <v>2</v>
      </c>
      <c r="H167" s="45">
        <v>2</v>
      </c>
      <c r="I167" s="45">
        <v>2</v>
      </c>
      <c r="J167" s="45">
        <v>2</v>
      </c>
      <c r="K167" s="45">
        <v>3</v>
      </c>
      <c r="L167" s="45">
        <v>3</v>
      </c>
      <c r="M167" s="45">
        <v>3</v>
      </c>
      <c r="N167" s="45">
        <v>3</v>
      </c>
      <c r="O167" s="45">
        <v>3</v>
      </c>
      <c r="P167" s="45">
        <v>5</v>
      </c>
      <c r="Q167" s="45">
        <v>10</v>
      </c>
      <c r="R167" s="45">
        <v>-2</v>
      </c>
      <c r="S167" s="45">
        <v>2</v>
      </c>
      <c r="T167" s="45">
        <v>2</v>
      </c>
      <c r="U167" s="45">
        <v>3</v>
      </c>
      <c r="V167" s="45">
        <v>3</v>
      </c>
      <c r="W167" s="45">
        <v>3</v>
      </c>
      <c r="X167" s="45">
        <v>3</v>
      </c>
      <c r="Y167" s="45">
        <v>3</v>
      </c>
      <c r="Z167" s="45">
        <v>1</v>
      </c>
      <c r="AA167" s="45">
        <v>0.3</v>
      </c>
      <c r="AB167" s="45">
        <v>-0.21</v>
      </c>
      <c r="AC167" s="45">
        <v>-1</v>
      </c>
      <c r="AD167" s="37">
        <v>-1</v>
      </c>
      <c r="AE167" s="45">
        <v>0</v>
      </c>
      <c r="AF167" s="37">
        <v>-0.85746475017111057</v>
      </c>
    </row>
    <row r="168" spans="4:32">
      <c r="D168" s="32" t="s">
        <v>28</v>
      </c>
      <c r="E168" s="43">
        <v>10</v>
      </c>
      <c r="F168" s="43">
        <v>9</v>
      </c>
      <c r="G168" s="45">
        <v>0</v>
      </c>
      <c r="H168" s="45">
        <v>0</v>
      </c>
      <c r="I168" s="45">
        <v>0</v>
      </c>
      <c r="J168" s="45">
        <v>0</v>
      </c>
      <c r="K168" s="45">
        <v>0</v>
      </c>
      <c r="L168" s="45">
        <v>0</v>
      </c>
      <c r="M168" s="45">
        <v>0</v>
      </c>
      <c r="N168" s="45">
        <v>0</v>
      </c>
      <c r="O168" s="45">
        <v>0</v>
      </c>
      <c r="P168" s="45">
        <v>0</v>
      </c>
      <c r="Q168" s="45">
        <v>11</v>
      </c>
      <c r="R168" s="45">
        <v>-1</v>
      </c>
      <c r="S168" s="45">
        <v>0</v>
      </c>
      <c r="T168" s="45">
        <v>0</v>
      </c>
      <c r="U168" s="45">
        <v>1</v>
      </c>
      <c r="V168" s="45">
        <v>1</v>
      </c>
      <c r="W168" s="45">
        <v>0</v>
      </c>
      <c r="X168" s="45">
        <v>0</v>
      </c>
      <c r="Y168" s="45">
        <v>-1</v>
      </c>
      <c r="Z168" s="45">
        <v>-2</v>
      </c>
      <c r="AA168" s="45">
        <v>-2.2000000000000002</v>
      </c>
      <c r="AB168" s="45">
        <v>-2.31</v>
      </c>
      <c r="AC168" s="45">
        <v>-2</v>
      </c>
      <c r="AD168" s="37">
        <v>-2</v>
      </c>
      <c r="AE168" s="45">
        <v>0</v>
      </c>
      <c r="AF168" s="37">
        <v>-2.0559315537303235</v>
      </c>
    </row>
    <row r="169" spans="4:32">
      <c r="D169" s="32" t="s">
        <v>29</v>
      </c>
      <c r="E169" s="43">
        <v>10</v>
      </c>
      <c r="F169" s="43">
        <v>10</v>
      </c>
      <c r="G169" s="45">
        <v>0</v>
      </c>
      <c r="H169" s="45">
        <v>0</v>
      </c>
      <c r="I169" s="45">
        <v>0</v>
      </c>
      <c r="J169" s="45">
        <v>0</v>
      </c>
      <c r="K169" s="45">
        <v>0</v>
      </c>
      <c r="L169" s="45">
        <v>0</v>
      </c>
      <c r="M169" s="45">
        <v>0</v>
      </c>
      <c r="N169" s="45">
        <v>0</v>
      </c>
      <c r="O169" s="45">
        <v>0</v>
      </c>
      <c r="P169" s="45">
        <v>-2</v>
      </c>
      <c r="Q169" s="45">
        <v>3</v>
      </c>
      <c r="R169" s="45">
        <v>0</v>
      </c>
      <c r="S169" s="45">
        <v>0</v>
      </c>
      <c r="T169" s="45">
        <v>0</v>
      </c>
      <c r="U169" s="45">
        <v>-1</v>
      </c>
      <c r="V169" s="45">
        <v>-1</v>
      </c>
      <c r="W169" s="45">
        <v>0</v>
      </c>
      <c r="X169" s="45">
        <v>0</v>
      </c>
      <c r="Y169" s="45">
        <v>0</v>
      </c>
      <c r="Z169" s="45">
        <v>0</v>
      </c>
      <c r="AA169" s="45">
        <v>-1.1000000000000001</v>
      </c>
      <c r="AB169" s="45">
        <v>-2.09</v>
      </c>
      <c r="AC169" s="45">
        <v>-2.8</v>
      </c>
      <c r="AD169" s="37">
        <v>-2.8</v>
      </c>
      <c r="AE169" s="45">
        <v>0</v>
      </c>
      <c r="AF169" s="37">
        <v>-2.6718986995208711</v>
      </c>
    </row>
    <row r="170" spans="4:32">
      <c r="D170" s="32" t="s">
        <v>28</v>
      </c>
      <c r="E170" s="43">
        <v>10</v>
      </c>
      <c r="F170" s="43">
        <v>10</v>
      </c>
      <c r="G170" s="45">
        <v>-6</v>
      </c>
      <c r="H170" s="45">
        <v>-6</v>
      </c>
      <c r="I170" s="45">
        <v>-6</v>
      </c>
      <c r="J170" s="45">
        <v>-6</v>
      </c>
      <c r="K170" s="45">
        <v>-6</v>
      </c>
      <c r="L170" s="45">
        <v>-6</v>
      </c>
      <c r="M170" s="45">
        <v>-6</v>
      </c>
      <c r="N170" s="45">
        <v>-6</v>
      </c>
      <c r="O170" s="45">
        <v>-6</v>
      </c>
      <c r="P170" s="45">
        <v>-2</v>
      </c>
      <c r="Q170" s="45">
        <v>8</v>
      </c>
      <c r="R170" s="45">
        <v>-3</v>
      </c>
      <c r="S170" s="45">
        <v>-7</v>
      </c>
      <c r="T170" s="45">
        <v>-6</v>
      </c>
      <c r="U170" s="45">
        <v>-4</v>
      </c>
      <c r="V170" s="45">
        <v>-5</v>
      </c>
      <c r="W170" s="45">
        <v>-6</v>
      </c>
      <c r="X170" s="45">
        <v>-6</v>
      </c>
      <c r="Y170" s="45">
        <v>-6</v>
      </c>
      <c r="Z170" s="45">
        <v>-7</v>
      </c>
      <c r="AA170" s="45">
        <v>-7.4</v>
      </c>
      <c r="AB170" s="45">
        <v>-7.93</v>
      </c>
      <c r="AC170" s="45">
        <v>-8.3000000000000007</v>
      </c>
      <c r="AD170" s="37">
        <v>-8.3000000000000007</v>
      </c>
      <c r="AE170" s="45">
        <v>0</v>
      </c>
      <c r="AF170" s="37">
        <v>-8.2332429842573553</v>
      </c>
    </row>
    <row r="171" spans="4:32">
      <c r="D171" s="32" t="s">
        <v>29</v>
      </c>
      <c r="E171" s="43">
        <v>11</v>
      </c>
      <c r="F171" s="43">
        <v>0</v>
      </c>
      <c r="G171" s="45">
        <v>0</v>
      </c>
      <c r="H171" s="45">
        <v>0</v>
      </c>
      <c r="I171" s="45">
        <v>0</v>
      </c>
      <c r="J171" s="45">
        <v>0</v>
      </c>
      <c r="K171" s="45">
        <v>0</v>
      </c>
      <c r="L171" s="45">
        <v>0</v>
      </c>
      <c r="M171" s="45">
        <v>0</v>
      </c>
      <c r="N171" s="45">
        <v>0</v>
      </c>
      <c r="O171" s="45">
        <v>0</v>
      </c>
      <c r="P171" s="45">
        <v>0</v>
      </c>
      <c r="Q171" s="45">
        <v>0</v>
      </c>
      <c r="R171" s="45">
        <v>0</v>
      </c>
      <c r="S171" s="45">
        <v>0</v>
      </c>
      <c r="T171" s="45">
        <v>0</v>
      </c>
      <c r="U171" s="45">
        <v>0</v>
      </c>
      <c r="V171" s="45">
        <v>0</v>
      </c>
      <c r="W171" s="45">
        <v>0</v>
      </c>
      <c r="X171" s="45">
        <v>0</v>
      </c>
      <c r="Y171" s="45">
        <v>0</v>
      </c>
      <c r="Z171" s="45">
        <v>0</v>
      </c>
      <c r="AA171" s="45">
        <v>2.7</v>
      </c>
      <c r="AB171" s="45">
        <v>2.95</v>
      </c>
      <c r="AC171" s="45">
        <v>3</v>
      </c>
      <c r="AD171" s="37">
        <v>3</v>
      </c>
      <c r="AE171" s="45">
        <v>0</v>
      </c>
      <c r="AF171" s="37">
        <v>2.9909787816563993</v>
      </c>
    </row>
    <row r="172" spans="4:32">
      <c r="D172" s="32" t="s">
        <v>29</v>
      </c>
      <c r="E172" s="43">
        <v>11</v>
      </c>
      <c r="F172" s="43">
        <v>1</v>
      </c>
      <c r="G172" s="45">
        <v>0</v>
      </c>
      <c r="H172" s="45">
        <v>0</v>
      </c>
      <c r="I172" s="45">
        <v>0</v>
      </c>
      <c r="J172" s="45">
        <v>0</v>
      </c>
      <c r="K172" s="45">
        <v>0</v>
      </c>
      <c r="L172" s="45">
        <v>0</v>
      </c>
      <c r="M172" s="45">
        <v>0</v>
      </c>
      <c r="N172" s="45">
        <v>0</v>
      </c>
      <c r="O172" s="45">
        <v>0</v>
      </c>
      <c r="P172" s="45">
        <v>0</v>
      </c>
      <c r="Q172" s="45">
        <v>0</v>
      </c>
      <c r="R172" s="45">
        <v>0</v>
      </c>
      <c r="S172" s="45">
        <v>0</v>
      </c>
      <c r="T172" s="45">
        <v>0</v>
      </c>
      <c r="U172" s="45">
        <v>0</v>
      </c>
      <c r="V172" s="45">
        <v>0</v>
      </c>
      <c r="W172" s="45">
        <v>0</v>
      </c>
      <c r="X172" s="45">
        <v>0</v>
      </c>
      <c r="Y172" s="45">
        <v>0</v>
      </c>
      <c r="Z172" s="45">
        <v>0</v>
      </c>
      <c r="AA172" s="45">
        <v>-1.7</v>
      </c>
      <c r="AB172" s="45">
        <v>-1.6</v>
      </c>
      <c r="AC172" s="45">
        <v>-1.5</v>
      </c>
      <c r="AD172" s="37">
        <v>-1.5</v>
      </c>
      <c r="AE172" s="45">
        <v>0</v>
      </c>
      <c r="AF172" s="37">
        <v>-1.5180424366872012</v>
      </c>
    </row>
    <row r="173" spans="4:32">
      <c r="D173" s="32" t="s">
        <v>28</v>
      </c>
      <c r="E173" s="43">
        <v>11</v>
      </c>
      <c r="F173" s="43">
        <v>1</v>
      </c>
      <c r="G173" s="45">
        <v>0</v>
      </c>
      <c r="H173" s="45">
        <v>0</v>
      </c>
      <c r="I173" s="45">
        <v>0</v>
      </c>
      <c r="J173" s="45">
        <v>0</v>
      </c>
      <c r="K173" s="45">
        <v>0</v>
      </c>
      <c r="L173" s="45">
        <v>0</v>
      </c>
      <c r="M173" s="45">
        <v>0</v>
      </c>
      <c r="N173" s="45">
        <v>0</v>
      </c>
      <c r="O173" s="45">
        <v>0</v>
      </c>
      <c r="P173" s="45">
        <v>0</v>
      </c>
      <c r="Q173" s="45">
        <v>0</v>
      </c>
      <c r="R173" s="45">
        <v>0</v>
      </c>
      <c r="S173" s="45">
        <v>0</v>
      </c>
      <c r="T173" s="45">
        <v>0</v>
      </c>
      <c r="U173" s="45">
        <v>0</v>
      </c>
      <c r="V173" s="45">
        <v>0</v>
      </c>
      <c r="W173" s="45">
        <v>0</v>
      </c>
      <c r="X173" s="45">
        <v>0</v>
      </c>
      <c r="Y173" s="45">
        <v>0</v>
      </c>
      <c r="Z173" s="45">
        <v>0</v>
      </c>
      <c r="AA173" s="45">
        <v>0.1</v>
      </c>
      <c r="AB173" s="45">
        <v>0.26</v>
      </c>
      <c r="AC173" s="45">
        <v>0.1</v>
      </c>
      <c r="AD173" s="37">
        <v>0.1</v>
      </c>
      <c r="AE173" s="45">
        <v>0</v>
      </c>
      <c r="AF173" s="37">
        <v>0.12886789869952192</v>
      </c>
    </row>
    <row r="174" spans="4:32">
      <c r="D174" s="32" t="s">
        <v>29</v>
      </c>
      <c r="E174" s="43">
        <v>11</v>
      </c>
      <c r="F174" s="43">
        <v>2</v>
      </c>
      <c r="G174" s="45">
        <v>0</v>
      </c>
      <c r="H174" s="45">
        <v>0</v>
      </c>
      <c r="I174" s="45">
        <v>0</v>
      </c>
      <c r="J174" s="45">
        <v>0</v>
      </c>
      <c r="K174" s="45">
        <v>0</v>
      </c>
      <c r="L174" s="45">
        <v>0</v>
      </c>
      <c r="M174" s="45">
        <v>0</v>
      </c>
      <c r="N174" s="45">
        <v>0</v>
      </c>
      <c r="O174" s="45">
        <v>0</v>
      </c>
      <c r="P174" s="45">
        <v>0</v>
      </c>
      <c r="Q174" s="45">
        <v>0</v>
      </c>
      <c r="R174" s="45">
        <v>0</v>
      </c>
      <c r="S174" s="45">
        <v>0</v>
      </c>
      <c r="T174" s="45">
        <v>0</v>
      </c>
      <c r="U174" s="45">
        <v>0</v>
      </c>
      <c r="V174" s="45">
        <v>0</v>
      </c>
      <c r="W174" s="45">
        <v>0</v>
      </c>
      <c r="X174" s="45">
        <v>0</v>
      </c>
      <c r="Y174" s="45">
        <v>0</v>
      </c>
      <c r="Z174" s="45">
        <v>0</v>
      </c>
      <c r="AA174" s="45">
        <v>-1.9</v>
      </c>
      <c r="AB174" s="45">
        <v>-1.88</v>
      </c>
      <c r="AC174" s="45">
        <v>-2.1</v>
      </c>
      <c r="AD174" s="37">
        <v>-2.1</v>
      </c>
      <c r="AE174" s="45">
        <v>0</v>
      </c>
      <c r="AF174" s="37">
        <v>-2.0603066392881573</v>
      </c>
    </row>
    <row r="175" spans="4:32">
      <c r="D175" s="32" t="s">
        <v>28</v>
      </c>
      <c r="E175" s="43">
        <v>11</v>
      </c>
      <c r="F175" s="43">
        <v>2</v>
      </c>
      <c r="G175" s="45">
        <v>0</v>
      </c>
      <c r="H175" s="45">
        <v>0</v>
      </c>
      <c r="I175" s="45">
        <v>0</v>
      </c>
      <c r="J175" s="45">
        <v>0</v>
      </c>
      <c r="K175" s="45">
        <v>0</v>
      </c>
      <c r="L175" s="45">
        <v>0</v>
      </c>
      <c r="M175" s="45">
        <v>0</v>
      </c>
      <c r="N175" s="45">
        <v>0</v>
      </c>
      <c r="O175" s="45">
        <v>0</v>
      </c>
      <c r="P175" s="45">
        <v>0</v>
      </c>
      <c r="Q175" s="45">
        <v>0</v>
      </c>
      <c r="R175" s="45">
        <v>0</v>
      </c>
      <c r="S175" s="45">
        <v>0</v>
      </c>
      <c r="T175" s="45">
        <v>0</v>
      </c>
      <c r="U175" s="45">
        <v>0</v>
      </c>
      <c r="V175" s="45">
        <v>0</v>
      </c>
      <c r="W175" s="45">
        <v>0</v>
      </c>
      <c r="X175" s="45">
        <v>0</v>
      </c>
      <c r="Y175" s="45">
        <v>0</v>
      </c>
      <c r="Z175" s="45">
        <v>0</v>
      </c>
      <c r="AA175" s="45">
        <v>1.3</v>
      </c>
      <c r="AB175" s="45">
        <v>1.44</v>
      </c>
      <c r="AC175" s="45">
        <v>1.7</v>
      </c>
      <c r="AD175" s="37">
        <v>1.7</v>
      </c>
      <c r="AE175" s="45">
        <v>0</v>
      </c>
      <c r="AF175" s="37">
        <v>1.6530896646132769</v>
      </c>
    </row>
    <row r="176" spans="4:32">
      <c r="D176" s="32" t="s">
        <v>29</v>
      </c>
      <c r="E176" s="43">
        <v>11</v>
      </c>
      <c r="F176" s="43">
        <v>3</v>
      </c>
      <c r="G176" s="45">
        <v>0</v>
      </c>
      <c r="H176" s="45">
        <v>0</v>
      </c>
      <c r="I176" s="45">
        <v>0</v>
      </c>
      <c r="J176" s="45">
        <v>0</v>
      </c>
      <c r="K176" s="45">
        <v>0</v>
      </c>
      <c r="L176" s="45">
        <v>0</v>
      </c>
      <c r="M176" s="45">
        <v>0</v>
      </c>
      <c r="N176" s="45">
        <v>0</v>
      </c>
      <c r="O176" s="45">
        <v>0</v>
      </c>
      <c r="P176" s="45">
        <v>0</v>
      </c>
      <c r="Q176" s="45">
        <v>0</v>
      </c>
      <c r="R176" s="45">
        <v>0</v>
      </c>
      <c r="S176" s="45">
        <v>0</v>
      </c>
      <c r="T176" s="45">
        <v>0</v>
      </c>
      <c r="U176" s="45">
        <v>0</v>
      </c>
      <c r="V176" s="45">
        <v>0</v>
      </c>
      <c r="W176" s="45">
        <v>0</v>
      </c>
      <c r="X176" s="45">
        <v>0</v>
      </c>
      <c r="Y176" s="45">
        <v>0</v>
      </c>
      <c r="Z176" s="45">
        <v>0</v>
      </c>
      <c r="AA176" s="45">
        <v>1.5</v>
      </c>
      <c r="AB176" s="45">
        <v>1.44</v>
      </c>
      <c r="AC176" s="45">
        <v>1.6</v>
      </c>
      <c r="AD176" s="37">
        <v>1.6</v>
      </c>
      <c r="AE176" s="45">
        <v>0</v>
      </c>
      <c r="AF176" s="37">
        <v>1.5711321013004782</v>
      </c>
    </row>
    <row r="177" spans="4:32">
      <c r="D177" s="32" t="s">
        <v>28</v>
      </c>
      <c r="E177" s="43">
        <v>11</v>
      </c>
      <c r="F177" s="43">
        <v>3</v>
      </c>
      <c r="G177" s="45">
        <v>0</v>
      </c>
      <c r="H177" s="45">
        <v>0</v>
      </c>
      <c r="I177" s="45">
        <v>0</v>
      </c>
      <c r="J177" s="45">
        <v>0</v>
      </c>
      <c r="K177" s="45">
        <v>0</v>
      </c>
      <c r="L177" s="45">
        <v>0</v>
      </c>
      <c r="M177" s="45">
        <v>0</v>
      </c>
      <c r="N177" s="45">
        <v>0</v>
      </c>
      <c r="O177" s="45">
        <v>0</v>
      </c>
      <c r="P177" s="45">
        <v>0</v>
      </c>
      <c r="Q177" s="45">
        <v>0</v>
      </c>
      <c r="R177" s="45">
        <v>0</v>
      </c>
      <c r="S177" s="45">
        <v>0</v>
      </c>
      <c r="T177" s="45">
        <v>0</v>
      </c>
      <c r="U177" s="45">
        <v>0</v>
      </c>
      <c r="V177" s="45">
        <v>0</v>
      </c>
      <c r="W177" s="45">
        <v>0</v>
      </c>
      <c r="X177" s="45">
        <v>0</v>
      </c>
      <c r="Y177" s="45">
        <v>0</v>
      </c>
      <c r="Z177" s="45">
        <v>0</v>
      </c>
      <c r="AA177" s="45">
        <v>-0.9</v>
      </c>
      <c r="AB177" s="45">
        <v>-0.77</v>
      </c>
      <c r="AC177" s="45">
        <v>-0.6</v>
      </c>
      <c r="AD177" s="37">
        <v>-0.6</v>
      </c>
      <c r="AE177" s="45">
        <v>0</v>
      </c>
      <c r="AF177" s="37">
        <v>-0.63067214236824198</v>
      </c>
    </row>
    <row r="178" spans="4:32">
      <c r="D178" s="32" t="s">
        <v>29</v>
      </c>
      <c r="E178" s="43">
        <v>11</v>
      </c>
      <c r="F178" s="43">
        <v>4</v>
      </c>
      <c r="G178" s="45">
        <v>0</v>
      </c>
      <c r="H178" s="45">
        <v>0</v>
      </c>
      <c r="I178" s="45">
        <v>0</v>
      </c>
      <c r="J178" s="45">
        <v>0</v>
      </c>
      <c r="K178" s="45">
        <v>0</v>
      </c>
      <c r="L178" s="45">
        <v>0</v>
      </c>
      <c r="M178" s="45">
        <v>0</v>
      </c>
      <c r="N178" s="45">
        <v>0</v>
      </c>
      <c r="O178" s="45">
        <v>0</v>
      </c>
      <c r="P178" s="45">
        <v>0</v>
      </c>
      <c r="Q178" s="45">
        <v>0</v>
      </c>
      <c r="R178" s="45">
        <v>0</v>
      </c>
      <c r="S178" s="45">
        <v>0</v>
      </c>
      <c r="T178" s="45">
        <v>0</v>
      </c>
      <c r="U178" s="45">
        <v>0</v>
      </c>
      <c r="V178" s="45">
        <v>0</v>
      </c>
      <c r="W178" s="45">
        <v>0</v>
      </c>
      <c r="X178" s="45">
        <v>0</v>
      </c>
      <c r="Y178" s="45">
        <v>0</v>
      </c>
      <c r="Z178" s="45">
        <v>0</v>
      </c>
      <c r="AA178" s="45">
        <v>-0.1</v>
      </c>
      <c r="AB178" s="45">
        <v>-0.31</v>
      </c>
      <c r="AC178" s="45">
        <v>-0.5</v>
      </c>
      <c r="AD178" s="37">
        <v>-0.5</v>
      </c>
      <c r="AE178" s="45">
        <v>0</v>
      </c>
      <c r="AF178" s="37">
        <v>-0.46571937029431776</v>
      </c>
    </row>
    <row r="179" spans="4:32">
      <c r="D179" s="32" t="s">
        <v>28</v>
      </c>
      <c r="E179" s="43">
        <v>11</v>
      </c>
      <c r="F179" s="43">
        <v>4</v>
      </c>
      <c r="G179" s="45">
        <v>0</v>
      </c>
      <c r="H179" s="45">
        <v>0</v>
      </c>
      <c r="I179" s="45">
        <v>0</v>
      </c>
      <c r="J179" s="45">
        <v>0</v>
      </c>
      <c r="K179" s="45">
        <v>0</v>
      </c>
      <c r="L179" s="45">
        <v>0</v>
      </c>
      <c r="M179" s="45">
        <v>0</v>
      </c>
      <c r="N179" s="45">
        <v>0</v>
      </c>
      <c r="O179" s="45">
        <v>0</v>
      </c>
      <c r="P179" s="45">
        <v>0</v>
      </c>
      <c r="Q179" s="45">
        <v>0</v>
      </c>
      <c r="R179" s="45">
        <v>0</v>
      </c>
      <c r="S179" s="45">
        <v>0</v>
      </c>
      <c r="T179" s="45">
        <v>0</v>
      </c>
      <c r="U179" s="45">
        <v>0</v>
      </c>
      <c r="V179" s="45">
        <v>0</v>
      </c>
      <c r="W179" s="45">
        <v>0</v>
      </c>
      <c r="X179" s="45">
        <v>0</v>
      </c>
      <c r="Y179" s="45">
        <v>0</v>
      </c>
      <c r="Z179" s="45">
        <v>0</v>
      </c>
      <c r="AA179" s="45">
        <v>-2.6</v>
      </c>
      <c r="AB179" s="45">
        <v>-2.27</v>
      </c>
      <c r="AC179" s="45">
        <v>-1.8</v>
      </c>
      <c r="AD179" s="37">
        <v>-1.8</v>
      </c>
      <c r="AE179" s="45">
        <v>0</v>
      </c>
      <c r="AF179" s="37">
        <v>-1.8847994524298457</v>
      </c>
    </row>
    <row r="180" spans="4:32">
      <c r="D180" s="32" t="s">
        <v>29</v>
      </c>
      <c r="E180" s="43">
        <v>11</v>
      </c>
      <c r="F180" s="43">
        <v>5</v>
      </c>
      <c r="G180" s="45">
        <v>0</v>
      </c>
      <c r="H180" s="45">
        <v>0</v>
      </c>
      <c r="I180" s="45">
        <v>0</v>
      </c>
      <c r="J180" s="45">
        <v>0</v>
      </c>
      <c r="K180" s="45">
        <v>0</v>
      </c>
      <c r="L180" s="45">
        <v>0</v>
      </c>
      <c r="M180" s="45">
        <v>0</v>
      </c>
      <c r="N180" s="45">
        <v>0</v>
      </c>
      <c r="O180" s="45">
        <v>0</v>
      </c>
      <c r="P180" s="45">
        <v>0</v>
      </c>
      <c r="Q180" s="45">
        <v>0</v>
      </c>
      <c r="R180" s="45">
        <v>0</v>
      </c>
      <c r="S180" s="45">
        <v>0</v>
      </c>
      <c r="T180" s="45">
        <v>0</v>
      </c>
      <c r="U180" s="45">
        <v>0</v>
      </c>
      <c r="V180" s="45">
        <v>0</v>
      </c>
      <c r="W180" s="45">
        <v>0</v>
      </c>
      <c r="X180" s="45">
        <v>0</v>
      </c>
      <c r="Y180" s="45">
        <v>0</v>
      </c>
      <c r="Z180" s="45">
        <v>0</v>
      </c>
      <c r="AA180" s="45">
        <v>0.1</v>
      </c>
      <c r="AB180" s="45">
        <v>0.28999999999999998</v>
      </c>
      <c r="AC180" s="45">
        <v>0.5</v>
      </c>
      <c r="AD180" s="37">
        <v>0.5</v>
      </c>
      <c r="AE180" s="45">
        <v>0</v>
      </c>
      <c r="AF180" s="37">
        <v>0.46211088295687752</v>
      </c>
    </row>
    <row r="181" spans="4:32">
      <c r="D181" s="32" t="s">
        <v>28</v>
      </c>
      <c r="E181" s="43">
        <v>11</v>
      </c>
      <c r="F181" s="43">
        <v>5</v>
      </c>
      <c r="G181" s="45">
        <v>0</v>
      </c>
      <c r="H181" s="45">
        <v>0</v>
      </c>
      <c r="I181" s="45">
        <v>0</v>
      </c>
      <c r="J181" s="45">
        <v>0</v>
      </c>
      <c r="K181" s="45">
        <v>0</v>
      </c>
      <c r="L181" s="45">
        <v>0</v>
      </c>
      <c r="M181" s="45">
        <v>0</v>
      </c>
      <c r="N181" s="45">
        <v>0</v>
      </c>
      <c r="O181" s="45">
        <v>0</v>
      </c>
      <c r="P181" s="45">
        <v>0</v>
      </c>
      <c r="Q181" s="45">
        <v>0</v>
      </c>
      <c r="R181" s="45">
        <v>0</v>
      </c>
      <c r="S181" s="45">
        <v>0</v>
      </c>
      <c r="T181" s="45">
        <v>0</v>
      </c>
      <c r="U181" s="45">
        <v>0</v>
      </c>
      <c r="V181" s="45">
        <v>0</v>
      </c>
      <c r="W181" s="45">
        <v>0</v>
      </c>
      <c r="X181" s="45">
        <v>0</v>
      </c>
      <c r="Y181" s="45">
        <v>0</v>
      </c>
      <c r="Z181" s="45">
        <v>0</v>
      </c>
      <c r="AA181" s="45">
        <v>0.9</v>
      </c>
      <c r="AB181" s="45">
        <v>0.9</v>
      </c>
      <c r="AC181" s="45">
        <v>0.9</v>
      </c>
      <c r="AD181" s="37">
        <v>0.9</v>
      </c>
      <c r="AE181" s="45">
        <v>0</v>
      </c>
      <c r="AF181" s="37">
        <v>0.9</v>
      </c>
    </row>
    <row r="182" spans="4:32">
      <c r="D182" s="32" t="s">
        <v>29</v>
      </c>
      <c r="E182" s="43">
        <v>11</v>
      </c>
      <c r="F182" s="43">
        <v>6</v>
      </c>
      <c r="G182" s="45">
        <v>0</v>
      </c>
      <c r="H182" s="45">
        <v>0</v>
      </c>
      <c r="I182" s="45">
        <v>0</v>
      </c>
      <c r="J182" s="45">
        <v>0</v>
      </c>
      <c r="K182" s="45">
        <v>0</v>
      </c>
      <c r="L182" s="45">
        <v>0</v>
      </c>
      <c r="M182" s="45">
        <v>0</v>
      </c>
      <c r="N182" s="45">
        <v>0</v>
      </c>
      <c r="O182" s="45">
        <v>0</v>
      </c>
      <c r="P182" s="45">
        <v>0</v>
      </c>
      <c r="Q182" s="45">
        <v>0</v>
      </c>
      <c r="R182" s="45">
        <v>0</v>
      </c>
      <c r="S182" s="45">
        <v>0</v>
      </c>
      <c r="T182" s="45">
        <v>0</v>
      </c>
      <c r="U182" s="45">
        <v>0</v>
      </c>
      <c r="V182" s="45">
        <v>0</v>
      </c>
      <c r="W182" s="45">
        <v>0</v>
      </c>
      <c r="X182" s="45">
        <v>0</v>
      </c>
      <c r="Y182" s="45">
        <v>0</v>
      </c>
      <c r="Z182" s="45">
        <v>0</v>
      </c>
      <c r="AA182" s="45">
        <v>-0.7</v>
      </c>
      <c r="AB182" s="45">
        <v>-0.79</v>
      </c>
      <c r="AC182" s="45">
        <v>-0.8</v>
      </c>
      <c r="AD182" s="37">
        <v>-0.8</v>
      </c>
      <c r="AE182" s="45">
        <v>0</v>
      </c>
      <c r="AF182" s="37">
        <v>-0.79819575633127993</v>
      </c>
    </row>
    <row r="183" spans="4:32">
      <c r="D183" s="32" t="s">
        <v>28</v>
      </c>
      <c r="E183" s="43">
        <v>11</v>
      </c>
      <c r="F183" s="43">
        <v>6</v>
      </c>
      <c r="G183" s="45">
        <v>0</v>
      </c>
      <c r="H183" s="45">
        <v>0</v>
      </c>
      <c r="I183" s="45">
        <v>0</v>
      </c>
      <c r="J183" s="45">
        <v>0</v>
      </c>
      <c r="K183" s="45">
        <v>0</v>
      </c>
      <c r="L183" s="45">
        <v>0</v>
      </c>
      <c r="M183" s="45">
        <v>0</v>
      </c>
      <c r="N183" s="45">
        <v>0</v>
      </c>
      <c r="O183" s="45">
        <v>0</v>
      </c>
      <c r="P183" s="45">
        <v>0</v>
      </c>
      <c r="Q183" s="45">
        <v>0</v>
      </c>
      <c r="R183" s="45">
        <v>0</v>
      </c>
      <c r="S183" s="45">
        <v>0</v>
      </c>
      <c r="T183" s="45">
        <v>0</v>
      </c>
      <c r="U183" s="45">
        <v>0</v>
      </c>
      <c r="V183" s="45">
        <v>0</v>
      </c>
      <c r="W183" s="45">
        <v>0</v>
      </c>
      <c r="X183" s="45">
        <v>0</v>
      </c>
      <c r="Y183" s="45">
        <v>0</v>
      </c>
      <c r="Z183" s="45">
        <v>0</v>
      </c>
      <c r="AA183" s="45">
        <v>-0.7</v>
      </c>
      <c r="AB183" s="45">
        <v>-0.57999999999999996</v>
      </c>
      <c r="AC183" s="45">
        <v>-0.4</v>
      </c>
      <c r="AD183" s="37">
        <v>-0.4</v>
      </c>
      <c r="AE183" s="45">
        <v>0</v>
      </c>
      <c r="AF183" s="37">
        <v>-0.43247638603696215</v>
      </c>
    </row>
    <row r="184" spans="4:32">
      <c r="D184" s="32" t="s">
        <v>29</v>
      </c>
      <c r="E184" s="43">
        <v>11</v>
      </c>
      <c r="F184" s="43">
        <v>7</v>
      </c>
      <c r="G184" s="45">
        <v>0</v>
      </c>
      <c r="H184" s="45">
        <v>0</v>
      </c>
      <c r="I184" s="45">
        <v>0</v>
      </c>
      <c r="J184" s="45">
        <v>0</v>
      </c>
      <c r="K184" s="45">
        <v>0</v>
      </c>
      <c r="L184" s="45">
        <v>0</v>
      </c>
      <c r="M184" s="45">
        <v>0</v>
      </c>
      <c r="N184" s="45">
        <v>0</v>
      </c>
      <c r="O184" s="45">
        <v>0</v>
      </c>
      <c r="P184" s="45">
        <v>0</v>
      </c>
      <c r="Q184" s="45">
        <v>0</v>
      </c>
      <c r="R184" s="45">
        <v>0</v>
      </c>
      <c r="S184" s="45">
        <v>0</v>
      </c>
      <c r="T184" s="45">
        <v>0</v>
      </c>
      <c r="U184" s="45">
        <v>0</v>
      </c>
      <c r="V184" s="45">
        <v>0</v>
      </c>
      <c r="W184" s="45">
        <v>0</v>
      </c>
      <c r="X184" s="45">
        <v>0</v>
      </c>
      <c r="Y184" s="45">
        <v>0</v>
      </c>
      <c r="Z184" s="45">
        <v>0</v>
      </c>
      <c r="AA184" s="45">
        <v>0.7</v>
      </c>
      <c r="AB184" s="45">
        <v>0.53</v>
      </c>
      <c r="AC184" s="45">
        <v>0.4</v>
      </c>
      <c r="AD184" s="37">
        <v>0.4</v>
      </c>
      <c r="AE184" s="45">
        <v>0</v>
      </c>
      <c r="AF184" s="37">
        <v>0.42345516769336156</v>
      </c>
    </row>
    <row r="185" spans="4:32">
      <c r="D185" s="32" t="s">
        <v>28</v>
      </c>
      <c r="E185" s="43">
        <v>11</v>
      </c>
      <c r="F185" s="43">
        <v>7</v>
      </c>
      <c r="G185" s="45">
        <v>0</v>
      </c>
      <c r="H185" s="45">
        <v>0</v>
      </c>
      <c r="I185" s="45">
        <v>0</v>
      </c>
      <c r="J185" s="45">
        <v>0</v>
      </c>
      <c r="K185" s="45">
        <v>0</v>
      </c>
      <c r="L185" s="45">
        <v>0</v>
      </c>
      <c r="M185" s="45">
        <v>0</v>
      </c>
      <c r="N185" s="45">
        <v>0</v>
      </c>
      <c r="O185" s="45">
        <v>0</v>
      </c>
      <c r="P185" s="45">
        <v>0</v>
      </c>
      <c r="Q185" s="45">
        <v>0</v>
      </c>
      <c r="R185" s="45">
        <v>0</v>
      </c>
      <c r="S185" s="45">
        <v>0</v>
      </c>
      <c r="T185" s="45">
        <v>0</v>
      </c>
      <c r="U185" s="45">
        <v>0</v>
      </c>
      <c r="V185" s="45">
        <v>0</v>
      </c>
      <c r="W185" s="45">
        <v>0</v>
      </c>
      <c r="X185" s="45">
        <v>0</v>
      </c>
      <c r="Y185" s="45">
        <v>0</v>
      </c>
      <c r="Z185" s="45">
        <v>0</v>
      </c>
      <c r="AA185" s="45">
        <v>-2.8</v>
      </c>
      <c r="AB185" s="45">
        <v>-2.69</v>
      </c>
      <c r="AC185" s="45">
        <v>-2.5</v>
      </c>
      <c r="AD185" s="37">
        <v>-2.5</v>
      </c>
      <c r="AE185" s="45">
        <v>0</v>
      </c>
      <c r="AF185" s="37">
        <v>-2.5342806297056821</v>
      </c>
    </row>
    <row r="186" spans="4:32">
      <c r="D186" s="32" t="s">
        <v>29</v>
      </c>
      <c r="E186" s="43">
        <v>11</v>
      </c>
      <c r="F186" s="43">
        <v>8</v>
      </c>
      <c r="G186" s="45">
        <v>0</v>
      </c>
      <c r="H186" s="45">
        <v>0</v>
      </c>
      <c r="I186" s="45">
        <v>0</v>
      </c>
      <c r="J186" s="45">
        <v>0</v>
      </c>
      <c r="K186" s="45">
        <v>0</v>
      </c>
      <c r="L186" s="45">
        <v>0</v>
      </c>
      <c r="M186" s="45">
        <v>0</v>
      </c>
      <c r="N186" s="45">
        <v>0</v>
      </c>
      <c r="O186" s="45">
        <v>0</v>
      </c>
      <c r="P186" s="45">
        <v>0</v>
      </c>
      <c r="Q186" s="45">
        <v>0</v>
      </c>
      <c r="R186" s="45">
        <v>0</v>
      </c>
      <c r="S186" s="45">
        <v>0</v>
      </c>
      <c r="T186" s="45">
        <v>0</v>
      </c>
      <c r="U186" s="45">
        <v>0</v>
      </c>
      <c r="V186" s="45">
        <v>0</v>
      </c>
      <c r="W186" s="45">
        <v>0</v>
      </c>
      <c r="X186" s="45">
        <v>0</v>
      </c>
      <c r="Y186" s="45">
        <v>0</v>
      </c>
      <c r="Z186" s="45">
        <v>0</v>
      </c>
      <c r="AA186" s="45">
        <v>1.7</v>
      </c>
      <c r="AB186" s="45">
        <v>1.8</v>
      </c>
      <c r="AC186" s="45">
        <v>1.8</v>
      </c>
      <c r="AD186" s="37">
        <v>1.8</v>
      </c>
      <c r="AE186" s="45">
        <v>0</v>
      </c>
      <c r="AF186" s="37">
        <v>1.8</v>
      </c>
    </row>
    <row r="187" spans="4:32">
      <c r="D187" s="32" t="s">
        <v>28</v>
      </c>
      <c r="E187" s="43">
        <v>11</v>
      </c>
      <c r="F187" s="43">
        <v>8</v>
      </c>
      <c r="G187" s="45">
        <v>0</v>
      </c>
      <c r="H187" s="45">
        <v>0</v>
      </c>
      <c r="I187" s="45">
        <v>0</v>
      </c>
      <c r="J187" s="45">
        <v>0</v>
      </c>
      <c r="K187" s="45">
        <v>0</v>
      </c>
      <c r="L187" s="45">
        <v>0</v>
      </c>
      <c r="M187" s="45">
        <v>0</v>
      </c>
      <c r="N187" s="45">
        <v>0</v>
      </c>
      <c r="O187" s="45">
        <v>0</v>
      </c>
      <c r="P187" s="45">
        <v>0</v>
      </c>
      <c r="Q187" s="45">
        <v>0</v>
      </c>
      <c r="R187" s="45">
        <v>0</v>
      </c>
      <c r="S187" s="45">
        <v>0</v>
      </c>
      <c r="T187" s="45">
        <v>0</v>
      </c>
      <c r="U187" s="45">
        <v>0</v>
      </c>
      <c r="V187" s="45">
        <v>0</v>
      </c>
      <c r="W187" s="45">
        <v>0</v>
      </c>
      <c r="X187" s="45">
        <v>0</v>
      </c>
      <c r="Y187" s="45">
        <v>0</v>
      </c>
      <c r="Z187" s="45">
        <v>0</v>
      </c>
      <c r="AA187" s="45">
        <v>-0.9</v>
      </c>
      <c r="AB187" s="45">
        <v>-1.08</v>
      </c>
      <c r="AC187" s="45">
        <v>-1.3</v>
      </c>
      <c r="AD187" s="37">
        <v>-1.3</v>
      </c>
      <c r="AE187" s="45">
        <v>0</v>
      </c>
      <c r="AF187" s="37">
        <v>-1.2603066392881574</v>
      </c>
    </row>
    <row r="188" spans="4:32">
      <c r="D188" s="32" t="s">
        <v>29</v>
      </c>
      <c r="E188" s="43">
        <v>11</v>
      </c>
      <c r="F188" s="43">
        <v>9</v>
      </c>
      <c r="G188" s="45">
        <v>0</v>
      </c>
      <c r="H188" s="45">
        <v>0</v>
      </c>
      <c r="I188" s="45">
        <v>0</v>
      </c>
      <c r="J188" s="45">
        <v>0</v>
      </c>
      <c r="K188" s="45">
        <v>0</v>
      </c>
      <c r="L188" s="45">
        <v>0</v>
      </c>
      <c r="M188" s="45">
        <v>0</v>
      </c>
      <c r="N188" s="45">
        <v>0</v>
      </c>
      <c r="O188" s="45">
        <v>0</v>
      </c>
      <c r="P188" s="45">
        <v>0</v>
      </c>
      <c r="Q188" s="45">
        <v>0</v>
      </c>
      <c r="R188" s="45">
        <v>0</v>
      </c>
      <c r="S188" s="45">
        <v>0</v>
      </c>
      <c r="T188" s="45">
        <v>0</v>
      </c>
      <c r="U188" s="45">
        <v>0</v>
      </c>
      <c r="V188" s="45">
        <v>0</v>
      </c>
      <c r="W188" s="45">
        <v>0</v>
      </c>
      <c r="X188" s="45">
        <v>0</v>
      </c>
      <c r="Y188" s="45">
        <v>0</v>
      </c>
      <c r="Z188" s="45">
        <v>0</v>
      </c>
      <c r="AA188" s="45">
        <v>0.1</v>
      </c>
      <c r="AB188" s="45">
        <v>0.16</v>
      </c>
      <c r="AC188" s="45">
        <v>0.2</v>
      </c>
      <c r="AD188" s="37">
        <v>0.2</v>
      </c>
      <c r="AE188" s="45">
        <v>0</v>
      </c>
      <c r="AF188" s="37">
        <v>0.19278302532511954</v>
      </c>
    </row>
    <row r="189" spans="4:32">
      <c r="D189" s="32" t="s">
        <v>28</v>
      </c>
      <c r="E189" s="43">
        <v>11</v>
      </c>
      <c r="F189" s="43">
        <v>9</v>
      </c>
      <c r="G189" s="45">
        <v>0</v>
      </c>
      <c r="H189" s="45">
        <v>0</v>
      </c>
      <c r="I189" s="45">
        <v>0</v>
      </c>
      <c r="J189" s="45">
        <v>0</v>
      </c>
      <c r="K189" s="45">
        <v>0</v>
      </c>
      <c r="L189" s="45">
        <v>0</v>
      </c>
      <c r="M189" s="45">
        <v>0</v>
      </c>
      <c r="N189" s="45">
        <v>0</v>
      </c>
      <c r="O189" s="45">
        <v>0</v>
      </c>
      <c r="P189" s="45">
        <v>0</v>
      </c>
      <c r="Q189" s="45">
        <v>0</v>
      </c>
      <c r="R189" s="45">
        <v>0</v>
      </c>
      <c r="S189" s="45">
        <v>0</v>
      </c>
      <c r="T189" s="45">
        <v>0</v>
      </c>
      <c r="U189" s="45">
        <v>0</v>
      </c>
      <c r="V189" s="45">
        <v>0</v>
      </c>
      <c r="W189" s="45">
        <v>0</v>
      </c>
      <c r="X189" s="45">
        <v>0</v>
      </c>
      <c r="Y189" s="45">
        <v>0</v>
      </c>
      <c r="Z189" s="45">
        <v>0</v>
      </c>
      <c r="AA189" s="45">
        <v>-1.2</v>
      </c>
      <c r="AB189" s="45">
        <v>-1.58</v>
      </c>
      <c r="AC189" s="45">
        <v>-2.1</v>
      </c>
      <c r="AD189" s="37">
        <v>-2.1</v>
      </c>
      <c r="AE189" s="45">
        <v>0</v>
      </c>
      <c r="AF189" s="37">
        <v>-2.006179329226554</v>
      </c>
    </row>
    <row r="190" spans="4:32">
      <c r="D190" s="32" t="s">
        <v>29</v>
      </c>
      <c r="E190" s="43">
        <v>11</v>
      </c>
      <c r="F190" s="43">
        <v>10</v>
      </c>
      <c r="G190" s="45">
        <v>0</v>
      </c>
      <c r="H190" s="45">
        <v>0</v>
      </c>
      <c r="I190" s="45">
        <v>0</v>
      </c>
      <c r="J190" s="45">
        <v>0</v>
      </c>
      <c r="K190" s="45">
        <v>0</v>
      </c>
      <c r="L190" s="45">
        <v>0</v>
      </c>
      <c r="M190" s="45">
        <v>0</v>
      </c>
      <c r="N190" s="45">
        <v>0</v>
      </c>
      <c r="O190" s="45">
        <v>0</v>
      </c>
      <c r="P190" s="45">
        <v>0</v>
      </c>
      <c r="Q190" s="45">
        <v>0</v>
      </c>
      <c r="R190" s="45">
        <v>0</v>
      </c>
      <c r="S190" s="45">
        <v>0</v>
      </c>
      <c r="T190" s="45">
        <v>0</v>
      </c>
      <c r="U190" s="45">
        <v>0</v>
      </c>
      <c r="V190" s="45">
        <v>0</v>
      </c>
      <c r="W190" s="45">
        <v>0</v>
      </c>
      <c r="X190" s="45">
        <v>0</v>
      </c>
      <c r="Y190" s="45">
        <v>0</v>
      </c>
      <c r="Z190" s="45">
        <v>0</v>
      </c>
      <c r="AA190" s="45">
        <v>1.2</v>
      </c>
      <c r="AB190" s="45">
        <v>0.96</v>
      </c>
      <c r="AC190" s="45">
        <v>0.8</v>
      </c>
      <c r="AD190" s="37">
        <v>0.8</v>
      </c>
      <c r="AE190" s="45">
        <v>0</v>
      </c>
      <c r="AF190" s="37">
        <v>0.82886789869952193</v>
      </c>
    </row>
    <row r="191" spans="4:32">
      <c r="D191" s="32" t="s">
        <v>28</v>
      </c>
      <c r="E191" s="43">
        <v>11</v>
      </c>
      <c r="F191" s="43">
        <v>10</v>
      </c>
      <c r="G191" s="45">
        <v>0</v>
      </c>
      <c r="H191" s="45">
        <v>0</v>
      </c>
      <c r="I191" s="45">
        <v>0</v>
      </c>
      <c r="J191" s="45">
        <v>0</v>
      </c>
      <c r="K191" s="45">
        <v>0</v>
      </c>
      <c r="L191" s="45">
        <v>0</v>
      </c>
      <c r="M191" s="45">
        <v>0</v>
      </c>
      <c r="N191" s="45">
        <v>0</v>
      </c>
      <c r="O191" s="45">
        <v>0</v>
      </c>
      <c r="P191" s="45">
        <v>0</v>
      </c>
      <c r="Q191" s="45">
        <v>0</v>
      </c>
      <c r="R191" s="45">
        <v>0</v>
      </c>
      <c r="S191" s="45">
        <v>0</v>
      </c>
      <c r="T191" s="45">
        <v>0</v>
      </c>
      <c r="U191" s="45">
        <v>0</v>
      </c>
      <c r="V191" s="45">
        <v>0</v>
      </c>
      <c r="W191" s="45">
        <v>0</v>
      </c>
      <c r="X191" s="45">
        <v>0</v>
      </c>
      <c r="Y191" s="45">
        <v>0</v>
      </c>
      <c r="Z191" s="45">
        <v>0</v>
      </c>
      <c r="AA191" s="45">
        <v>-1.9</v>
      </c>
      <c r="AB191" s="45">
        <v>-1.9</v>
      </c>
      <c r="AC191" s="45">
        <v>-1.9</v>
      </c>
      <c r="AD191" s="37">
        <v>-1.9</v>
      </c>
      <c r="AE191" s="45">
        <v>0</v>
      </c>
      <c r="AF191" s="37">
        <v>-1.9</v>
      </c>
    </row>
    <row r="192" spans="4:32">
      <c r="D192" s="32" t="s">
        <v>29</v>
      </c>
      <c r="E192" s="43">
        <v>11</v>
      </c>
      <c r="F192" s="43">
        <v>11</v>
      </c>
      <c r="G192" s="45">
        <v>0</v>
      </c>
      <c r="H192" s="45">
        <v>0</v>
      </c>
      <c r="I192" s="45">
        <v>0</v>
      </c>
      <c r="J192" s="45">
        <v>0</v>
      </c>
      <c r="K192" s="45">
        <v>0</v>
      </c>
      <c r="L192" s="45">
        <v>0</v>
      </c>
      <c r="M192" s="45">
        <v>0</v>
      </c>
      <c r="N192" s="45">
        <v>0</v>
      </c>
      <c r="O192" s="45">
        <v>0</v>
      </c>
      <c r="P192" s="45">
        <v>0</v>
      </c>
      <c r="Q192" s="45">
        <v>0</v>
      </c>
      <c r="R192" s="45">
        <v>0</v>
      </c>
      <c r="S192" s="45">
        <v>0</v>
      </c>
      <c r="T192" s="45">
        <v>0</v>
      </c>
      <c r="U192" s="45">
        <v>0</v>
      </c>
      <c r="V192" s="45">
        <v>0</v>
      </c>
      <c r="W192" s="45">
        <v>0</v>
      </c>
      <c r="X192" s="45">
        <v>0</v>
      </c>
      <c r="Y192" s="45">
        <v>0</v>
      </c>
      <c r="Z192" s="45">
        <v>0</v>
      </c>
      <c r="AA192" s="45">
        <v>4</v>
      </c>
      <c r="AB192" s="45">
        <v>3.99</v>
      </c>
      <c r="AC192" s="45">
        <v>3.8</v>
      </c>
      <c r="AD192" s="37">
        <v>3.8</v>
      </c>
      <c r="AE192" s="45">
        <v>0</v>
      </c>
      <c r="AF192" s="37">
        <v>3.834280629705682</v>
      </c>
    </row>
    <row r="193" spans="4:32">
      <c r="D193" s="32" t="s">
        <v>28</v>
      </c>
      <c r="E193" s="43">
        <v>11</v>
      </c>
      <c r="F193" s="43">
        <v>11</v>
      </c>
      <c r="G193" s="45">
        <v>0</v>
      </c>
      <c r="H193" s="45">
        <v>0</v>
      </c>
      <c r="I193" s="45">
        <v>0</v>
      </c>
      <c r="J193" s="45">
        <v>0</v>
      </c>
      <c r="K193" s="45">
        <v>0</v>
      </c>
      <c r="L193" s="45">
        <v>0</v>
      </c>
      <c r="M193" s="45">
        <v>0</v>
      </c>
      <c r="N193" s="45">
        <v>0</v>
      </c>
      <c r="O193" s="45">
        <v>0</v>
      </c>
      <c r="P193" s="45">
        <v>0</v>
      </c>
      <c r="Q193" s="45">
        <v>0</v>
      </c>
      <c r="R193" s="45">
        <v>0</v>
      </c>
      <c r="S193" s="45">
        <v>0</v>
      </c>
      <c r="T193" s="45">
        <v>0</v>
      </c>
      <c r="U193" s="45">
        <v>0</v>
      </c>
      <c r="V193" s="45">
        <v>0</v>
      </c>
      <c r="W193" s="45">
        <v>0</v>
      </c>
      <c r="X193" s="45">
        <v>0</v>
      </c>
      <c r="Y193" s="45">
        <v>0</v>
      </c>
      <c r="Z193" s="45">
        <v>0</v>
      </c>
      <c r="AA193" s="45">
        <v>-0.9</v>
      </c>
      <c r="AB193" s="45">
        <v>-1.39</v>
      </c>
      <c r="AC193" s="45">
        <v>-1.8</v>
      </c>
      <c r="AD193" s="37">
        <v>-1.8</v>
      </c>
      <c r="AE193" s="45">
        <v>0</v>
      </c>
      <c r="AF193" s="37">
        <v>-1.7260260095824751</v>
      </c>
    </row>
    <row r="194" spans="4:32">
      <c r="D194" s="32" t="s">
        <v>29</v>
      </c>
      <c r="E194" s="43">
        <v>12</v>
      </c>
      <c r="F194" s="43">
        <v>0</v>
      </c>
      <c r="G194" s="45">
        <v>0</v>
      </c>
      <c r="H194" s="45">
        <v>0</v>
      </c>
      <c r="I194" s="45">
        <v>0</v>
      </c>
      <c r="J194" s="45">
        <v>0</v>
      </c>
      <c r="K194" s="45">
        <v>0</v>
      </c>
      <c r="L194" s="45">
        <v>0</v>
      </c>
      <c r="M194" s="45">
        <v>0</v>
      </c>
      <c r="N194" s="45">
        <v>0</v>
      </c>
      <c r="O194" s="45">
        <v>0</v>
      </c>
      <c r="P194" s="45">
        <v>0</v>
      </c>
      <c r="Q194" s="45">
        <v>0</v>
      </c>
      <c r="R194" s="45">
        <v>0</v>
      </c>
      <c r="S194" s="45">
        <v>0</v>
      </c>
      <c r="T194" s="45">
        <v>0</v>
      </c>
      <c r="U194" s="45">
        <v>0</v>
      </c>
      <c r="V194" s="45">
        <v>0</v>
      </c>
      <c r="W194" s="45">
        <v>0</v>
      </c>
      <c r="X194" s="45">
        <v>0</v>
      </c>
      <c r="Y194" s="45">
        <v>0</v>
      </c>
      <c r="Z194" s="45">
        <v>0</v>
      </c>
      <c r="AA194" s="45">
        <v>-2.2000000000000002</v>
      </c>
      <c r="AB194" s="45">
        <v>-2.15</v>
      </c>
      <c r="AC194" s="45">
        <v>-2.1</v>
      </c>
      <c r="AD194" s="37">
        <v>-2.1</v>
      </c>
      <c r="AE194" s="45">
        <v>0</v>
      </c>
      <c r="AF194" s="37">
        <v>-2.1090212183436008</v>
      </c>
    </row>
    <row r="195" spans="4:32">
      <c r="D195" s="32" t="s">
        <v>29</v>
      </c>
      <c r="E195" s="43">
        <v>12</v>
      </c>
      <c r="F195" s="43">
        <v>1</v>
      </c>
      <c r="G195" s="45">
        <v>0</v>
      </c>
      <c r="H195" s="45">
        <v>0</v>
      </c>
      <c r="I195" s="45">
        <v>0</v>
      </c>
      <c r="J195" s="45">
        <v>0</v>
      </c>
      <c r="K195" s="45">
        <v>0</v>
      </c>
      <c r="L195" s="45">
        <v>0</v>
      </c>
      <c r="M195" s="45">
        <v>0</v>
      </c>
      <c r="N195" s="45">
        <v>0</v>
      </c>
      <c r="O195" s="45">
        <v>0</v>
      </c>
      <c r="P195" s="45">
        <v>0</v>
      </c>
      <c r="Q195" s="45">
        <v>0</v>
      </c>
      <c r="R195" s="45">
        <v>0</v>
      </c>
      <c r="S195" s="45">
        <v>0</v>
      </c>
      <c r="T195" s="45">
        <v>0</v>
      </c>
      <c r="U195" s="45">
        <v>0</v>
      </c>
      <c r="V195" s="45">
        <v>0</v>
      </c>
      <c r="W195" s="45">
        <v>0</v>
      </c>
      <c r="X195" s="45">
        <v>0</v>
      </c>
      <c r="Y195" s="45">
        <v>0</v>
      </c>
      <c r="Z195" s="45">
        <v>0</v>
      </c>
      <c r="AA195" s="45">
        <v>-0.3</v>
      </c>
      <c r="AB195" s="45">
        <v>-0.28999999999999998</v>
      </c>
      <c r="AC195" s="45">
        <v>-0.2</v>
      </c>
      <c r="AD195" s="37">
        <v>-0.2</v>
      </c>
      <c r="AE195" s="45">
        <v>0</v>
      </c>
      <c r="AF195" s="37">
        <v>-0.21623819301848107</v>
      </c>
    </row>
    <row r="196" spans="4:32">
      <c r="D196" s="32" t="s">
        <v>28</v>
      </c>
      <c r="E196" s="43">
        <v>12</v>
      </c>
      <c r="F196" s="43">
        <v>1</v>
      </c>
      <c r="G196" s="45">
        <v>0</v>
      </c>
      <c r="H196" s="45">
        <v>0</v>
      </c>
      <c r="I196" s="45">
        <v>0</v>
      </c>
      <c r="J196" s="45">
        <v>0</v>
      </c>
      <c r="K196" s="45">
        <v>0</v>
      </c>
      <c r="L196" s="45">
        <v>0</v>
      </c>
      <c r="M196" s="45">
        <v>0</v>
      </c>
      <c r="N196" s="45">
        <v>0</v>
      </c>
      <c r="O196" s="45">
        <v>0</v>
      </c>
      <c r="P196" s="45">
        <v>0</v>
      </c>
      <c r="Q196" s="45">
        <v>0</v>
      </c>
      <c r="R196" s="45">
        <v>0</v>
      </c>
      <c r="S196" s="45">
        <v>0</v>
      </c>
      <c r="T196" s="45">
        <v>0</v>
      </c>
      <c r="U196" s="45">
        <v>0</v>
      </c>
      <c r="V196" s="45">
        <v>0</v>
      </c>
      <c r="W196" s="45">
        <v>0</v>
      </c>
      <c r="X196" s="45">
        <v>0</v>
      </c>
      <c r="Y196" s="45">
        <v>0</v>
      </c>
      <c r="Z196" s="45">
        <v>0</v>
      </c>
      <c r="AA196" s="45">
        <v>-0.4</v>
      </c>
      <c r="AB196" s="45">
        <v>-0.55000000000000004</v>
      </c>
      <c r="AC196" s="45">
        <v>-0.8</v>
      </c>
      <c r="AD196" s="37">
        <v>-0.8</v>
      </c>
      <c r="AE196" s="45">
        <v>0</v>
      </c>
      <c r="AF196" s="37">
        <v>-0.75489390828199709</v>
      </c>
    </row>
    <row r="197" spans="4:32">
      <c r="D197" s="32" t="s">
        <v>29</v>
      </c>
      <c r="E197" s="43">
        <v>12</v>
      </c>
      <c r="F197" s="43">
        <v>2</v>
      </c>
      <c r="G197" s="45">
        <v>0</v>
      </c>
      <c r="H197" s="45">
        <v>0</v>
      </c>
      <c r="I197" s="45">
        <v>0</v>
      </c>
      <c r="J197" s="45">
        <v>0</v>
      </c>
      <c r="K197" s="45">
        <v>0</v>
      </c>
      <c r="L197" s="45">
        <v>0</v>
      </c>
      <c r="M197" s="45">
        <v>0</v>
      </c>
      <c r="N197" s="45">
        <v>0</v>
      </c>
      <c r="O197" s="45">
        <v>0</v>
      </c>
      <c r="P197" s="45">
        <v>0</v>
      </c>
      <c r="Q197" s="45">
        <v>0</v>
      </c>
      <c r="R197" s="45">
        <v>0</v>
      </c>
      <c r="S197" s="45">
        <v>0</v>
      </c>
      <c r="T197" s="45">
        <v>0</v>
      </c>
      <c r="U197" s="45">
        <v>0</v>
      </c>
      <c r="V197" s="45">
        <v>0</v>
      </c>
      <c r="W197" s="45">
        <v>0</v>
      </c>
      <c r="X197" s="45">
        <v>0</v>
      </c>
      <c r="Y197" s="45">
        <v>0</v>
      </c>
      <c r="Z197" s="45">
        <v>0</v>
      </c>
      <c r="AA197" s="45">
        <v>0.2</v>
      </c>
      <c r="AB197" s="45">
        <v>0.21</v>
      </c>
      <c r="AC197" s="45">
        <v>0.3</v>
      </c>
      <c r="AD197" s="37">
        <v>0.3</v>
      </c>
      <c r="AE197" s="45">
        <v>0</v>
      </c>
      <c r="AF197" s="37">
        <v>0.28376180698151893</v>
      </c>
    </row>
    <row r="198" spans="4:32">
      <c r="D198" s="32" t="s">
        <v>28</v>
      </c>
      <c r="E198" s="43">
        <v>12</v>
      </c>
      <c r="F198" s="43">
        <v>2</v>
      </c>
      <c r="G198" s="45">
        <v>0</v>
      </c>
      <c r="H198" s="45">
        <v>0</v>
      </c>
      <c r="I198" s="45">
        <v>0</v>
      </c>
      <c r="J198" s="45">
        <v>0</v>
      </c>
      <c r="K198" s="45">
        <v>0</v>
      </c>
      <c r="L198" s="45">
        <v>0</v>
      </c>
      <c r="M198" s="45">
        <v>0</v>
      </c>
      <c r="N198" s="45">
        <v>0</v>
      </c>
      <c r="O198" s="45">
        <v>0</v>
      </c>
      <c r="P198" s="45">
        <v>0</v>
      </c>
      <c r="Q198" s="45">
        <v>0</v>
      </c>
      <c r="R198" s="45">
        <v>0</v>
      </c>
      <c r="S198" s="45">
        <v>0</v>
      </c>
      <c r="T198" s="45">
        <v>0</v>
      </c>
      <c r="U198" s="45">
        <v>0</v>
      </c>
      <c r="V198" s="45">
        <v>0</v>
      </c>
      <c r="W198" s="45">
        <v>0</v>
      </c>
      <c r="X198" s="45">
        <v>0</v>
      </c>
      <c r="Y198" s="45">
        <v>0</v>
      </c>
      <c r="Z198" s="45">
        <v>0</v>
      </c>
      <c r="AA198" s="45">
        <v>0.3</v>
      </c>
      <c r="AB198" s="45">
        <v>0.23</v>
      </c>
      <c r="AC198" s="45">
        <v>0.3</v>
      </c>
      <c r="AD198" s="37">
        <v>0.3</v>
      </c>
      <c r="AE198" s="45">
        <v>0</v>
      </c>
      <c r="AF198" s="37">
        <v>0.28737029431895916</v>
      </c>
    </row>
    <row r="199" spans="4:32">
      <c r="D199" s="32" t="s">
        <v>29</v>
      </c>
      <c r="E199" s="43">
        <v>12</v>
      </c>
      <c r="F199" s="43">
        <v>3</v>
      </c>
      <c r="G199" s="45">
        <v>0</v>
      </c>
      <c r="H199" s="45">
        <v>0</v>
      </c>
      <c r="I199" s="45">
        <v>0</v>
      </c>
      <c r="J199" s="45">
        <v>0</v>
      </c>
      <c r="K199" s="45">
        <v>0</v>
      </c>
      <c r="L199" s="45">
        <v>0</v>
      </c>
      <c r="M199" s="45">
        <v>0</v>
      </c>
      <c r="N199" s="45">
        <v>0</v>
      </c>
      <c r="O199" s="45">
        <v>0</v>
      </c>
      <c r="P199" s="45">
        <v>0</v>
      </c>
      <c r="Q199" s="45">
        <v>0</v>
      </c>
      <c r="R199" s="45">
        <v>0</v>
      </c>
      <c r="S199" s="45">
        <v>0</v>
      </c>
      <c r="T199" s="45">
        <v>0</v>
      </c>
      <c r="U199" s="45">
        <v>0</v>
      </c>
      <c r="V199" s="45">
        <v>0</v>
      </c>
      <c r="W199" s="45">
        <v>0</v>
      </c>
      <c r="X199" s="45">
        <v>0</v>
      </c>
      <c r="Y199" s="45">
        <v>0</v>
      </c>
      <c r="Z199" s="45">
        <v>0</v>
      </c>
      <c r="AA199" s="45">
        <v>0.9</v>
      </c>
      <c r="AB199" s="45">
        <v>0.89</v>
      </c>
      <c r="AC199" s="45">
        <v>1</v>
      </c>
      <c r="AD199" s="37">
        <v>1</v>
      </c>
      <c r="AE199" s="45">
        <v>0</v>
      </c>
      <c r="AF199" s="37">
        <v>0.9801533196440787</v>
      </c>
    </row>
    <row r="200" spans="4:32">
      <c r="D200" s="32" t="s">
        <v>28</v>
      </c>
      <c r="E200" s="43">
        <v>12</v>
      </c>
      <c r="F200" s="43">
        <v>3</v>
      </c>
      <c r="G200" s="45">
        <v>0</v>
      </c>
      <c r="H200" s="45">
        <v>0</v>
      </c>
      <c r="I200" s="45">
        <v>0</v>
      </c>
      <c r="J200" s="45">
        <v>0</v>
      </c>
      <c r="K200" s="45">
        <v>0</v>
      </c>
      <c r="L200" s="45">
        <v>0</v>
      </c>
      <c r="M200" s="45">
        <v>0</v>
      </c>
      <c r="N200" s="45">
        <v>0</v>
      </c>
      <c r="O200" s="45">
        <v>0</v>
      </c>
      <c r="P200" s="45">
        <v>0</v>
      </c>
      <c r="Q200" s="45">
        <v>0</v>
      </c>
      <c r="R200" s="45">
        <v>0</v>
      </c>
      <c r="S200" s="45">
        <v>0</v>
      </c>
      <c r="T200" s="45">
        <v>0</v>
      </c>
      <c r="U200" s="45">
        <v>0</v>
      </c>
      <c r="V200" s="45">
        <v>0</v>
      </c>
      <c r="W200" s="45">
        <v>0</v>
      </c>
      <c r="X200" s="45">
        <v>0</v>
      </c>
      <c r="Y200" s="45">
        <v>0</v>
      </c>
      <c r="Z200" s="45">
        <v>0</v>
      </c>
      <c r="AA200" s="45">
        <v>2.5</v>
      </c>
      <c r="AB200" s="45">
        <v>2.38</v>
      </c>
      <c r="AC200" s="45">
        <v>2.2000000000000002</v>
      </c>
      <c r="AD200" s="37">
        <v>2.2000000000000002</v>
      </c>
      <c r="AE200" s="45">
        <v>0</v>
      </c>
      <c r="AF200" s="37">
        <v>2.2324763860369621</v>
      </c>
    </row>
    <row r="201" spans="4:32">
      <c r="D201" s="32" t="s">
        <v>29</v>
      </c>
      <c r="E201" s="43">
        <v>12</v>
      </c>
      <c r="F201" s="43">
        <v>4</v>
      </c>
      <c r="G201" s="45">
        <v>0</v>
      </c>
      <c r="H201" s="45">
        <v>0</v>
      </c>
      <c r="I201" s="45">
        <v>0</v>
      </c>
      <c r="J201" s="45">
        <v>0</v>
      </c>
      <c r="K201" s="45">
        <v>0</v>
      </c>
      <c r="L201" s="45">
        <v>0</v>
      </c>
      <c r="M201" s="45">
        <v>0</v>
      </c>
      <c r="N201" s="45">
        <v>0</v>
      </c>
      <c r="O201" s="45">
        <v>0</v>
      </c>
      <c r="P201" s="45">
        <v>0</v>
      </c>
      <c r="Q201" s="45">
        <v>0</v>
      </c>
      <c r="R201" s="45">
        <v>0</v>
      </c>
      <c r="S201" s="45">
        <v>0</v>
      </c>
      <c r="T201" s="45">
        <v>0</v>
      </c>
      <c r="U201" s="45">
        <v>0</v>
      </c>
      <c r="V201" s="45">
        <v>0</v>
      </c>
      <c r="W201" s="45">
        <v>0</v>
      </c>
      <c r="X201" s="45">
        <v>0</v>
      </c>
      <c r="Y201" s="45">
        <v>0</v>
      </c>
      <c r="Z201" s="45">
        <v>0</v>
      </c>
      <c r="AA201" s="45">
        <v>-0.2</v>
      </c>
      <c r="AB201" s="45">
        <v>-0.38</v>
      </c>
      <c r="AC201" s="45">
        <v>-0.7</v>
      </c>
      <c r="AD201" s="37">
        <v>-0.7</v>
      </c>
      <c r="AE201" s="45">
        <v>0</v>
      </c>
      <c r="AF201" s="37">
        <v>-0.64226420260095618</v>
      </c>
    </row>
    <row r="202" spans="4:32">
      <c r="D202" s="32" t="s">
        <v>28</v>
      </c>
      <c r="E202" s="43">
        <v>12</v>
      </c>
      <c r="F202" s="43">
        <v>4</v>
      </c>
      <c r="G202" s="45">
        <v>0</v>
      </c>
      <c r="H202" s="45">
        <v>0</v>
      </c>
      <c r="I202" s="45">
        <v>0</v>
      </c>
      <c r="J202" s="45">
        <v>0</v>
      </c>
      <c r="K202" s="45">
        <v>0</v>
      </c>
      <c r="L202" s="45">
        <v>0</v>
      </c>
      <c r="M202" s="45">
        <v>0</v>
      </c>
      <c r="N202" s="45">
        <v>0</v>
      </c>
      <c r="O202" s="45">
        <v>0</v>
      </c>
      <c r="P202" s="45">
        <v>0</v>
      </c>
      <c r="Q202" s="45">
        <v>0</v>
      </c>
      <c r="R202" s="45">
        <v>0</v>
      </c>
      <c r="S202" s="45">
        <v>0</v>
      </c>
      <c r="T202" s="45">
        <v>0</v>
      </c>
      <c r="U202" s="45">
        <v>0</v>
      </c>
      <c r="V202" s="45">
        <v>0</v>
      </c>
      <c r="W202" s="45">
        <v>0</v>
      </c>
      <c r="X202" s="45">
        <v>0</v>
      </c>
      <c r="Y202" s="45">
        <v>0</v>
      </c>
      <c r="Z202" s="45">
        <v>0</v>
      </c>
      <c r="AA202" s="45">
        <v>-2.6</v>
      </c>
      <c r="AB202" s="45">
        <v>-2.63</v>
      </c>
      <c r="AC202" s="45">
        <v>-2.5</v>
      </c>
      <c r="AD202" s="37">
        <v>-2.5</v>
      </c>
      <c r="AE202" s="45">
        <v>0</v>
      </c>
      <c r="AF202" s="37">
        <v>-2.5234551676933616</v>
      </c>
    </row>
    <row r="203" spans="4:32">
      <c r="D203" s="32" t="s">
        <v>29</v>
      </c>
      <c r="E203" s="43">
        <v>12</v>
      </c>
      <c r="F203" s="43">
        <v>5</v>
      </c>
      <c r="G203" s="45">
        <v>0</v>
      </c>
      <c r="H203" s="45">
        <v>0</v>
      </c>
      <c r="I203" s="45">
        <v>0</v>
      </c>
      <c r="J203" s="45">
        <v>0</v>
      </c>
      <c r="K203" s="45">
        <v>0</v>
      </c>
      <c r="L203" s="45">
        <v>0</v>
      </c>
      <c r="M203" s="45">
        <v>0</v>
      </c>
      <c r="N203" s="45">
        <v>0</v>
      </c>
      <c r="O203" s="45">
        <v>0</v>
      </c>
      <c r="P203" s="45">
        <v>0</v>
      </c>
      <c r="Q203" s="45">
        <v>0</v>
      </c>
      <c r="R203" s="45">
        <v>0</v>
      </c>
      <c r="S203" s="45">
        <v>0</v>
      </c>
      <c r="T203" s="45">
        <v>0</v>
      </c>
      <c r="U203" s="45">
        <v>0</v>
      </c>
      <c r="V203" s="45">
        <v>0</v>
      </c>
      <c r="W203" s="45">
        <v>0</v>
      </c>
      <c r="X203" s="45">
        <v>0</v>
      </c>
      <c r="Y203" s="45">
        <v>0</v>
      </c>
      <c r="Z203" s="45">
        <v>0</v>
      </c>
      <c r="AA203" s="45">
        <v>0.9</v>
      </c>
      <c r="AB203" s="45">
        <v>0.96</v>
      </c>
      <c r="AC203" s="45">
        <v>0.9</v>
      </c>
      <c r="AD203" s="37">
        <v>0.9</v>
      </c>
      <c r="AE203" s="45">
        <v>0</v>
      </c>
      <c r="AF203" s="37">
        <v>0.91082546201232073</v>
      </c>
    </row>
    <row r="204" spans="4:32">
      <c r="D204" s="32" t="s">
        <v>28</v>
      </c>
      <c r="E204" s="43">
        <v>12</v>
      </c>
      <c r="F204" s="43">
        <v>5</v>
      </c>
      <c r="G204" s="45">
        <v>0</v>
      </c>
      <c r="H204" s="45">
        <v>0</v>
      </c>
      <c r="I204" s="45">
        <v>0</v>
      </c>
      <c r="J204" s="45">
        <v>0</v>
      </c>
      <c r="K204" s="45">
        <v>0</v>
      </c>
      <c r="L204" s="45">
        <v>0</v>
      </c>
      <c r="M204" s="45">
        <v>0</v>
      </c>
      <c r="N204" s="45">
        <v>0</v>
      </c>
      <c r="O204" s="45">
        <v>0</v>
      </c>
      <c r="P204" s="45">
        <v>0</v>
      </c>
      <c r="Q204" s="45">
        <v>0</v>
      </c>
      <c r="R204" s="45">
        <v>0</v>
      </c>
      <c r="S204" s="45">
        <v>0</v>
      </c>
      <c r="T204" s="45">
        <v>0</v>
      </c>
      <c r="U204" s="45">
        <v>0</v>
      </c>
      <c r="V204" s="45">
        <v>0</v>
      </c>
      <c r="W204" s="45">
        <v>0</v>
      </c>
      <c r="X204" s="45">
        <v>0</v>
      </c>
      <c r="Y204" s="45">
        <v>0</v>
      </c>
      <c r="Z204" s="45">
        <v>0</v>
      </c>
      <c r="AA204" s="45">
        <v>0.7</v>
      </c>
      <c r="AB204" s="45">
        <v>0.61</v>
      </c>
      <c r="AC204" s="45">
        <v>0.5</v>
      </c>
      <c r="AD204" s="37">
        <v>0.5</v>
      </c>
      <c r="AE204" s="45">
        <v>0</v>
      </c>
      <c r="AF204" s="37">
        <v>0.5198466803559213</v>
      </c>
    </row>
    <row r="205" spans="4:32">
      <c r="D205" s="32" t="s">
        <v>29</v>
      </c>
      <c r="E205" s="43">
        <v>12</v>
      </c>
      <c r="F205" s="43">
        <v>6</v>
      </c>
      <c r="G205" s="45">
        <v>0</v>
      </c>
      <c r="H205" s="45">
        <v>0</v>
      </c>
      <c r="I205" s="45">
        <v>0</v>
      </c>
      <c r="J205" s="45">
        <v>0</v>
      </c>
      <c r="K205" s="45">
        <v>0</v>
      </c>
      <c r="L205" s="45">
        <v>0</v>
      </c>
      <c r="M205" s="45">
        <v>0</v>
      </c>
      <c r="N205" s="45">
        <v>0</v>
      </c>
      <c r="O205" s="45">
        <v>0</v>
      </c>
      <c r="P205" s="45">
        <v>0</v>
      </c>
      <c r="Q205" s="45">
        <v>0</v>
      </c>
      <c r="R205" s="45">
        <v>0</v>
      </c>
      <c r="S205" s="45">
        <v>0</v>
      </c>
      <c r="T205" s="45">
        <v>0</v>
      </c>
      <c r="U205" s="45">
        <v>0</v>
      </c>
      <c r="V205" s="45">
        <v>0</v>
      </c>
      <c r="W205" s="45">
        <v>0</v>
      </c>
      <c r="X205" s="45">
        <v>0</v>
      </c>
      <c r="Y205" s="45">
        <v>0</v>
      </c>
      <c r="Z205" s="45">
        <v>0</v>
      </c>
      <c r="AA205" s="45">
        <v>-0.5</v>
      </c>
      <c r="AB205" s="45">
        <v>-0.3</v>
      </c>
      <c r="AC205" s="45">
        <v>-0.1</v>
      </c>
      <c r="AD205" s="37">
        <v>-0.1</v>
      </c>
      <c r="AE205" s="45">
        <v>0</v>
      </c>
      <c r="AF205" s="37">
        <v>-0.13608487337440239</v>
      </c>
    </row>
    <row r="206" spans="4:32">
      <c r="D206" s="32" t="s">
        <v>28</v>
      </c>
      <c r="E206" s="43">
        <v>12</v>
      </c>
      <c r="F206" s="43">
        <v>6</v>
      </c>
      <c r="G206" s="45">
        <v>0</v>
      </c>
      <c r="H206" s="45">
        <v>0</v>
      </c>
      <c r="I206" s="45">
        <v>0</v>
      </c>
      <c r="J206" s="45">
        <v>0</v>
      </c>
      <c r="K206" s="45">
        <v>0</v>
      </c>
      <c r="L206" s="45">
        <v>0</v>
      </c>
      <c r="M206" s="45">
        <v>0</v>
      </c>
      <c r="N206" s="45">
        <v>0</v>
      </c>
      <c r="O206" s="45">
        <v>0</v>
      </c>
      <c r="P206" s="45">
        <v>0</v>
      </c>
      <c r="Q206" s="45">
        <v>0</v>
      </c>
      <c r="R206" s="45">
        <v>0</v>
      </c>
      <c r="S206" s="45">
        <v>0</v>
      </c>
      <c r="T206" s="45">
        <v>0</v>
      </c>
      <c r="U206" s="45">
        <v>0</v>
      </c>
      <c r="V206" s="45">
        <v>0</v>
      </c>
      <c r="W206" s="45">
        <v>0</v>
      </c>
      <c r="X206" s="45">
        <v>0</v>
      </c>
      <c r="Y206" s="45">
        <v>0</v>
      </c>
      <c r="Z206" s="45">
        <v>0</v>
      </c>
      <c r="AA206" s="45">
        <v>0.3</v>
      </c>
      <c r="AB206" s="45">
        <v>0.4</v>
      </c>
      <c r="AC206" s="45">
        <v>0.6</v>
      </c>
      <c r="AD206" s="37">
        <v>0.6</v>
      </c>
      <c r="AE206" s="45">
        <v>0</v>
      </c>
      <c r="AF206" s="37">
        <v>0.56391512662559762</v>
      </c>
    </row>
    <row r="207" spans="4:32">
      <c r="D207" s="32" t="s">
        <v>29</v>
      </c>
      <c r="E207" s="43">
        <v>12</v>
      </c>
      <c r="F207" s="43">
        <v>7</v>
      </c>
      <c r="G207" s="45">
        <v>0</v>
      </c>
      <c r="H207" s="45">
        <v>0</v>
      </c>
      <c r="I207" s="45">
        <v>0</v>
      </c>
      <c r="J207" s="45">
        <v>0</v>
      </c>
      <c r="K207" s="45">
        <v>0</v>
      </c>
      <c r="L207" s="45">
        <v>0</v>
      </c>
      <c r="M207" s="45">
        <v>0</v>
      </c>
      <c r="N207" s="45">
        <v>0</v>
      </c>
      <c r="O207" s="45">
        <v>0</v>
      </c>
      <c r="P207" s="45">
        <v>0</v>
      </c>
      <c r="Q207" s="45">
        <v>0</v>
      </c>
      <c r="R207" s="45">
        <v>0</v>
      </c>
      <c r="S207" s="45">
        <v>0</v>
      </c>
      <c r="T207" s="45">
        <v>0</v>
      </c>
      <c r="U207" s="45">
        <v>0</v>
      </c>
      <c r="V207" s="45">
        <v>0</v>
      </c>
      <c r="W207" s="45">
        <v>0</v>
      </c>
      <c r="X207" s="45">
        <v>0</v>
      </c>
      <c r="Y207" s="45">
        <v>0</v>
      </c>
      <c r="Z207" s="45">
        <v>0</v>
      </c>
      <c r="AA207" s="45">
        <v>0.3</v>
      </c>
      <c r="AB207" s="45">
        <v>0.46</v>
      </c>
      <c r="AC207" s="45">
        <v>0.5</v>
      </c>
      <c r="AD207" s="37">
        <v>0.5</v>
      </c>
      <c r="AE207" s="45">
        <v>0</v>
      </c>
      <c r="AF207" s="37">
        <v>0.49278302532511953</v>
      </c>
    </row>
    <row r="208" spans="4:32">
      <c r="D208" s="32" t="s">
        <v>28</v>
      </c>
      <c r="E208" s="43">
        <v>12</v>
      </c>
      <c r="F208" s="43">
        <v>7</v>
      </c>
      <c r="G208" s="45">
        <v>0</v>
      </c>
      <c r="H208" s="45">
        <v>0</v>
      </c>
      <c r="I208" s="45">
        <v>0</v>
      </c>
      <c r="J208" s="45">
        <v>0</v>
      </c>
      <c r="K208" s="45">
        <v>0</v>
      </c>
      <c r="L208" s="45">
        <v>0</v>
      </c>
      <c r="M208" s="45">
        <v>0</v>
      </c>
      <c r="N208" s="45">
        <v>0</v>
      </c>
      <c r="O208" s="45">
        <v>0</v>
      </c>
      <c r="P208" s="45">
        <v>0</v>
      </c>
      <c r="Q208" s="45">
        <v>0</v>
      </c>
      <c r="R208" s="45">
        <v>0</v>
      </c>
      <c r="S208" s="45">
        <v>0</v>
      </c>
      <c r="T208" s="45">
        <v>0</v>
      </c>
      <c r="U208" s="45">
        <v>0</v>
      </c>
      <c r="V208" s="45">
        <v>0</v>
      </c>
      <c r="W208" s="45">
        <v>0</v>
      </c>
      <c r="X208" s="45">
        <v>0</v>
      </c>
      <c r="Y208" s="45">
        <v>0</v>
      </c>
      <c r="Z208" s="45">
        <v>0</v>
      </c>
      <c r="AA208" s="45">
        <v>0</v>
      </c>
      <c r="AB208" s="45">
        <v>0.01</v>
      </c>
      <c r="AC208" s="45">
        <v>0</v>
      </c>
      <c r="AD208" s="37">
        <v>0</v>
      </c>
      <c r="AE208" s="45">
        <v>0</v>
      </c>
      <c r="AF208" s="37">
        <v>1.8042436687201197E-3</v>
      </c>
    </row>
    <row r="209" spans="4:32">
      <c r="D209" s="32" t="s">
        <v>29</v>
      </c>
      <c r="E209" s="43">
        <v>12</v>
      </c>
      <c r="F209" s="43">
        <v>8</v>
      </c>
      <c r="G209" s="45">
        <v>0</v>
      </c>
      <c r="H209" s="45">
        <v>0</v>
      </c>
      <c r="I209" s="45">
        <v>0</v>
      </c>
      <c r="J209" s="45">
        <v>0</v>
      </c>
      <c r="K209" s="45">
        <v>0</v>
      </c>
      <c r="L209" s="45">
        <v>0</v>
      </c>
      <c r="M209" s="45">
        <v>0</v>
      </c>
      <c r="N209" s="45">
        <v>0</v>
      </c>
      <c r="O209" s="45">
        <v>0</v>
      </c>
      <c r="P209" s="45">
        <v>0</v>
      </c>
      <c r="Q209" s="45">
        <v>0</v>
      </c>
      <c r="R209" s="45">
        <v>0</v>
      </c>
      <c r="S209" s="45">
        <v>0</v>
      </c>
      <c r="T209" s="45">
        <v>0</v>
      </c>
      <c r="U209" s="45">
        <v>0</v>
      </c>
      <c r="V209" s="45">
        <v>0</v>
      </c>
      <c r="W209" s="45">
        <v>0</v>
      </c>
      <c r="X209" s="45">
        <v>0</v>
      </c>
      <c r="Y209" s="45">
        <v>0</v>
      </c>
      <c r="Z209" s="45">
        <v>0</v>
      </c>
      <c r="AA209" s="45">
        <v>-0.3</v>
      </c>
      <c r="AB209" s="45">
        <v>-0.35</v>
      </c>
      <c r="AC209" s="45">
        <v>-0.4</v>
      </c>
      <c r="AD209" s="37">
        <v>-0.4</v>
      </c>
      <c r="AE209" s="45">
        <v>0</v>
      </c>
      <c r="AF209" s="37">
        <v>-0.39097878165639943</v>
      </c>
    </row>
    <row r="210" spans="4:32">
      <c r="D210" s="32" t="s">
        <v>28</v>
      </c>
      <c r="E210" s="43">
        <v>12</v>
      </c>
      <c r="F210" s="43">
        <v>8</v>
      </c>
      <c r="G210" s="45">
        <v>0</v>
      </c>
      <c r="H210" s="45">
        <v>0</v>
      </c>
      <c r="I210" s="45">
        <v>0</v>
      </c>
      <c r="J210" s="45">
        <v>0</v>
      </c>
      <c r="K210" s="45">
        <v>0</v>
      </c>
      <c r="L210" s="45">
        <v>0</v>
      </c>
      <c r="M210" s="45">
        <v>0</v>
      </c>
      <c r="N210" s="45">
        <v>0</v>
      </c>
      <c r="O210" s="45">
        <v>0</v>
      </c>
      <c r="P210" s="45">
        <v>0</v>
      </c>
      <c r="Q210" s="45">
        <v>0</v>
      </c>
      <c r="R210" s="45">
        <v>0</v>
      </c>
      <c r="S210" s="45">
        <v>0</v>
      </c>
      <c r="T210" s="45">
        <v>0</v>
      </c>
      <c r="U210" s="45">
        <v>0</v>
      </c>
      <c r="V210" s="45">
        <v>0</v>
      </c>
      <c r="W210" s="45">
        <v>0</v>
      </c>
      <c r="X210" s="45">
        <v>0</v>
      </c>
      <c r="Y210" s="45">
        <v>0</v>
      </c>
      <c r="Z210" s="45">
        <v>0</v>
      </c>
      <c r="AA210" s="45">
        <v>0</v>
      </c>
      <c r="AB210" s="45">
        <v>0.02</v>
      </c>
      <c r="AC210" s="45">
        <v>0.1</v>
      </c>
      <c r="AD210" s="37">
        <v>0.1</v>
      </c>
      <c r="AE210" s="45">
        <v>0</v>
      </c>
      <c r="AF210" s="37">
        <v>8.5566050650239048E-2</v>
      </c>
    </row>
    <row r="211" spans="4:32">
      <c r="D211" s="32" t="s">
        <v>29</v>
      </c>
      <c r="E211" s="43">
        <v>12</v>
      </c>
      <c r="F211" s="43">
        <v>9</v>
      </c>
      <c r="G211" s="45">
        <v>0</v>
      </c>
      <c r="H211" s="45">
        <v>0</v>
      </c>
      <c r="I211" s="45">
        <v>0</v>
      </c>
      <c r="J211" s="45">
        <v>0</v>
      </c>
      <c r="K211" s="45">
        <v>0</v>
      </c>
      <c r="L211" s="45">
        <v>0</v>
      </c>
      <c r="M211" s="45">
        <v>0</v>
      </c>
      <c r="N211" s="45">
        <v>0</v>
      </c>
      <c r="O211" s="45">
        <v>0</v>
      </c>
      <c r="P211" s="45">
        <v>0</v>
      </c>
      <c r="Q211" s="45">
        <v>0</v>
      </c>
      <c r="R211" s="45">
        <v>0</v>
      </c>
      <c r="S211" s="45">
        <v>0</v>
      </c>
      <c r="T211" s="45">
        <v>0</v>
      </c>
      <c r="U211" s="45">
        <v>0</v>
      </c>
      <c r="V211" s="45">
        <v>0</v>
      </c>
      <c r="W211" s="45">
        <v>0</v>
      </c>
      <c r="X211" s="45">
        <v>0</v>
      </c>
      <c r="Y211" s="45">
        <v>0</v>
      </c>
      <c r="Z211" s="45">
        <v>0</v>
      </c>
      <c r="AA211" s="45">
        <v>-0.4</v>
      </c>
      <c r="AB211" s="45">
        <v>-0.36</v>
      </c>
      <c r="AC211" s="45">
        <v>-0.4</v>
      </c>
      <c r="AD211" s="37">
        <v>-0.4</v>
      </c>
      <c r="AE211" s="45">
        <v>0</v>
      </c>
      <c r="AF211" s="37">
        <v>-0.39278302532511955</v>
      </c>
    </row>
    <row r="212" spans="4:32">
      <c r="D212" s="32" t="s">
        <v>28</v>
      </c>
      <c r="E212" s="43">
        <v>12</v>
      </c>
      <c r="F212" s="43">
        <v>9</v>
      </c>
      <c r="G212" s="45">
        <v>0</v>
      </c>
      <c r="H212" s="45">
        <v>0</v>
      </c>
      <c r="I212" s="45">
        <v>0</v>
      </c>
      <c r="J212" s="45">
        <v>0</v>
      </c>
      <c r="K212" s="45">
        <v>0</v>
      </c>
      <c r="L212" s="45">
        <v>0</v>
      </c>
      <c r="M212" s="45">
        <v>0</v>
      </c>
      <c r="N212" s="45">
        <v>0</v>
      </c>
      <c r="O212" s="45">
        <v>0</v>
      </c>
      <c r="P212" s="45">
        <v>0</v>
      </c>
      <c r="Q212" s="45">
        <v>0</v>
      </c>
      <c r="R212" s="45">
        <v>0</v>
      </c>
      <c r="S212" s="45">
        <v>0</v>
      </c>
      <c r="T212" s="45">
        <v>0</v>
      </c>
      <c r="U212" s="45">
        <v>0</v>
      </c>
      <c r="V212" s="45">
        <v>0</v>
      </c>
      <c r="W212" s="45">
        <v>0</v>
      </c>
      <c r="X212" s="45">
        <v>0</v>
      </c>
      <c r="Y212" s="45">
        <v>0</v>
      </c>
      <c r="Z212" s="45">
        <v>0</v>
      </c>
      <c r="AA212" s="45">
        <v>0.3</v>
      </c>
      <c r="AB212" s="45">
        <v>0.28000000000000003</v>
      </c>
      <c r="AC212" s="45">
        <v>0.3</v>
      </c>
      <c r="AD212" s="37">
        <v>0.3</v>
      </c>
      <c r="AE212" s="45">
        <v>0</v>
      </c>
      <c r="AF212" s="37">
        <v>0.29639151266255975</v>
      </c>
    </row>
    <row r="213" spans="4:32">
      <c r="D213" s="32" t="s">
        <v>29</v>
      </c>
      <c r="E213" s="43">
        <v>12</v>
      </c>
      <c r="F213" s="43">
        <v>10</v>
      </c>
      <c r="G213" s="45">
        <v>0</v>
      </c>
      <c r="H213" s="45">
        <v>0</v>
      </c>
      <c r="I213" s="45">
        <v>0</v>
      </c>
      <c r="J213" s="45">
        <v>0</v>
      </c>
      <c r="K213" s="45">
        <v>0</v>
      </c>
      <c r="L213" s="45">
        <v>0</v>
      </c>
      <c r="M213" s="45">
        <v>0</v>
      </c>
      <c r="N213" s="45">
        <v>0</v>
      </c>
      <c r="O213" s="45">
        <v>0</v>
      </c>
      <c r="P213" s="45">
        <v>0</v>
      </c>
      <c r="Q213" s="45">
        <v>0</v>
      </c>
      <c r="R213" s="45">
        <v>0</v>
      </c>
      <c r="S213" s="45">
        <v>0</v>
      </c>
      <c r="T213" s="45">
        <v>0</v>
      </c>
      <c r="U213" s="45">
        <v>0</v>
      </c>
      <c r="V213" s="45">
        <v>0</v>
      </c>
      <c r="W213" s="45">
        <v>0</v>
      </c>
      <c r="X213" s="45">
        <v>0</v>
      </c>
      <c r="Y213" s="45">
        <v>0</v>
      </c>
      <c r="Z213" s="45">
        <v>0</v>
      </c>
      <c r="AA213" s="45">
        <v>-0.1</v>
      </c>
      <c r="AB213" s="45">
        <v>0.08</v>
      </c>
      <c r="AC213" s="45">
        <v>0.2</v>
      </c>
      <c r="AD213" s="37">
        <v>0.2</v>
      </c>
      <c r="AE213" s="45">
        <v>0</v>
      </c>
      <c r="AF213" s="37">
        <v>0.1783490759753586</v>
      </c>
    </row>
    <row r="214" spans="4:32">
      <c r="D214" s="32" t="s">
        <v>28</v>
      </c>
      <c r="E214" s="43">
        <v>12</v>
      </c>
      <c r="F214" s="43">
        <v>10</v>
      </c>
      <c r="G214" s="45">
        <v>0</v>
      </c>
      <c r="H214" s="45">
        <v>0</v>
      </c>
      <c r="I214" s="45">
        <v>0</v>
      </c>
      <c r="J214" s="45">
        <v>0</v>
      </c>
      <c r="K214" s="45">
        <v>0</v>
      </c>
      <c r="L214" s="45">
        <v>0</v>
      </c>
      <c r="M214" s="45">
        <v>0</v>
      </c>
      <c r="N214" s="45">
        <v>0</v>
      </c>
      <c r="O214" s="45">
        <v>0</v>
      </c>
      <c r="P214" s="45">
        <v>0</v>
      </c>
      <c r="Q214" s="45">
        <v>0</v>
      </c>
      <c r="R214" s="45">
        <v>0</v>
      </c>
      <c r="S214" s="45">
        <v>0</v>
      </c>
      <c r="T214" s="45">
        <v>0</v>
      </c>
      <c r="U214" s="45">
        <v>0</v>
      </c>
      <c r="V214" s="45">
        <v>0</v>
      </c>
      <c r="W214" s="45">
        <v>0</v>
      </c>
      <c r="X214" s="45">
        <v>0</v>
      </c>
      <c r="Y214" s="45">
        <v>0</v>
      </c>
      <c r="Z214" s="45">
        <v>0</v>
      </c>
      <c r="AA214" s="45">
        <v>-0.9</v>
      </c>
      <c r="AB214" s="45">
        <v>-0.87</v>
      </c>
      <c r="AC214" s="45">
        <v>-0.9</v>
      </c>
      <c r="AD214" s="37">
        <v>-0.9</v>
      </c>
      <c r="AE214" s="45">
        <v>0</v>
      </c>
      <c r="AF214" s="37">
        <v>-0.89458726899383967</v>
      </c>
    </row>
    <row r="215" spans="4:32">
      <c r="D215" s="32" t="s">
        <v>29</v>
      </c>
      <c r="E215" s="43">
        <v>12</v>
      </c>
      <c r="F215" s="43">
        <v>11</v>
      </c>
      <c r="G215" s="45">
        <v>0</v>
      </c>
      <c r="H215" s="45">
        <v>0</v>
      </c>
      <c r="I215" s="45">
        <v>0</v>
      </c>
      <c r="J215" s="45">
        <v>0</v>
      </c>
      <c r="K215" s="45">
        <v>0</v>
      </c>
      <c r="L215" s="45">
        <v>0</v>
      </c>
      <c r="M215" s="45">
        <v>0</v>
      </c>
      <c r="N215" s="45">
        <v>0</v>
      </c>
      <c r="O215" s="45">
        <v>0</v>
      </c>
      <c r="P215" s="45">
        <v>0</v>
      </c>
      <c r="Q215" s="45">
        <v>0</v>
      </c>
      <c r="R215" s="45">
        <v>0</v>
      </c>
      <c r="S215" s="45">
        <v>0</v>
      </c>
      <c r="T215" s="45">
        <v>0</v>
      </c>
      <c r="U215" s="45">
        <v>0</v>
      </c>
      <c r="V215" s="45">
        <v>0</v>
      </c>
      <c r="W215" s="45">
        <v>0</v>
      </c>
      <c r="X215" s="45">
        <v>0</v>
      </c>
      <c r="Y215" s="45">
        <v>0</v>
      </c>
      <c r="Z215" s="45">
        <v>0</v>
      </c>
      <c r="AA215" s="45">
        <v>-0.2</v>
      </c>
      <c r="AB215" s="45">
        <v>-0.49</v>
      </c>
      <c r="AC215" s="45">
        <v>-0.8</v>
      </c>
      <c r="AD215" s="37">
        <v>-0.8</v>
      </c>
      <c r="AE215" s="45">
        <v>0</v>
      </c>
      <c r="AF215" s="37">
        <v>-0.74406844626967639</v>
      </c>
    </row>
    <row r="216" spans="4:32">
      <c r="D216" s="32" t="s">
        <v>28</v>
      </c>
      <c r="E216" s="43">
        <v>12</v>
      </c>
      <c r="F216" s="43">
        <v>11</v>
      </c>
      <c r="G216" s="45">
        <v>0</v>
      </c>
      <c r="H216" s="45">
        <v>0</v>
      </c>
      <c r="I216" s="45">
        <v>0</v>
      </c>
      <c r="J216" s="45">
        <v>0</v>
      </c>
      <c r="K216" s="45">
        <v>0</v>
      </c>
      <c r="L216" s="45">
        <v>0</v>
      </c>
      <c r="M216" s="45">
        <v>0</v>
      </c>
      <c r="N216" s="45">
        <v>0</v>
      </c>
      <c r="O216" s="45">
        <v>0</v>
      </c>
      <c r="P216" s="45">
        <v>0</v>
      </c>
      <c r="Q216" s="45">
        <v>0</v>
      </c>
      <c r="R216" s="45">
        <v>0</v>
      </c>
      <c r="S216" s="45">
        <v>0</v>
      </c>
      <c r="T216" s="45">
        <v>0</v>
      </c>
      <c r="U216" s="45">
        <v>0</v>
      </c>
      <c r="V216" s="45">
        <v>0</v>
      </c>
      <c r="W216" s="45">
        <v>0</v>
      </c>
      <c r="X216" s="45">
        <v>0</v>
      </c>
      <c r="Y216" s="45">
        <v>0</v>
      </c>
      <c r="Z216" s="45">
        <v>0</v>
      </c>
      <c r="AA216" s="45">
        <v>-0.4</v>
      </c>
      <c r="AB216" s="45">
        <v>-0.34</v>
      </c>
      <c r="AC216" s="45">
        <v>-0.2</v>
      </c>
      <c r="AD216" s="37">
        <v>-0.2</v>
      </c>
      <c r="AE216" s="45">
        <v>0</v>
      </c>
      <c r="AF216" s="37">
        <v>-0.22525941136208166</v>
      </c>
    </row>
    <row r="217" spans="4:32">
      <c r="D217" s="32" t="s">
        <v>29</v>
      </c>
      <c r="E217" s="43">
        <v>12</v>
      </c>
      <c r="F217" s="43">
        <v>12</v>
      </c>
      <c r="G217" s="45">
        <v>0</v>
      </c>
      <c r="H217" s="45">
        <v>0</v>
      </c>
      <c r="I217" s="45">
        <v>0</v>
      </c>
      <c r="J217" s="45">
        <v>0</v>
      </c>
      <c r="K217" s="45">
        <v>0</v>
      </c>
      <c r="L217" s="45">
        <v>0</v>
      </c>
      <c r="M217" s="45">
        <v>0</v>
      </c>
      <c r="N217" s="45">
        <v>0</v>
      </c>
      <c r="O217" s="45">
        <v>0</v>
      </c>
      <c r="P217" s="45">
        <v>0</v>
      </c>
      <c r="Q217" s="45">
        <v>0</v>
      </c>
      <c r="R217" s="45">
        <v>0</v>
      </c>
      <c r="S217" s="45">
        <v>0</v>
      </c>
      <c r="T217" s="45">
        <v>0</v>
      </c>
      <c r="U217" s="45">
        <v>0</v>
      </c>
      <c r="V217" s="45">
        <v>0</v>
      </c>
      <c r="W217" s="45">
        <v>0</v>
      </c>
      <c r="X217" s="45">
        <v>0</v>
      </c>
      <c r="Y217" s="45">
        <v>0</v>
      </c>
      <c r="Z217" s="45">
        <v>0</v>
      </c>
      <c r="AA217" s="45">
        <v>-0.4</v>
      </c>
      <c r="AB217" s="45">
        <v>-0.08</v>
      </c>
      <c r="AC217" s="45">
        <v>0</v>
      </c>
      <c r="AD217" s="37">
        <v>0</v>
      </c>
      <c r="AE217" s="45">
        <v>0</v>
      </c>
      <c r="AF217" s="37">
        <v>-1.4433949349760958E-2</v>
      </c>
    </row>
    <row r="218" spans="4:32">
      <c r="D218" s="32" t="s">
        <v>28</v>
      </c>
      <c r="E218" s="43">
        <v>12</v>
      </c>
      <c r="F218" s="43">
        <v>12</v>
      </c>
      <c r="G218" s="45">
        <v>0</v>
      </c>
      <c r="H218" s="45">
        <v>0</v>
      </c>
      <c r="I218" s="45">
        <v>0</v>
      </c>
      <c r="J218" s="45">
        <v>0</v>
      </c>
      <c r="K218" s="45">
        <v>0</v>
      </c>
      <c r="L218" s="45">
        <v>0</v>
      </c>
      <c r="M218" s="45">
        <v>0</v>
      </c>
      <c r="N218" s="45">
        <v>0</v>
      </c>
      <c r="O218" s="45">
        <v>0</v>
      </c>
      <c r="P218" s="45">
        <v>0</v>
      </c>
      <c r="Q218" s="45">
        <v>0</v>
      </c>
      <c r="R218" s="45">
        <v>0</v>
      </c>
      <c r="S218" s="45">
        <v>0</v>
      </c>
      <c r="T218" s="45">
        <v>0</v>
      </c>
      <c r="U218" s="45">
        <v>0</v>
      </c>
      <c r="V218" s="45">
        <v>0</v>
      </c>
      <c r="W218" s="45">
        <v>0</v>
      </c>
      <c r="X218" s="45">
        <v>0</v>
      </c>
      <c r="Y218" s="45">
        <v>0</v>
      </c>
      <c r="Z218" s="45">
        <v>0</v>
      </c>
      <c r="AA218" s="45">
        <v>0.8</v>
      </c>
      <c r="AB218" s="45">
        <v>0.88</v>
      </c>
      <c r="AC218" s="45">
        <v>0.8</v>
      </c>
      <c r="AD218" s="37">
        <v>0.8</v>
      </c>
      <c r="AE218" s="45">
        <v>0</v>
      </c>
      <c r="AF218" s="37">
        <v>0.81443394934976099</v>
      </c>
    </row>
    <row r="219" spans="4:32">
      <c r="D219" s="32" t="s">
        <v>29</v>
      </c>
      <c r="E219" s="43">
        <v>13</v>
      </c>
      <c r="F219" s="43">
        <v>0</v>
      </c>
      <c r="G219" s="45">
        <v>0</v>
      </c>
      <c r="H219" s="45">
        <v>0</v>
      </c>
      <c r="I219" s="45">
        <v>0</v>
      </c>
      <c r="J219" s="45">
        <v>0</v>
      </c>
      <c r="K219" s="45">
        <v>0</v>
      </c>
      <c r="L219" s="45">
        <v>0</v>
      </c>
      <c r="M219" s="45">
        <v>0</v>
      </c>
      <c r="N219" s="45">
        <v>0</v>
      </c>
      <c r="O219" s="45">
        <v>0</v>
      </c>
      <c r="P219" s="45">
        <v>0</v>
      </c>
      <c r="Q219" s="45">
        <v>0</v>
      </c>
      <c r="R219" s="45">
        <v>0</v>
      </c>
      <c r="S219" s="45">
        <v>0</v>
      </c>
      <c r="T219" s="45">
        <v>0</v>
      </c>
      <c r="U219" s="45">
        <v>0</v>
      </c>
      <c r="V219" s="45">
        <v>0</v>
      </c>
      <c r="W219" s="45">
        <v>0</v>
      </c>
      <c r="X219" s="45">
        <v>0</v>
      </c>
      <c r="Y219" s="45">
        <v>0</v>
      </c>
      <c r="Z219" s="45">
        <v>0</v>
      </c>
      <c r="AA219" s="45">
        <v>-0.2</v>
      </c>
      <c r="AB219" s="45">
        <v>-0.16</v>
      </c>
      <c r="AC219" s="45">
        <v>-0.2</v>
      </c>
      <c r="AD219" s="37">
        <v>-0.2</v>
      </c>
      <c r="AE219" s="45">
        <v>0</v>
      </c>
      <c r="AF219" s="37">
        <v>-0.19278302532511954</v>
      </c>
    </row>
    <row r="220" spans="4:32">
      <c r="D220" s="32" t="s">
        <v>29</v>
      </c>
      <c r="E220" s="43">
        <v>13</v>
      </c>
      <c r="F220" s="43">
        <v>1</v>
      </c>
      <c r="G220" s="45">
        <v>0</v>
      </c>
      <c r="H220" s="45">
        <v>0</v>
      </c>
      <c r="I220" s="45">
        <v>0</v>
      </c>
      <c r="J220" s="45">
        <v>0</v>
      </c>
      <c r="K220" s="45">
        <v>0</v>
      </c>
      <c r="L220" s="45">
        <v>0</v>
      </c>
      <c r="M220" s="45">
        <v>0</v>
      </c>
      <c r="N220" s="45">
        <v>0</v>
      </c>
      <c r="O220" s="45">
        <v>0</v>
      </c>
      <c r="P220" s="45">
        <v>0</v>
      </c>
      <c r="Q220" s="45">
        <v>0</v>
      </c>
      <c r="R220" s="45">
        <v>0</v>
      </c>
      <c r="S220" s="45">
        <v>0</v>
      </c>
      <c r="T220" s="45">
        <v>0</v>
      </c>
      <c r="U220" s="45">
        <v>0</v>
      </c>
      <c r="V220" s="45">
        <v>0</v>
      </c>
      <c r="W220" s="45">
        <v>0</v>
      </c>
      <c r="X220" s="45">
        <v>0</v>
      </c>
      <c r="Y220" s="45">
        <v>0</v>
      </c>
      <c r="Z220" s="45">
        <v>0</v>
      </c>
      <c r="AA220" s="45">
        <v>-0.9</v>
      </c>
      <c r="AB220" s="45">
        <v>-0.88</v>
      </c>
      <c r="AC220" s="45">
        <v>-0.9</v>
      </c>
      <c r="AD220" s="37">
        <v>-0.9</v>
      </c>
      <c r="AE220" s="45">
        <v>0</v>
      </c>
      <c r="AF220" s="37">
        <v>-0.89639151266255979</v>
      </c>
    </row>
    <row r="221" spans="4:32">
      <c r="D221" s="32" t="s">
        <v>28</v>
      </c>
      <c r="E221" s="43">
        <v>13</v>
      </c>
      <c r="F221" s="43">
        <v>1</v>
      </c>
      <c r="G221" s="45">
        <v>0</v>
      </c>
      <c r="H221" s="45">
        <v>0</v>
      </c>
      <c r="I221" s="45">
        <v>0</v>
      </c>
      <c r="J221" s="45">
        <v>0</v>
      </c>
      <c r="K221" s="45">
        <v>0</v>
      </c>
      <c r="L221" s="45">
        <v>0</v>
      </c>
      <c r="M221" s="45">
        <v>0</v>
      </c>
      <c r="N221" s="45">
        <v>0</v>
      </c>
      <c r="O221" s="45">
        <v>0</v>
      </c>
      <c r="P221" s="45">
        <v>0</v>
      </c>
      <c r="Q221" s="45">
        <v>0</v>
      </c>
      <c r="R221" s="45">
        <v>0</v>
      </c>
      <c r="S221" s="45">
        <v>0</v>
      </c>
      <c r="T221" s="45">
        <v>0</v>
      </c>
      <c r="U221" s="45">
        <v>0</v>
      </c>
      <c r="V221" s="45">
        <v>0</v>
      </c>
      <c r="W221" s="45">
        <v>0</v>
      </c>
      <c r="X221" s="45">
        <v>0</v>
      </c>
      <c r="Y221" s="45">
        <v>0</v>
      </c>
      <c r="Z221" s="45">
        <v>0</v>
      </c>
      <c r="AA221" s="45">
        <v>-0.9</v>
      </c>
      <c r="AB221" s="45">
        <v>-0.76</v>
      </c>
      <c r="AC221" s="45">
        <v>-0.8</v>
      </c>
      <c r="AD221" s="37">
        <v>-0.8</v>
      </c>
      <c r="AE221" s="45">
        <v>0</v>
      </c>
      <c r="AF221" s="37">
        <v>-0.79278302532511957</v>
      </c>
    </row>
    <row r="222" spans="4:32">
      <c r="D222" s="32" t="s">
        <v>29</v>
      </c>
      <c r="E222" s="43">
        <v>13</v>
      </c>
      <c r="F222" s="43">
        <v>2</v>
      </c>
      <c r="G222" s="45">
        <v>0</v>
      </c>
      <c r="H222" s="45">
        <v>0</v>
      </c>
      <c r="I222" s="45">
        <v>0</v>
      </c>
      <c r="J222" s="45">
        <v>0</v>
      </c>
      <c r="K222" s="45">
        <v>0</v>
      </c>
      <c r="L222" s="45">
        <v>0</v>
      </c>
      <c r="M222" s="45">
        <v>0</v>
      </c>
      <c r="N222" s="45">
        <v>0</v>
      </c>
      <c r="O222" s="45">
        <v>0</v>
      </c>
      <c r="P222" s="45">
        <v>0</v>
      </c>
      <c r="Q222" s="45">
        <v>0</v>
      </c>
      <c r="R222" s="45">
        <v>0</v>
      </c>
      <c r="S222" s="45">
        <v>0</v>
      </c>
      <c r="T222" s="45">
        <v>0</v>
      </c>
      <c r="U222" s="45">
        <v>0</v>
      </c>
      <c r="V222" s="45">
        <v>0</v>
      </c>
      <c r="W222" s="45">
        <v>0</v>
      </c>
      <c r="X222" s="45">
        <v>0</v>
      </c>
      <c r="Y222" s="45">
        <v>0</v>
      </c>
      <c r="Z222" s="45">
        <v>0</v>
      </c>
      <c r="AA222" s="45">
        <v>0.3</v>
      </c>
      <c r="AB222" s="45">
        <v>0.3</v>
      </c>
      <c r="AC222" s="45">
        <v>0.3</v>
      </c>
      <c r="AD222" s="37">
        <v>0.3</v>
      </c>
      <c r="AE222" s="45">
        <v>0</v>
      </c>
      <c r="AF222" s="37">
        <v>0.3</v>
      </c>
    </row>
    <row r="223" spans="4:32">
      <c r="D223" s="32" t="s">
        <v>28</v>
      </c>
      <c r="E223" s="43">
        <v>13</v>
      </c>
      <c r="F223" s="43">
        <v>2</v>
      </c>
      <c r="G223" s="45">
        <v>0</v>
      </c>
      <c r="H223" s="45">
        <v>0</v>
      </c>
      <c r="I223" s="45">
        <v>0</v>
      </c>
      <c r="J223" s="45">
        <v>0</v>
      </c>
      <c r="K223" s="45">
        <v>0</v>
      </c>
      <c r="L223" s="45">
        <v>0</v>
      </c>
      <c r="M223" s="45">
        <v>0</v>
      </c>
      <c r="N223" s="45">
        <v>0</v>
      </c>
      <c r="O223" s="45">
        <v>0</v>
      </c>
      <c r="P223" s="45">
        <v>0</v>
      </c>
      <c r="Q223" s="45">
        <v>0</v>
      </c>
      <c r="R223" s="45">
        <v>0</v>
      </c>
      <c r="S223" s="45">
        <v>0</v>
      </c>
      <c r="T223" s="45">
        <v>0</v>
      </c>
      <c r="U223" s="45">
        <v>0</v>
      </c>
      <c r="V223" s="45">
        <v>0</v>
      </c>
      <c r="W223" s="45">
        <v>0</v>
      </c>
      <c r="X223" s="45">
        <v>0</v>
      </c>
      <c r="Y223" s="45">
        <v>0</v>
      </c>
      <c r="Z223" s="45">
        <v>0</v>
      </c>
      <c r="AA223" s="45">
        <v>0.2</v>
      </c>
      <c r="AB223" s="45">
        <v>0.33</v>
      </c>
      <c r="AC223" s="45">
        <v>0.3</v>
      </c>
      <c r="AD223" s="37">
        <v>0.3</v>
      </c>
      <c r="AE223" s="45">
        <v>0</v>
      </c>
      <c r="AF223" s="37">
        <v>0.30541273100616034</v>
      </c>
    </row>
    <row r="224" spans="4:32">
      <c r="D224" s="32" t="s">
        <v>29</v>
      </c>
      <c r="E224" s="43">
        <v>13</v>
      </c>
      <c r="F224" s="43">
        <v>3</v>
      </c>
      <c r="G224" s="45">
        <v>0</v>
      </c>
      <c r="H224" s="45">
        <v>0</v>
      </c>
      <c r="I224" s="45">
        <v>0</v>
      </c>
      <c r="J224" s="45">
        <v>0</v>
      </c>
      <c r="K224" s="45">
        <v>0</v>
      </c>
      <c r="L224" s="45">
        <v>0</v>
      </c>
      <c r="M224" s="45">
        <v>0</v>
      </c>
      <c r="N224" s="45">
        <v>0</v>
      </c>
      <c r="O224" s="45">
        <v>0</v>
      </c>
      <c r="P224" s="45">
        <v>0</v>
      </c>
      <c r="Q224" s="45">
        <v>0</v>
      </c>
      <c r="R224" s="45">
        <v>0</v>
      </c>
      <c r="S224" s="45">
        <v>0</v>
      </c>
      <c r="T224" s="45">
        <v>0</v>
      </c>
      <c r="U224" s="45">
        <v>0</v>
      </c>
      <c r="V224" s="45">
        <v>0</v>
      </c>
      <c r="W224" s="45">
        <v>0</v>
      </c>
      <c r="X224" s="45">
        <v>0</v>
      </c>
      <c r="Y224" s="45">
        <v>0</v>
      </c>
      <c r="Z224" s="45">
        <v>0</v>
      </c>
      <c r="AA224" s="45">
        <v>0.1</v>
      </c>
      <c r="AB224" s="45">
        <v>0.28000000000000003</v>
      </c>
      <c r="AC224" s="45">
        <v>0.4</v>
      </c>
      <c r="AD224" s="37">
        <v>0.4</v>
      </c>
      <c r="AE224" s="45">
        <v>0</v>
      </c>
      <c r="AF224" s="37">
        <v>0.37834907597535861</v>
      </c>
    </row>
    <row r="225" spans="4:32">
      <c r="D225" s="32" t="s">
        <v>28</v>
      </c>
      <c r="E225" s="43">
        <v>13</v>
      </c>
      <c r="F225" s="43">
        <v>3</v>
      </c>
      <c r="G225" s="45">
        <v>0</v>
      </c>
      <c r="H225" s="45">
        <v>0</v>
      </c>
      <c r="I225" s="45">
        <v>0</v>
      </c>
      <c r="J225" s="45">
        <v>0</v>
      </c>
      <c r="K225" s="45">
        <v>0</v>
      </c>
      <c r="L225" s="45">
        <v>0</v>
      </c>
      <c r="M225" s="45">
        <v>0</v>
      </c>
      <c r="N225" s="45">
        <v>0</v>
      </c>
      <c r="O225" s="45">
        <v>0</v>
      </c>
      <c r="P225" s="45">
        <v>0</v>
      </c>
      <c r="Q225" s="45">
        <v>0</v>
      </c>
      <c r="R225" s="45">
        <v>0</v>
      </c>
      <c r="S225" s="45">
        <v>0</v>
      </c>
      <c r="T225" s="45">
        <v>0</v>
      </c>
      <c r="U225" s="45">
        <v>0</v>
      </c>
      <c r="V225" s="45">
        <v>0</v>
      </c>
      <c r="W225" s="45">
        <v>0</v>
      </c>
      <c r="X225" s="45">
        <v>0</v>
      </c>
      <c r="Y225" s="45">
        <v>0</v>
      </c>
      <c r="Z225" s="45">
        <v>0</v>
      </c>
      <c r="AA225" s="45">
        <v>1.8</v>
      </c>
      <c r="AB225" s="45">
        <v>1.72</v>
      </c>
      <c r="AC225" s="45">
        <v>1.7</v>
      </c>
      <c r="AD225" s="37">
        <v>1.7</v>
      </c>
      <c r="AE225" s="45">
        <v>0</v>
      </c>
      <c r="AF225" s="37">
        <v>1.7036084873374402</v>
      </c>
    </row>
    <row r="226" spans="4:32">
      <c r="D226" s="32" t="s">
        <v>29</v>
      </c>
      <c r="E226" s="43">
        <v>13</v>
      </c>
      <c r="F226" s="43">
        <v>4</v>
      </c>
      <c r="G226" s="45">
        <v>0</v>
      </c>
      <c r="H226" s="45">
        <v>0</v>
      </c>
      <c r="I226" s="45">
        <v>0</v>
      </c>
      <c r="J226" s="45">
        <v>0</v>
      </c>
      <c r="K226" s="45">
        <v>0</v>
      </c>
      <c r="L226" s="45">
        <v>0</v>
      </c>
      <c r="M226" s="45">
        <v>0</v>
      </c>
      <c r="N226" s="45">
        <v>0</v>
      </c>
      <c r="O226" s="45">
        <v>0</v>
      </c>
      <c r="P226" s="45">
        <v>0</v>
      </c>
      <c r="Q226" s="45">
        <v>0</v>
      </c>
      <c r="R226" s="45">
        <v>0</v>
      </c>
      <c r="S226" s="45">
        <v>0</v>
      </c>
      <c r="T226" s="45">
        <v>0</v>
      </c>
      <c r="U226" s="45">
        <v>0</v>
      </c>
      <c r="V226" s="45">
        <v>0</v>
      </c>
      <c r="W226" s="45">
        <v>0</v>
      </c>
      <c r="X226" s="45">
        <v>0</v>
      </c>
      <c r="Y226" s="45">
        <v>0</v>
      </c>
      <c r="Z226" s="45">
        <v>0</v>
      </c>
      <c r="AA226" s="45">
        <v>-0.4</v>
      </c>
      <c r="AB226" s="45">
        <v>-0.43</v>
      </c>
      <c r="AC226" s="45">
        <v>-0.4</v>
      </c>
      <c r="AD226" s="37">
        <v>-0.4</v>
      </c>
      <c r="AE226" s="45">
        <v>0</v>
      </c>
      <c r="AF226" s="37">
        <v>-0.40541273100616038</v>
      </c>
    </row>
    <row r="227" spans="4:32">
      <c r="D227" s="32" t="s">
        <v>28</v>
      </c>
      <c r="E227" s="43">
        <v>13</v>
      </c>
      <c r="F227" s="43">
        <v>4</v>
      </c>
      <c r="G227" s="45">
        <v>0</v>
      </c>
      <c r="H227" s="45">
        <v>0</v>
      </c>
      <c r="I227" s="45">
        <v>0</v>
      </c>
      <c r="J227" s="45">
        <v>0</v>
      </c>
      <c r="K227" s="45">
        <v>0</v>
      </c>
      <c r="L227" s="45">
        <v>0</v>
      </c>
      <c r="M227" s="45">
        <v>0</v>
      </c>
      <c r="N227" s="45">
        <v>0</v>
      </c>
      <c r="O227" s="45">
        <v>0</v>
      </c>
      <c r="P227" s="45">
        <v>0</v>
      </c>
      <c r="Q227" s="45">
        <v>0</v>
      </c>
      <c r="R227" s="45">
        <v>0</v>
      </c>
      <c r="S227" s="45">
        <v>0</v>
      </c>
      <c r="T227" s="45">
        <v>0</v>
      </c>
      <c r="U227" s="45">
        <v>0</v>
      </c>
      <c r="V227" s="45">
        <v>0</v>
      </c>
      <c r="W227" s="45">
        <v>0</v>
      </c>
      <c r="X227" s="45">
        <v>0</v>
      </c>
      <c r="Y227" s="45">
        <v>0</v>
      </c>
      <c r="Z227" s="45">
        <v>0</v>
      </c>
      <c r="AA227" s="45">
        <v>-0.4</v>
      </c>
      <c r="AB227" s="45">
        <v>-0.54</v>
      </c>
      <c r="AC227" s="45">
        <v>-0.6</v>
      </c>
      <c r="AD227" s="37">
        <v>-0.6</v>
      </c>
      <c r="AE227" s="45">
        <v>0</v>
      </c>
      <c r="AF227" s="37">
        <v>-0.58917453798767927</v>
      </c>
    </row>
    <row r="228" spans="4:32">
      <c r="D228" s="32" t="s">
        <v>29</v>
      </c>
      <c r="E228" s="43">
        <v>13</v>
      </c>
      <c r="F228" s="43">
        <v>5</v>
      </c>
      <c r="G228" s="45">
        <v>0</v>
      </c>
      <c r="H228" s="45">
        <v>0</v>
      </c>
      <c r="I228" s="45">
        <v>0</v>
      </c>
      <c r="J228" s="45">
        <v>0</v>
      </c>
      <c r="K228" s="45">
        <v>0</v>
      </c>
      <c r="L228" s="45">
        <v>0</v>
      </c>
      <c r="M228" s="45">
        <v>0</v>
      </c>
      <c r="N228" s="45">
        <v>0</v>
      </c>
      <c r="O228" s="45">
        <v>0</v>
      </c>
      <c r="P228" s="45">
        <v>0</v>
      </c>
      <c r="Q228" s="45">
        <v>0</v>
      </c>
      <c r="R228" s="45">
        <v>0</v>
      </c>
      <c r="S228" s="45">
        <v>0</v>
      </c>
      <c r="T228" s="45">
        <v>0</v>
      </c>
      <c r="U228" s="45">
        <v>0</v>
      </c>
      <c r="V228" s="45">
        <v>0</v>
      </c>
      <c r="W228" s="45">
        <v>0</v>
      </c>
      <c r="X228" s="45">
        <v>0</v>
      </c>
      <c r="Y228" s="45">
        <v>0</v>
      </c>
      <c r="Z228" s="45">
        <v>0</v>
      </c>
      <c r="AA228" s="45">
        <v>1.3</v>
      </c>
      <c r="AB228" s="45">
        <v>1.18</v>
      </c>
      <c r="AC228" s="45">
        <v>1.1000000000000001</v>
      </c>
      <c r="AD228" s="37">
        <v>1.1000000000000001</v>
      </c>
      <c r="AE228" s="45">
        <v>0</v>
      </c>
      <c r="AF228" s="37">
        <v>1.114433949349761</v>
      </c>
    </row>
    <row r="229" spans="4:32">
      <c r="D229" s="32" t="s">
        <v>28</v>
      </c>
      <c r="E229" s="43">
        <v>13</v>
      </c>
      <c r="F229" s="43">
        <v>5</v>
      </c>
      <c r="G229" s="45">
        <v>0</v>
      </c>
      <c r="H229" s="45">
        <v>0</v>
      </c>
      <c r="I229" s="45">
        <v>0</v>
      </c>
      <c r="J229" s="45">
        <v>0</v>
      </c>
      <c r="K229" s="45">
        <v>0</v>
      </c>
      <c r="L229" s="45">
        <v>0</v>
      </c>
      <c r="M229" s="45">
        <v>0</v>
      </c>
      <c r="N229" s="45">
        <v>0</v>
      </c>
      <c r="O229" s="45">
        <v>0</v>
      </c>
      <c r="P229" s="45">
        <v>0</v>
      </c>
      <c r="Q229" s="45">
        <v>0</v>
      </c>
      <c r="R229" s="45">
        <v>0</v>
      </c>
      <c r="S229" s="45">
        <v>0</v>
      </c>
      <c r="T229" s="45">
        <v>0</v>
      </c>
      <c r="U229" s="45">
        <v>0</v>
      </c>
      <c r="V229" s="45">
        <v>0</v>
      </c>
      <c r="W229" s="45">
        <v>0</v>
      </c>
      <c r="X229" s="45">
        <v>0</v>
      </c>
      <c r="Y229" s="45">
        <v>0</v>
      </c>
      <c r="Z229" s="45">
        <v>0</v>
      </c>
      <c r="AA229" s="45">
        <v>-1</v>
      </c>
      <c r="AB229" s="45">
        <v>-1.07</v>
      </c>
      <c r="AC229" s="45">
        <v>-1.2</v>
      </c>
      <c r="AD229" s="37">
        <v>-1.2</v>
      </c>
      <c r="AE229" s="45">
        <v>0</v>
      </c>
      <c r="AF229" s="37">
        <v>-1.1765448323066385</v>
      </c>
    </row>
    <row r="230" spans="4:32">
      <c r="D230" s="32" t="s">
        <v>29</v>
      </c>
      <c r="E230" s="43">
        <v>13</v>
      </c>
      <c r="F230" s="43">
        <v>6</v>
      </c>
      <c r="G230" s="45">
        <v>0</v>
      </c>
      <c r="H230" s="45">
        <v>0</v>
      </c>
      <c r="I230" s="45">
        <v>0</v>
      </c>
      <c r="J230" s="45">
        <v>0</v>
      </c>
      <c r="K230" s="45">
        <v>0</v>
      </c>
      <c r="L230" s="45">
        <v>0</v>
      </c>
      <c r="M230" s="45">
        <v>0</v>
      </c>
      <c r="N230" s="45">
        <v>0</v>
      </c>
      <c r="O230" s="45">
        <v>0</v>
      </c>
      <c r="P230" s="45">
        <v>0</v>
      </c>
      <c r="Q230" s="45">
        <v>0</v>
      </c>
      <c r="R230" s="45">
        <v>0</v>
      </c>
      <c r="S230" s="45">
        <v>0</v>
      </c>
      <c r="T230" s="45">
        <v>0</v>
      </c>
      <c r="U230" s="45">
        <v>0</v>
      </c>
      <c r="V230" s="45">
        <v>0</v>
      </c>
      <c r="W230" s="45">
        <v>0</v>
      </c>
      <c r="X230" s="45">
        <v>0</v>
      </c>
      <c r="Y230" s="45">
        <v>0</v>
      </c>
      <c r="Z230" s="45">
        <v>0</v>
      </c>
      <c r="AA230" s="45">
        <v>-0.4</v>
      </c>
      <c r="AB230" s="45">
        <v>-0.37</v>
      </c>
      <c r="AC230" s="45">
        <v>-0.3</v>
      </c>
      <c r="AD230" s="37">
        <v>-0.3</v>
      </c>
      <c r="AE230" s="45">
        <v>0</v>
      </c>
      <c r="AF230" s="37">
        <v>-0.31262970568104081</v>
      </c>
    </row>
    <row r="231" spans="4:32">
      <c r="D231" s="32" t="s">
        <v>28</v>
      </c>
      <c r="E231" s="43">
        <v>13</v>
      </c>
      <c r="F231" s="43">
        <v>6</v>
      </c>
      <c r="G231" s="45">
        <v>0</v>
      </c>
      <c r="H231" s="45">
        <v>0</v>
      </c>
      <c r="I231" s="45">
        <v>0</v>
      </c>
      <c r="J231" s="45">
        <v>0</v>
      </c>
      <c r="K231" s="45">
        <v>0</v>
      </c>
      <c r="L231" s="45">
        <v>0</v>
      </c>
      <c r="M231" s="45">
        <v>0</v>
      </c>
      <c r="N231" s="45">
        <v>0</v>
      </c>
      <c r="O231" s="45">
        <v>0</v>
      </c>
      <c r="P231" s="45">
        <v>0</v>
      </c>
      <c r="Q231" s="45">
        <v>0</v>
      </c>
      <c r="R231" s="45">
        <v>0</v>
      </c>
      <c r="S231" s="45">
        <v>0</v>
      </c>
      <c r="T231" s="45">
        <v>0</v>
      </c>
      <c r="U231" s="45">
        <v>0</v>
      </c>
      <c r="V231" s="45">
        <v>0</v>
      </c>
      <c r="W231" s="45">
        <v>0</v>
      </c>
      <c r="X231" s="45">
        <v>0</v>
      </c>
      <c r="Y231" s="45">
        <v>0</v>
      </c>
      <c r="Z231" s="45">
        <v>0</v>
      </c>
      <c r="AA231" s="45">
        <v>-0.1</v>
      </c>
      <c r="AB231" s="45">
        <v>-0.04</v>
      </c>
      <c r="AC231" s="45">
        <v>-0.1</v>
      </c>
      <c r="AD231" s="37">
        <v>-0.1</v>
      </c>
      <c r="AE231" s="45">
        <v>0</v>
      </c>
      <c r="AF231" s="37">
        <v>-8.9174537987679298E-2</v>
      </c>
    </row>
    <row r="232" spans="4:32">
      <c r="D232" s="32" t="s">
        <v>29</v>
      </c>
      <c r="E232" s="43">
        <v>13</v>
      </c>
      <c r="F232" s="43">
        <v>7</v>
      </c>
      <c r="G232" s="45">
        <v>0</v>
      </c>
      <c r="H232" s="45">
        <v>0</v>
      </c>
      <c r="I232" s="45">
        <v>0</v>
      </c>
      <c r="J232" s="45">
        <v>0</v>
      </c>
      <c r="K232" s="45">
        <v>0</v>
      </c>
      <c r="L232" s="45">
        <v>0</v>
      </c>
      <c r="M232" s="45">
        <v>0</v>
      </c>
      <c r="N232" s="45">
        <v>0</v>
      </c>
      <c r="O232" s="45">
        <v>0</v>
      </c>
      <c r="P232" s="45">
        <v>0</v>
      </c>
      <c r="Q232" s="45">
        <v>0</v>
      </c>
      <c r="R232" s="45">
        <v>0</v>
      </c>
      <c r="S232" s="45">
        <v>0</v>
      </c>
      <c r="T232" s="45">
        <v>0</v>
      </c>
      <c r="U232" s="45">
        <v>0</v>
      </c>
      <c r="V232" s="45">
        <v>0</v>
      </c>
      <c r="W232" s="45">
        <v>0</v>
      </c>
      <c r="X232" s="45">
        <v>0</v>
      </c>
      <c r="Y232" s="45">
        <v>0</v>
      </c>
      <c r="Z232" s="45">
        <v>0</v>
      </c>
      <c r="AA232" s="45">
        <v>0.7</v>
      </c>
      <c r="AB232" s="45">
        <v>0.75</v>
      </c>
      <c r="AC232" s="45">
        <v>0.8</v>
      </c>
      <c r="AD232" s="37">
        <v>0.8</v>
      </c>
      <c r="AE232" s="45">
        <v>0</v>
      </c>
      <c r="AF232" s="37">
        <v>0.79097878165639945</v>
      </c>
    </row>
    <row r="233" spans="4:32">
      <c r="D233" s="32" t="s">
        <v>28</v>
      </c>
      <c r="E233" s="43">
        <v>13</v>
      </c>
      <c r="F233" s="43">
        <v>7</v>
      </c>
      <c r="G233" s="45">
        <v>0</v>
      </c>
      <c r="H233" s="45">
        <v>0</v>
      </c>
      <c r="I233" s="45">
        <v>0</v>
      </c>
      <c r="J233" s="45">
        <v>0</v>
      </c>
      <c r="K233" s="45">
        <v>0</v>
      </c>
      <c r="L233" s="45">
        <v>0</v>
      </c>
      <c r="M233" s="45">
        <v>0</v>
      </c>
      <c r="N233" s="45">
        <v>0</v>
      </c>
      <c r="O233" s="45">
        <v>0</v>
      </c>
      <c r="P233" s="45">
        <v>0</v>
      </c>
      <c r="Q233" s="45">
        <v>0</v>
      </c>
      <c r="R233" s="45">
        <v>0</v>
      </c>
      <c r="S233" s="45">
        <v>0</v>
      </c>
      <c r="T233" s="45">
        <v>0</v>
      </c>
      <c r="U233" s="45">
        <v>0</v>
      </c>
      <c r="V233" s="45">
        <v>0</v>
      </c>
      <c r="W233" s="45">
        <v>0</v>
      </c>
      <c r="X233" s="45">
        <v>0</v>
      </c>
      <c r="Y233" s="45">
        <v>0</v>
      </c>
      <c r="Z233" s="45">
        <v>0</v>
      </c>
      <c r="AA233" s="45">
        <v>0.7</v>
      </c>
      <c r="AB233" s="45">
        <v>0.63</v>
      </c>
      <c r="AC233" s="45">
        <v>0.5</v>
      </c>
      <c r="AD233" s="37">
        <v>0.5</v>
      </c>
      <c r="AE233" s="45">
        <v>0</v>
      </c>
      <c r="AF233" s="37">
        <v>0.52345516769336153</v>
      </c>
    </row>
    <row r="234" spans="4:32">
      <c r="D234" s="32" t="s">
        <v>29</v>
      </c>
      <c r="E234" s="43">
        <v>13</v>
      </c>
      <c r="F234" s="43">
        <v>8</v>
      </c>
      <c r="G234" s="45">
        <v>0</v>
      </c>
      <c r="H234" s="45">
        <v>0</v>
      </c>
      <c r="I234" s="45">
        <v>0</v>
      </c>
      <c r="J234" s="45">
        <v>0</v>
      </c>
      <c r="K234" s="45">
        <v>0</v>
      </c>
      <c r="L234" s="45">
        <v>0</v>
      </c>
      <c r="M234" s="45">
        <v>0</v>
      </c>
      <c r="N234" s="45">
        <v>0</v>
      </c>
      <c r="O234" s="45">
        <v>0</v>
      </c>
      <c r="P234" s="45">
        <v>0</v>
      </c>
      <c r="Q234" s="45">
        <v>0</v>
      </c>
      <c r="R234" s="45">
        <v>0</v>
      </c>
      <c r="S234" s="45">
        <v>0</v>
      </c>
      <c r="T234" s="45">
        <v>0</v>
      </c>
      <c r="U234" s="45">
        <v>0</v>
      </c>
      <c r="V234" s="45">
        <v>0</v>
      </c>
      <c r="W234" s="45">
        <v>0</v>
      </c>
      <c r="X234" s="45">
        <v>0</v>
      </c>
      <c r="Y234" s="45">
        <v>0</v>
      </c>
      <c r="Z234" s="45">
        <v>0</v>
      </c>
      <c r="AA234" s="45">
        <v>-0.4</v>
      </c>
      <c r="AB234" s="45">
        <v>-0.26</v>
      </c>
      <c r="AC234" s="45">
        <v>-0.2</v>
      </c>
      <c r="AD234" s="37">
        <v>-0.2</v>
      </c>
      <c r="AE234" s="45">
        <v>0</v>
      </c>
      <c r="AF234" s="37">
        <v>-0.21082546201232072</v>
      </c>
    </row>
    <row r="235" spans="4:32">
      <c r="D235" s="32" t="s">
        <v>28</v>
      </c>
      <c r="E235" s="43">
        <v>13</v>
      </c>
      <c r="F235" s="43">
        <v>8</v>
      </c>
      <c r="G235" s="45">
        <v>0</v>
      </c>
      <c r="H235" s="45">
        <v>0</v>
      </c>
      <c r="I235" s="45">
        <v>0</v>
      </c>
      <c r="J235" s="45">
        <v>0</v>
      </c>
      <c r="K235" s="45">
        <v>0</v>
      </c>
      <c r="L235" s="45">
        <v>0</v>
      </c>
      <c r="M235" s="45">
        <v>0</v>
      </c>
      <c r="N235" s="45">
        <v>0</v>
      </c>
      <c r="O235" s="45">
        <v>0</v>
      </c>
      <c r="P235" s="45">
        <v>0</v>
      </c>
      <c r="Q235" s="45">
        <v>0</v>
      </c>
      <c r="R235" s="45">
        <v>0</v>
      </c>
      <c r="S235" s="45">
        <v>0</v>
      </c>
      <c r="T235" s="45">
        <v>0</v>
      </c>
      <c r="U235" s="45">
        <v>0</v>
      </c>
      <c r="V235" s="45">
        <v>0</v>
      </c>
      <c r="W235" s="45">
        <v>0</v>
      </c>
      <c r="X235" s="45">
        <v>0</v>
      </c>
      <c r="Y235" s="45">
        <v>0</v>
      </c>
      <c r="Z235" s="45">
        <v>0</v>
      </c>
      <c r="AA235" s="45">
        <v>0.3</v>
      </c>
      <c r="AB235" s="45">
        <v>0.21</v>
      </c>
      <c r="AC235" s="45">
        <v>0.1</v>
      </c>
      <c r="AD235" s="37">
        <v>0.1</v>
      </c>
      <c r="AE235" s="45">
        <v>0</v>
      </c>
      <c r="AF235" s="37">
        <v>0.1198466803559213</v>
      </c>
    </row>
    <row r="236" spans="4:32">
      <c r="D236" s="32" t="s">
        <v>29</v>
      </c>
      <c r="E236" s="43">
        <v>13</v>
      </c>
      <c r="F236" s="43">
        <v>9</v>
      </c>
      <c r="G236" s="45">
        <v>0</v>
      </c>
      <c r="H236" s="45">
        <v>0</v>
      </c>
      <c r="I236" s="45">
        <v>0</v>
      </c>
      <c r="J236" s="45">
        <v>0</v>
      </c>
      <c r="K236" s="45">
        <v>0</v>
      </c>
      <c r="L236" s="45">
        <v>0</v>
      </c>
      <c r="M236" s="45">
        <v>0</v>
      </c>
      <c r="N236" s="45">
        <v>0</v>
      </c>
      <c r="O236" s="45">
        <v>0</v>
      </c>
      <c r="P236" s="45">
        <v>0</v>
      </c>
      <c r="Q236" s="45">
        <v>0</v>
      </c>
      <c r="R236" s="45">
        <v>0</v>
      </c>
      <c r="S236" s="45">
        <v>0</v>
      </c>
      <c r="T236" s="45">
        <v>0</v>
      </c>
      <c r="U236" s="45">
        <v>0</v>
      </c>
      <c r="V236" s="45">
        <v>0</v>
      </c>
      <c r="W236" s="45">
        <v>0</v>
      </c>
      <c r="X236" s="45">
        <v>0</v>
      </c>
      <c r="Y236" s="45">
        <v>0</v>
      </c>
      <c r="Z236" s="45">
        <v>0</v>
      </c>
      <c r="AA236" s="45">
        <v>0.3</v>
      </c>
      <c r="AB236" s="45">
        <v>0.35</v>
      </c>
      <c r="AC236" s="45">
        <v>0.4</v>
      </c>
      <c r="AD236" s="37">
        <v>0.4</v>
      </c>
      <c r="AE236" s="45">
        <v>0</v>
      </c>
      <c r="AF236" s="37">
        <v>0.39097878165639943</v>
      </c>
    </row>
    <row r="237" spans="4:32">
      <c r="D237" s="32" t="s">
        <v>28</v>
      </c>
      <c r="E237" s="43">
        <v>13</v>
      </c>
      <c r="F237" s="43">
        <v>9</v>
      </c>
      <c r="G237" s="45">
        <v>0</v>
      </c>
      <c r="H237" s="45">
        <v>0</v>
      </c>
      <c r="I237" s="45">
        <v>0</v>
      </c>
      <c r="J237" s="45">
        <v>0</v>
      </c>
      <c r="K237" s="45">
        <v>0</v>
      </c>
      <c r="L237" s="45">
        <v>0</v>
      </c>
      <c r="M237" s="45">
        <v>0</v>
      </c>
      <c r="N237" s="45">
        <v>0</v>
      </c>
      <c r="O237" s="45">
        <v>0</v>
      </c>
      <c r="P237" s="45">
        <v>0</v>
      </c>
      <c r="Q237" s="45">
        <v>0</v>
      </c>
      <c r="R237" s="45">
        <v>0</v>
      </c>
      <c r="S237" s="45">
        <v>0</v>
      </c>
      <c r="T237" s="45">
        <v>0</v>
      </c>
      <c r="U237" s="45">
        <v>0</v>
      </c>
      <c r="V237" s="45">
        <v>0</v>
      </c>
      <c r="W237" s="45">
        <v>0</v>
      </c>
      <c r="X237" s="45">
        <v>0</v>
      </c>
      <c r="Y237" s="45">
        <v>0</v>
      </c>
      <c r="Z237" s="45">
        <v>0</v>
      </c>
      <c r="AA237" s="45">
        <v>0.6</v>
      </c>
      <c r="AB237" s="45">
        <v>0.53</v>
      </c>
      <c r="AC237" s="45">
        <v>0.5</v>
      </c>
      <c r="AD237" s="37">
        <v>0.5</v>
      </c>
      <c r="AE237" s="45">
        <v>0</v>
      </c>
      <c r="AF237" s="37">
        <v>0.50541273100616035</v>
      </c>
    </row>
    <row r="238" spans="4:32">
      <c r="D238" s="32" t="s">
        <v>29</v>
      </c>
      <c r="E238" s="43">
        <v>13</v>
      </c>
      <c r="F238" s="43">
        <v>10</v>
      </c>
      <c r="G238" s="45">
        <v>0</v>
      </c>
      <c r="H238" s="45">
        <v>0</v>
      </c>
      <c r="I238" s="45">
        <v>0</v>
      </c>
      <c r="J238" s="45">
        <v>0</v>
      </c>
      <c r="K238" s="45">
        <v>0</v>
      </c>
      <c r="L238" s="45">
        <v>0</v>
      </c>
      <c r="M238" s="45">
        <v>0</v>
      </c>
      <c r="N238" s="45">
        <v>0</v>
      </c>
      <c r="O238" s="45">
        <v>0</v>
      </c>
      <c r="P238" s="45">
        <v>0</v>
      </c>
      <c r="Q238" s="45">
        <v>0</v>
      </c>
      <c r="R238" s="45">
        <v>0</v>
      </c>
      <c r="S238" s="45">
        <v>0</v>
      </c>
      <c r="T238" s="45">
        <v>0</v>
      </c>
      <c r="U238" s="45">
        <v>0</v>
      </c>
      <c r="V238" s="45">
        <v>0</v>
      </c>
      <c r="W238" s="45">
        <v>0</v>
      </c>
      <c r="X238" s="45">
        <v>0</v>
      </c>
      <c r="Y238" s="45">
        <v>0</v>
      </c>
      <c r="Z238" s="45">
        <v>0</v>
      </c>
      <c r="AA238" s="45">
        <v>-0.1</v>
      </c>
      <c r="AB238" s="45">
        <v>-0.05</v>
      </c>
      <c r="AC238" s="45">
        <v>0</v>
      </c>
      <c r="AD238" s="37">
        <v>0</v>
      </c>
      <c r="AE238" s="45">
        <v>0</v>
      </c>
      <c r="AF238" s="37">
        <v>-9.0212183436005969E-3</v>
      </c>
    </row>
    <row r="239" spans="4:32">
      <c r="D239" s="32" t="s">
        <v>28</v>
      </c>
      <c r="E239" s="43">
        <v>13</v>
      </c>
      <c r="F239" s="43">
        <v>10</v>
      </c>
      <c r="G239" s="45">
        <v>0</v>
      </c>
      <c r="H239" s="45">
        <v>0</v>
      </c>
      <c r="I239" s="45">
        <v>0</v>
      </c>
      <c r="J239" s="45">
        <v>0</v>
      </c>
      <c r="K239" s="45">
        <v>0</v>
      </c>
      <c r="L239" s="45">
        <v>0</v>
      </c>
      <c r="M239" s="45">
        <v>0</v>
      </c>
      <c r="N239" s="45">
        <v>0</v>
      </c>
      <c r="O239" s="45">
        <v>0</v>
      </c>
      <c r="P239" s="45">
        <v>0</v>
      </c>
      <c r="Q239" s="45">
        <v>0</v>
      </c>
      <c r="R239" s="45">
        <v>0</v>
      </c>
      <c r="S239" s="45">
        <v>0</v>
      </c>
      <c r="T239" s="45">
        <v>0</v>
      </c>
      <c r="U239" s="45">
        <v>0</v>
      </c>
      <c r="V239" s="45">
        <v>0</v>
      </c>
      <c r="W239" s="45">
        <v>0</v>
      </c>
      <c r="X239" s="45">
        <v>0</v>
      </c>
      <c r="Y239" s="45">
        <v>0</v>
      </c>
      <c r="Z239" s="45">
        <v>0</v>
      </c>
      <c r="AA239" s="45">
        <v>0.3</v>
      </c>
      <c r="AB239" s="45">
        <v>0.38</v>
      </c>
      <c r="AC239" s="45">
        <v>0.4</v>
      </c>
      <c r="AD239" s="37">
        <v>0.4</v>
      </c>
      <c r="AE239" s="45">
        <v>0</v>
      </c>
      <c r="AF239" s="37">
        <v>0.39639151266255979</v>
      </c>
    </row>
    <row r="240" spans="4:32">
      <c r="D240" s="32" t="s">
        <v>29</v>
      </c>
      <c r="E240" s="43">
        <v>13</v>
      </c>
      <c r="F240" s="43">
        <v>11</v>
      </c>
      <c r="G240" s="45">
        <v>0</v>
      </c>
      <c r="H240" s="45">
        <v>0</v>
      </c>
      <c r="I240" s="45">
        <v>0</v>
      </c>
      <c r="J240" s="45">
        <v>0</v>
      </c>
      <c r="K240" s="45">
        <v>0</v>
      </c>
      <c r="L240" s="45">
        <v>0</v>
      </c>
      <c r="M240" s="45">
        <v>0</v>
      </c>
      <c r="N240" s="45">
        <v>0</v>
      </c>
      <c r="O240" s="45">
        <v>0</v>
      </c>
      <c r="P240" s="45">
        <v>0</v>
      </c>
      <c r="Q240" s="45">
        <v>0</v>
      </c>
      <c r="R240" s="45">
        <v>0</v>
      </c>
      <c r="S240" s="45">
        <v>0</v>
      </c>
      <c r="T240" s="45">
        <v>0</v>
      </c>
      <c r="U240" s="45">
        <v>0</v>
      </c>
      <c r="V240" s="45">
        <v>0</v>
      </c>
      <c r="W240" s="45">
        <v>0</v>
      </c>
      <c r="X240" s="45">
        <v>0</v>
      </c>
      <c r="Y240" s="45">
        <v>0</v>
      </c>
      <c r="Z240" s="45">
        <v>0</v>
      </c>
      <c r="AA240" s="45">
        <v>0.4</v>
      </c>
      <c r="AB240" s="45">
        <v>0.41</v>
      </c>
      <c r="AC240" s="45">
        <v>0.4</v>
      </c>
      <c r="AD240" s="37">
        <v>0.4</v>
      </c>
      <c r="AE240" s="45">
        <v>0</v>
      </c>
      <c r="AF240" s="37">
        <v>0.40180424366872014</v>
      </c>
    </row>
    <row r="241" spans="4:32">
      <c r="D241" s="32" t="s">
        <v>28</v>
      </c>
      <c r="E241" s="43">
        <v>13</v>
      </c>
      <c r="F241" s="43">
        <v>11</v>
      </c>
      <c r="G241" s="45">
        <v>0</v>
      </c>
      <c r="H241" s="45">
        <v>0</v>
      </c>
      <c r="I241" s="45">
        <v>0</v>
      </c>
      <c r="J241" s="45">
        <v>0</v>
      </c>
      <c r="K241" s="45">
        <v>0</v>
      </c>
      <c r="L241" s="45">
        <v>0</v>
      </c>
      <c r="M241" s="45">
        <v>0</v>
      </c>
      <c r="N241" s="45">
        <v>0</v>
      </c>
      <c r="O241" s="45">
        <v>0</v>
      </c>
      <c r="P241" s="45">
        <v>0</v>
      </c>
      <c r="Q241" s="45">
        <v>0</v>
      </c>
      <c r="R241" s="45">
        <v>0</v>
      </c>
      <c r="S241" s="45">
        <v>0</v>
      </c>
      <c r="T241" s="45">
        <v>0</v>
      </c>
      <c r="U241" s="45">
        <v>0</v>
      </c>
      <c r="V241" s="45">
        <v>0</v>
      </c>
      <c r="W241" s="45">
        <v>0</v>
      </c>
      <c r="X241" s="45">
        <v>0</v>
      </c>
      <c r="Y241" s="45">
        <v>0</v>
      </c>
      <c r="Z241" s="45">
        <v>0</v>
      </c>
      <c r="AA241" s="45">
        <v>-0.2</v>
      </c>
      <c r="AB241" s="45">
        <v>-0.22</v>
      </c>
      <c r="AC241" s="45">
        <v>-0.2</v>
      </c>
      <c r="AD241" s="37">
        <v>-0.2</v>
      </c>
      <c r="AE241" s="45">
        <v>0</v>
      </c>
      <c r="AF241" s="37">
        <v>-0.20360848733744025</v>
      </c>
    </row>
    <row r="242" spans="4:32">
      <c r="D242" s="32" t="s">
        <v>29</v>
      </c>
      <c r="E242" s="43">
        <v>13</v>
      </c>
      <c r="F242" s="43">
        <v>12</v>
      </c>
      <c r="G242" s="45">
        <v>0</v>
      </c>
      <c r="H242" s="45">
        <v>0</v>
      </c>
      <c r="I242" s="45">
        <v>0</v>
      </c>
      <c r="J242" s="45">
        <v>0</v>
      </c>
      <c r="K242" s="45">
        <v>0</v>
      </c>
      <c r="L242" s="45">
        <v>0</v>
      </c>
      <c r="M242" s="45">
        <v>0</v>
      </c>
      <c r="N242" s="45">
        <v>0</v>
      </c>
      <c r="O242" s="45">
        <v>0</v>
      </c>
      <c r="P242" s="45">
        <v>0</v>
      </c>
      <c r="Q242" s="45">
        <v>0</v>
      </c>
      <c r="R242" s="45">
        <v>0</v>
      </c>
      <c r="S242" s="45">
        <v>0</v>
      </c>
      <c r="T242" s="45">
        <v>0</v>
      </c>
      <c r="U242" s="45">
        <v>0</v>
      </c>
      <c r="V242" s="45">
        <v>0</v>
      </c>
      <c r="W242" s="45">
        <v>0</v>
      </c>
      <c r="X242" s="45">
        <v>0</v>
      </c>
      <c r="Y242" s="45">
        <v>0</v>
      </c>
      <c r="Z242" s="45">
        <v>0</v>
      </c>
      <c r="AA242" s="45">
        <v>0</v>
      </c>
      <c r="AB242" s="45">
        <v>-0.1</v>
      </c>
      <c r="AC242" s="45">
        <v>-0.3</v>
      </c>
      <c r="AD242" s="37">
        <v>-0.3</v>
      </c>
      <c r="AE242" s="45">
        <v>0</v>
      </c>
      <c r="AF242" s="37">
        <v>-0.26391512662559757</v>
      </c>
    </row>
    <row r="243" spans="4:32">
      <c r="D243" s="32" t="s">
        <v>28</v>
      </c>
      <c r="E243" s="43">
        <v>13</v>
      </c>
      <c r="F243" s="43">
        <v>12</v>
      </c>
      <c r="G243" s="45">
        <v>0</v>
      </c>
      <c r="H243" s="45">
        <v>0</v>
      </c>
      <c r="I243" s="45">
        <v>0</v>
      </c>
      <c r="J243" s="45">
        <v>0</v>
      </c>
      <c r="K243" s="45">
        <v>0</v>
      </c>
      <c r="L243" s="45">
        <v>0</v>
      </c>
      <c r="M243" s="45">
        <v>0</v>
      </c>
      <c r="N243" s="45">
        <v>0</v>
      </c>
      <c r="O243" s="45">
        <v>0</v>
      </c>
      <c r="P243" s="45">
        <v>0</v>
      </c>
      <c r="Q243" s="45">
        <v>0</v>
      </c>
      <c r="R243" s="45">
        <v>0</v>
      </c>
      <c r="S243" s="45">
        <v>0</v>
      </c>
      <c r="T243" s="45">
        <v>0</v>
      </c>
      <c r="U243" s="45">
        <v>0</v>
      </c>
      <c r="V243" s="45">
        <v>0</v>
      </c>
      <c r="W243" s="45">
        <v>0</v>
      </c>
      <c r="X243" s="45">
        <v>0</v>
      </c>
      <c r="Y243" s="45">
        <v>0</v>
      </c>
      <c r="Z243" s="45">
        <v>0</v>
      </c>
      <c r="AA243" s="45">
        <v>-0.5</v>
      </c>
      <c r="AB243" s="45">
        <v>-0.56999999999999995</v>
      </c>
      <c r="AC243" s="45">
        <v>-0.5</v>
      </c>
      <c r="AD243" s="37">
        <v>-0.5</v>
      </c>
      <c r="AE243" s="45">
        <v>0</v>
      </c>
      <c r="AF243" s="37">
        <v>-0.51262970568104083</v>
      </c>
    </row>
    <row r="244" spans="4:32">
      <c r="D244" s="32" t="s">
        <v>29</v>
      </c>
      <c r="E244" s="43">
        <v>13</v>
      </c>
      <c r="F244" s="43">
        <v>13</v>
      </c>
      <c r="G244" s="45">
        <v>0</v>
      </c>
      <c r="H244" s="45">
        <v>0</v>
      </c>
      <c r="I244" s="45">
        <v>0</v>
      </c>
      <c r="J244" s="45">
        <v>0</v>
      </c>
      <c r="K244" s="45">
        <v>0</v>
      </c>
      <c r="L244" s="45">
        <v>0</v>
      </c>
      <c r="M244" s="45">
        <v>0</v>
      </c>
      <c r="N244" s="45">
        <v>0</v>
      </c>
      <c r="O244" s="45">
        <v>0</v>
      </c>
      <c r="P244" s="45">
        <v>0</v>
      </c>
      <c r="Q244" s="45">
        <v>0</v>
      </c>
      <c r="R244" s="45">
        <v>0</v>
      </c>
      <c r="S244" s="45">
        <v>0</v>
      </c>
      <c r="T244" s="45">
        <v>0</v>
      </c>
      <c r="U244" s="45">
        <v>0</v>
      </c>
      <c r="V244" s="45">
        <v>0</v>
      </c>
      <c r="W244" s="45">
        <v>0</v>
      </c>
      <c r="X244" s="45">
        <v>0</v>
      </c>
      <c r="Y244" s="45">
        <v>0</v>
      </c>
      <c r="Z244" s="45">
        <v>0</v>
      </c>
      <c r="AA244" s="45">
        <v>0.1</v>
      </c>
      <c r="AB244" s="45">
        <v>-0.18</v>
      </c>
      <c r="AC244" s="45">
        <v>-0.3</v>
      </c>
      <c r="AD244" s="37">
        <v>-0.3</v>
      </c>
      <c r="AE244" s="45">
        <v>0</v>
      </c>
      <c r="AF244" s="37">
        <v>-0.27834907597535857</v>
      </c>
    </row>
    <row r="245" spans="4:32">
      <c r="D245" s="32" t="s">
        <v>28</v>
      </c>
      <c r="E245" s="43">
        <v>13</v>
      </c>
      <c r="F245" s="43">
        <v>13</v>
      </c>
      <c r="G245" s="45">
        <v>0</v>
      </c>
      <c r="H245" s="45">
        <v>0</v>
      </c>
      <c r="I245" s="45">
        <v>0</v>
      </c>
      <c r="J245" s="45">
        <v>0</v>
      </c>
      <c r="K245" s="45">
        <v>0</v>
      </c>
      <c r="L245" s="45">
        <v>0</v>
      </c>
      <c r="M245" s="45">
        <v>0</v>
      </c>
      <c r="N245" s="45">
        <v>0</v>
      </c>
      <c r="O245" s="45">
        <v>0</v>
      </c>
      <c r="P245" s="45">
        <v>0</v>
      </c>
      <c r="Q245" s="45">
        <v>0</v>
      </c>
      <c r="R245" s="45">
        <v>0</v>
      </c>
      <c r="S245" s="45">
        <v>0</v>
      </c>
      <c r="T245" s="45">
        <v>0</v>
      </c>
      <c r="U245" s="45">
        <v>0</v>
      </c>
      <c r="V245" s="45">
        <v>0</v>
      </c>
      <c r="W245" s="45">
        <v>0</v>
      </c>
      <c r="X245" s="45">
        <v>0</v>
      </c>
      <c r="Y245" s="45">
        <v>0</v>
      </c>
      <c r="Z245" s="45">
        <v>0</v>
      </c>
      <c r="AA245" s="45">
        <v>-0.9</v>
      </c>
      <c r="AB245" s="45">
        <v>-0.82</v>
      </c>
      <c r="AC245" s="45">
        <v>-0.8</v>
      </c>
      <c r="AD245" s="37">
        <v>-0.8</v>
      </c>
      <c r="AE245" s="45">
        <v>0</v>
      </c>
      <c r="AF245" s="37">
        <v>-0.80360848733744028</v>
      </c>
    </row>
  </sheetData>
  <mergeCells count="2">
    <mergeCell ref="C21:E21"/>
    <mergeCell ref="B25:E25"/>
  </mergeCells>
  <conditionalFormatting sqref="D5">
    <cfRule type="cellIs" dxfId="1" priority="1" operator="greaterThan">
      <formula>$AD$48</formula>
    </cfRule>
  </conditionalFormatting>
  <pageMargins left="0.7" right="0.7" top="0.75" bottom="0.75" header="0.3" footer="0.3"/>
  <pageSetup orientation="portrait"/>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AG245"/>
  <sheetViews>
    <sheetView zoomScaleNormal="100" zoomScalePageLayoutView="150" workbookViewId="0">
      <selection activeCell="D15" sqref="D15"/>
    </sheetView>
  </sheetViews>
  <sheetFormatPr defaultColWidth="8.85546875" defaultRowHeight="12.75"/>
  <cols>
    <col min="1" max="1" width="5.85546875" customWidth="1"/>
    <col min="2" max="2" width="33.7109375" customWidth="1"/>
    <col min="3" max="3" width="10.28515625" customWidth="1"/>
    <col min="4" max="4" width="12.7109375" customWidth="1"/>
    <col min="5" max="5" width="12.140625" customWidth="1"/>
    <col min="6" max="6" width="12.7109375" customWidth="1"/>
    <col min="7" max="11" width="10.28515625" customWidth="1"/>
    <col min="12" max="29" width="9.42578125" bestFit="1" customWidth="1"/>
    <col min="30" max="30" width="12.28515625" customWidth="1"/>
    <col min="32" max="32" width="9.7109375" bestFit="1" customWidth="1"/>
  </cols>
  <sheetData>
    <row r="1" spans="2:8" ht="25.5">
      <c r="B1" s="1" t="s">
        <v>41</v>
      </c>
    </row>
    <row r="2" spans="2:8" ht="13.5" thickBot="1"/>
    <row r="3" spans="2:8" ht="21" thickBot="1">
      <c r="B3" s="110" t="s">
        <v>48</v>
      </c>
      <c r="G3" s="14" t="s">
        <v>20</v>
      </c>
      <c r="H3" s="15"/>
    </row>
    <row r="4" spans="2:8" ht="13.5" thickBot="1">
      <c r="B4" s="12" t="s">
        <v>11</v>
      </c>
      <c r="C4" s="2" t="s">
        <v>10</v>
      </c>
      <c r="D4" s="2" t="s">
        <v>8</v>
      </c>
      <c r="E4" s="3" t="s">
        <v>9</v>
      </c>
      <c r="G4" s="16" t="s">
        <v>21</v>
      </c>
      <c r="H4" s="17"/>
    </row>
    <row r="5" spans="2:8" ht="13.5" thickBot="1">
      <c r="B5" s="29" t="s">
        <v>53</v>
      </c>
      <c r="C5" s="30"/>
      <c r="D5" s="125">
        <v>39848</v>
      </c>
      <c r="E5" s="31" t="s">
        <v>54</v>
      </c>
      <c r="F5" s="26"/>
      <c r="G5" s="18" t="s">
        <v>22</v>
      </c>
      <c r="H5" s="19"/>
    </row>
    <row r="6" spans="2:8" ht="13.5" thickBot="1">
      <c r="B6" s="29" t="s">
        <v>55</v>
      </c>
      <c r="C6" s="30"/>
      <c r="D6" s="126">
        <f>D5/365.25+1900</f>
        <v>2009.0978781656399</v>
      </c>
      <c r="E6" s="31" t="s">
        <v>2</v>
      </c>
      <c r="G6" s="20" t="s">
        <v>23</v>
      </c>
      <c r="H6" s="21"/>
    </row>
    <row r="7" spans="2:8" ht="16.5" thickBot="1">
      <c r="B7" s="29" t="s">
        <v>107</v>
      </c>
      <c r="C7" s="149" t="s">
        <v>126</v>
      </c>
      <c r="D7" s="126">
        <f>LinearInterp(G50:AC50,G51:AC51,D6)</f>
        <v>-29506.98806844627</v>
      </c>
      <c r="E7" s="31" t="s">
        <v>49</v>
      </c>
      <c r="G7" s="22" t="s">
        <v>24</v>
      </c>
      <c r="H7" s="23"/>
    </row>
    <row r="8" spans="2:8" ht="16.5" thickBot="1">
      <c r="B8" s="29" t="s">
        <v>108</v>
      </c>
      <c r="C8" s="149" t="s">
        <v>127</v>
      </c>
      <c r="D8" s="126">
        <f>LinearInterp(G50:AC50,G52:AC52,D6)</f>
        <v>-1600.9022861054079</v>
      </c>
      <c r="E8" s="31" t="s">
        <v>49</v>
      </c>
      <c r="G8" s="24" t="s">
        <v>25</v>
      </c>
      <c r="H8" s="25"/>
    </row>
    <row r="9" spans="2:8" ht="15.75">
      <c r="B9" s="29" t="s">
        <v>140</v>
      </c>
      <c r="C9" s="149" t="s">
        <v>136</v>
      </c>
      <c r="D9" s="126">
        <f>LinearInterp(G50:AC50,G53:AC53,D6)</f>
        <v>4969.0765941136215</v>
      </c>
      <c r="E9" s="31" t="s">
        <v>49</v>
      </c>
    </row>
    <row r="10" spans="2:8">
      <c r="B10" s="29" t="s">
        <v>109</v>
      </c>
      <c r="C10" s="33" t="s">
        <v>125</v>
      </c>
      <c r="D10" s="127">
        <v>25</v>
      </c>
      <c r="E10" s="31" t="s">
        <v>26</v>
      </c>
    </row>
    <row r="11" spans="2:8">
      <c r="B11" s="29" t="s">
        <v>110</v>
      </c>
      <c r="C11" s="33" t="s">
        <v>42</v>
      </c>
      <c r="D11" s="127">
        <v>10</v>
      </c>
      <c r="E11" s="31" t="s">
        <v>26</v>
      </c>
    </row>
    <row r="12" spans="2:8">
      <c r="B12" s="29" t="s">
        <v>27</v>
      </c>
      <c r="C12" s="158" t="s">
        <v>28</v>
      </c>
      <c r="D12" s="127">
        <v>400</v>
      </c>
      <c r="E12" s="31" t="s">
        <v>7</v>
      </c>
    </row>
    <row r="13" spans="2:8">
      <c r="B13" s="29" t="s">
        <v>109</v>
      </c>
      <c r="C13" s="33" t="s">
        <v>125</v>
      </c>
      <c r="D13" s="142">
        <f>RADIANS(D10)</f>
        <v>0.43633231299858238</v>
      </c>
      <c r="E13" s="31" t="s">
        <v>112</v>
      </c>
    </row>
    <row r="14" spans="2:8">
      <c r="B14" s="29" t="s">
        <v>137</v>
      </c>
      <c r="C14" s="33" t="s">
        <v>43</v>
      </c>
      <c r="D14" s="142">
        <f>((PI()/2)-D13)</f>
        <v>1.1344640137963142</v>
      </c>
      <c r="E14" s="31" t="s">
        <v>112</v>
      </c>
    </row>
    <row r="15" spans="2:8">
      <c r="B15" s="29" t="s">
        <v>110</v>
      </c>
      <c r="C15" s="33" t="s">
        <v>138</v>
      </c>
      <c r="D15" s="142">
        <f>RADIANS(D11)</f>
        <v>0.17453292519943295</v>
      </c>
      <c r="E15" s="31" t="s">
        <v>112</v>
      </c>
    </row>
    <row r="16" spans="2:8">
      <c r="B16" s="29" t="s">
        <v>139</v>
      </c>
      <c r="C16" s="149" t="s">
        <v>44</v>
      </c>
      <c r="D16" s="159">
        <f>6371.2+D12</f>
        <v>6771.2</v>
      </c>
      <c r="E16" s="31" t="s">
        <v>7</v>
      </c>
    </row>
    <row r="17" spans="2:7" ht="15.75">
      <c r="B17" s="29" t="s">
        <v>50</v>
      </c>
      <c r="C17" s="149" t="s">
        <v>123</v>
      </c>
      <c r="D17" s="128">
        <f t="array" ref="D17:D19">EarthDipoleField_VBA(D14,D15,D16,D7,D8,D9)</f>
        <v>-21854.07309737894</v>
      </c>
      <c r="E17" s="31" t="s">
        <v>49</v>
      </c>
    </row>
    <row r="18" spans="2:7" ht="14.25">
      <c r="B18" s="29" t="s">
        <v>124</v>
      </c>
      <c r="C18" s="149" t="s">
        <v>122</v>
      </c>
      <c r="D18" s="128">
        <v>-22026.279958794952</v>
      </c>
      <c r="E18" s="31" t="s">
        <v>49</v>
      </c>
    </row>
    <row r="19" spans="2:7" ht="14.25">
      <c r="B19" s="29" t="s">
        <v>52</v>
      </c>
      <c r="C19" s="149" t="s">
        <v>121</v>
      </c>
      <c r="D19" s="128">
        <v>-4308.1413745399032</v>
      </c>
      <c r="E19" s="31" t="s">
        <v>49</v>
      </c>
      <c r="G19" s="26"/>
    </row>
    <row r="20" spans="2:7" ht="15.75">
      <c r="B20" s="139" t="s">
        <v>113</v>
      </c>
      <c r="C20" s="141" t="s">
        <v>128</v>
      </c>
      <c r="D20" s="140">
        <f>SQRT(D17^2+D18^2+D19^2)</f>
        <v>31325.989240115254</v>
      </c>
      <c r="E20" s="133" t="s">
        <v>49</v>
      </c>
    </row>
    <row r="21" spans="2:7">
      <c r="B21" s="139"/>
      <c r="C21" s="176" t="s">
        <v>120</v>
      </c>
      <c r="D21" s="177"/>
      <c r="E21" s="178"/>
      <c r="G21" s="26"/>
    </row>
    <row r="22" spans="2:7">
      <c r="B22" s="139"/>
      <c r="C22" s="134">
        <f>COS(D13)*COS(D15)</f>
        <v>0.89253893528902994</v>
      </c>
      <c r="D22" s="34">
        <f>SIN(D13)*COS(D15)</f>
        <v>0.41619774072678339</v>
      </c>
      <c r="E22" s="131">
        <f>-SIN(D15)</f>
        <v>-0.17364817766693033</v>
      </c>
      <c r="G22" s="26"/>
    </row>
    <row r="23" spans="2:7">
      <c r="B23" s="139"/>
      <c r="C23" s="135">
        <f>COS(D13)*SIN(D15)</f>
        <v>0.15737869562426265</v>
      </c>
      <c r="D23" s="130">
        <f>SIN(D13)*SIN(D15)</f>
        <v>7.3386891000038243E-2</v>
      </c>
      <c r="E23" s="132">
        <f>COS(D15)</f>
        <v>0.98480775301220802</v>
      </c>
    </row>
    <row r="24" spans="2:7">
      <c r="B24" s="139"/>
      <c r="C24" s="136">
        <f>SIN(D13)</f>
        <v>0.42261826174069944</v>
      </c>
      <c r="D24" s="137">
        <f>-COS(D13)</f>
        <v>-0.90630778703664994</v>
      </c>
      <c r="E24" s="138">
        <v>0</v>
      </c>
      <c r="G24" s="26"/>
    </row>
    <row r="25" spans="2:7">
      <c r="B25" s="179" t="s">
        <v>129</v>
      </c>
      <c r="C25" s="180"/>
      <c r="D25" s="180"/>
      <c r="E25" s="181"/>
      <c r="G25" s="26"/>
    </row>
    <row r="26" spans="2:7" ht="15.75">
      <c r="B26" s="139" t="s">
        <v>114</v>
      </c>
      <c r="C26" s="141" t="s">
        <v>117</v>
      </c>
      <c r="D26" s="140">
        <f t="array" ref="D26:D28">MMULT(C22:E24,D17:D19)</f>
        <v>-27924.79819070896</v>
      </c>
      <c r="E26" s="133" t="s">
        <v>49</v>
      </c>
      <c r="G26" s="26"/>
    </row>
    <row r="27" spans="2:7" ht="15.75">
      <c r="B27" s="139" t="s">
        <v>115</v>
      </c>
      <c r="C27" s="141" t="s">
        <v>118</v>
      </c>
      <c r="D27" s="140">
        <v>-9298.4967513347656</v>
      </c>
      <c r="E27" s="133" t="s">
        <v>49</v>
      </c>
      <c r="G27" s="26"/>
    </row>
    <row r="28" spans="2:7" ht="16.5" thickBot="1">
      <c r="B28" s="35" t="s">
        <v>116</v>
      </c>
      <c r="C28" s="40" t="s">
        <v>119</v>
      </c>
      <c r="D28" s="129">
        <v>10726.658661736697</v>
      </c>
      <c r="E28" s="36" t="s">
        <v>49</v>
      </c>
      <c r="G28" s="26"/>
    </row>
    <row r="29" spans="2:7">
      <c r="G29" s="26"/>
    </row>
    <row r="31" spans="2:7" ht="21" thickBot="1">
      <c r="B31" s="110" t="s">
        <v>131</v>
      </c>
    </row>
    <row r="32" spans="2:7">
      <c r="B32" s="12" t="s">
        <v>11</v>
      </c>
      <c r="C32" s="2" t="s">
        <v>10</v>
      </c>
      <c r="D32" s="2" t="s">
        <v>8</v>
      </c>
      <c r="E32" s="3" t="s">
        <v>9</v>
      </c>
    </row>
    <row r="33" spans="2:32">
      <c r="B33" s="29" t="s">
        <v>53</v>
      </c>
      <c r="C33" s="30"/>
      <c r="D33" s="125">
        <v>39482</v>
      </c>
      <c r="E33" s="31" t="s">
        <v>54</v>
      </c>
    </row>
    <row r="34" spans="2:32">
      <c r="B34" s="29" t="s">
        <v>55</v>
      </c>
      <c r="C34" s="30"/>
      <c r="D34" s="126">
        <f>D33/365.25+1900</f>
        <v>2008.0958247775495</v>
      </c>
      <c r="E34" s="31" t="s">
        <v>2</v>
      </c>
    </row>
    <row r="35" spans="2:32">
      <c r="B35" s="29" t="s">
        <v>109</v>
      </c>
      <c r="C35" s="30"/>
      <c r="D35" s="127">
        <v>0</v>
      </c>
      <c r="E35" s="31" t="s">
        <v>26</v>
      </c>
    </row>
    <row r="36" spans="2:32">
      <c r="B36" s="29" t="s">
        <v>110</v>
      </c>
      <c r="C36" s="30"/>
      <c r="D36" s="127">
        <v>0</v>
      </c>
      <c r="E36" s="31" t="s">
        <v>26</v>
      </c>
    </row>
    <row r="37" spans="2:32">
      <c r="B37" s="29" t="s">
        <v>27</v>
      </c>
      <c r="C37" s="30"/>
      <c r="D37" s="127">
        <v>400</v>
      </c>
      <c r="E37" s="31" t="s">
        <v>7</v>
      </c>
    </row>
    <row r="38" spans="2:32">
      <c r="B38" s="29" t="s">
        <v>50</v>
      </c>
      <c r="C38" s="30"/>
      <c r="D38" s="128"/>
      <c r="E38" s="31" t="s">
        <v>49</v>
      </c>
    </row>
    <row r="39" spans="2:32">
      <c r="B39" s="29" t="s">
        <v>124</v>
      </c>
      <c r="C39" s="30"/>
      <c r="D39" s="128"/>
      <c r="E39" s="31" t="s">
        <v>49</v>
      </c>
    </row>
    <row r="40" spans="2:32">
      <c r="B40" s="29" t="s">
        <v>52</v>
      </c>
      <c r="C40" s="30"/>
      <c r="D40" s="128"/>
      <c r="E40" s="31" t="s">
        <v>49</v>
      </c>
    </row>
    <row r="41" spans="2:32" ht="13.5" thickBot="1">
      <c r="B41" s="35" t="s">
        <v>130</v>
      </c>
      <c r="C41" s="44"/>
      <c r="D41" s="129"/>
      <c r="E41" s="36" t="s">
        <v>49</v>
      </c>
    </row>
    <row r="46" spans="2:32" ht="21" thickBot="1">
      <c r="D46" s="110" t="s">
        <v>106</v>
      </c>
    </row>
    <row r="47" spans="2:32" ht="13.5" thickBot="1">
      <c r="D47" s="42" t="s">
        <v>111</v>
      </c>
      <c r="E47" s="150"/>
      <c r="F47" s="150"/>
      <c r="G47" s="150"/>
      <c r="H47" s="150"/>
      <c r="I47" s="150"/>
      <c r="J47" s="150"/>
      <c r="K47" s="150"/>
      <c r="L47" s="150"/>
      <c r="M47" s="150"/>
      <c r="N47" s="150"/>
      <c r="O47" s="150"/>
      <c r="P47" s="150"/>
      <c r="Q47" s="150"/>
      <c r="R47" s="150"/>
      <c r="S47" s="150"/>
      <c r="T47" s="150"/>
      <c r="U47" s="150"/>
      <c r="V47" s="150"/>
      <c r="W47" s="150"/>
      <c r="X47" s="150"/>
      <c r="Y47" s="150"/>
      <c r="Z47" s="150"/>
      <c r="AA47" s="150"/>
      <c r="AB47" s="150"/>
      <c r="AC47" s="150"/>
      <c r="AD47" s="150"/>
      <c r="AE47" s="150"/>
      <c r="AF47" s="150" t="s">
        <v>46</v>
      </c>
    </row>
    <row r="48" spans="2:32">
      <c r="D48" s="42" t="s">
        <v>51</v>
      </c>
      <c r="E48" s="150"/>
      <c r="F48" s="150"/>
      <c r="G48" s="150"/>
      <c r="H48" s="150"/>
      <c r="I48" s="150"/>
      <c r="J48" s="150"/>
      <c r="K48" s="150"/>
      <c r="L48" s="150"/>
      <c r="M48" s="150"/>
      <c r="N48" s="150"/>
      <c r="O48" s="150"/>
      <c r="P48" s="150"/>
      <c r="Q48" s="150"/>
      <c r="R48" s="150"/>
      <c r="S48" s="150"/>
      <c r="T48" s="150"/>
      <c r="U48" s="150"/>
      <c r="V48" s="150"/>
      <c r="W48" s="150"/>
      <c r="X48" s="150"/>
      <c r="Y48" s="150"/>
      <c r="Z48" s="150"/>
      <c r="AA48" s="150"/>
      <c r="AB48" s="150"/>
      <c r="AC48" s="150"/>
      <c r="AD48" s="160">
        <f>DATE(AD50,1,1)</f>
        <v>47484</v>
      </c>
      <c r="AE48" s="150"/>
      <c r="AF48" s="150" t="s">
        <v>47</v>
      </c>
    </row>
    <row r="49" spans="4:33">
      <c r="D49" s="32" t="s">
        <v>40</v>
      </c>
      <c r="E49" s="32" t="s">
        <v>39</v>
      </c>
      <c r="F49" s="32" t="s">
        <v>38</v>
      </c>
      <c r="G49" s="32" t="s">
        <v>36</v>
      </c>
      <c r="H49" s="32" t="s">
        <v>36</v>
      </c>
      <c r="I49" s="32" t="s">
        <v>36</v>
      </c>
      <c r="J49" s="32" t="s">
        <v>36</v>
      </c>
      <c r="K49" s="32" t="s">
        <v>36</v>
      </c>
      <c r="L49" s="32" t="s">
        <v>36</v>
      </c>
      <c r="M49" s="32" t="s">
        <v>36</v>
      </c>
      <c r="N49" s="32" t="s">
        <v>36</v>
      </c>
      <c r="O49" s="32" t="s">
        <v>36</v>
      </c>
      <c r="P49" s="32" t="s">
        <v>37</v>
      </c>
      <c r="Q49" s="32" t="s">
        <v>37</v>
      </c>
      <c r="R49" s="32" t="s">
        <v>37</v>
      </c>
      <c r="S49" s="32" t="s">
        <v>37</v>
      </c>
      <c r="T49" s="32" t="s">
        <v>37</v>
      </c>
      <c r="U49" s="32" t="s">
        <v>37</v>
      </c>
      <c r="V49" s="32" t="s">
        <v>37</v>
      </c>
      <c r="W49" s="32" t="s">
        <v>37</v>
      </c>
      <c r="X49" s="32" t="s">
        <v>37</v>
      </c>
      <c r="Y49" s="32" t="s">
        <v>37</v>
      </c>
      <c r="Z49" s="32" t="s">
        <v>37</v>
      </c>
      <c r="AA49" s="32" t="s">
        <v>37</v>
      </c>
      <c r="AB49" s="32" t="s">
        <v>37</v>
      </c>
      <c r="AC49" s="32" t="s">
        <v>36</v>
      </c>
      <c r="AD49" s="32" t="s">
        <v>35</v>
      </c>
      <c r="AE49" s="32" t="s">
        <v>34</v>
      </c>
      <c r="AF49" s="32"/>
      <c r="AG49" s="28"/>
    </row>
    <row r="50" spans="4:33">
      <c r="D50" s="32" t="s">
        <v>33</v>
      </c>
      <c r="E50" s="43" t="s">
        <v>32</v>
      </c>
      <c r="F50" s="43" t="s">
        <v>31</v>
      </c>
      <c r="G50" s="32">
        <v>1900</v>
      </c>
      <c r="H50" s="32">
        <v>1905</v>
      </c>
      <c r="I50" s="32">
        <v>1910</v>
      </c>
      <c r="J50" s="32">
        <v>1915</v>
      </c>
      <c r="K50" s="32">
        <v>1920</v>
      </c>
      <c r="L50" s="32">
        <v>1925</v>
      </c>
      <c r="M50" s="32">
        <v>1930</v>
      </c>
      <c r="N50" s="32">
        <v>1935</v>
      </c>
      <c r="O50" s="32">
        <v>1940</v>
      </c>
      <c r="P50" s="32">
        <v>1945</v>
      </c>
      <c r="Q50" s="32">
        <v>1950</v>
      </c>
      <c r="R50" s="32">
        <v>1955</v>
      </c>
      <c r="S50" s="32">
        <v>1960</v>
      </c>
      <c r="T50" s="32">
        <v>1965</v>
      </c>
      <c r="U50" s="32">
        <v>1970</v>
      </c>
      <c r="V50" s="32">
        <v>1975</v>
      </c>
      <c r="W50" s="32">
        <v>1980</v>
      </c>
      <c r="X50" s="32">
        <v>1985</v>
      </c>
      <c r="Y50" s="32">
        <v>1990</v>
      </c>
      <c r="Z50" s="32">
        <v>1995</v>
      </c>
      <c r="AA50" s="32">
        <v>2000</v>
      </c>
      <c r="AB50" s="32">
        <v>2005</v>
      </c>
      <c r="AC50" s="32">
        <v>2010</v>
      </c>
      <c r="AD50" s="32">
        <v>2030</v>
      </c>
      <c r="AE50" s="32" t="s">
        <v>30</v>
      </c>
      <c r="AF50" s="32">
        <f>D6</f>
        <v>2009.0978781656399</v>
      </c>
    </row>
    <row r="51" spans="4:33">
      <c r="D51" s="32" t="s">
        <v>29</v>
      </c>
      <c r="E51" s="43">
        <v>1</v>
      </c>
      <c r="F51" s="43">
        <v>0</v>
      </c>
      <c r="G51" s="45">
        <v>-31543</v>
      </c>
      <c r="H51" s="45">
        <v>-31464</v>
      </c>
      <c r="I51" s="45">
        <v>-31354</v>
      </c>
      <c r="J51" s="45">
        <v>-31212</v>
      </c>
      <c r="K51" s="45">
        <v>-31060</v>
      </c>
      <c r="L51" s="45">
        <v>-30926</v>
      </c>
      <c r="M51" s="45">
        <v>-30805</v>
      </c>
      <c r="N51" s="45">
        <v>-30715</v>
      </c>
      <c r="O51" s="45">
        <v>-30654</v>
      </c>
      <c r="P51" s="45">
        <v>-30594</v>
      </c>
      <c r="Q51" s="45">
        <v>-30554</v>
      </c>
      <c r="R51" s="45">
        <v>-30500</v>
      </c>
      <c r="S51" s="45">
        <v>-30421</v>
      </c>
      <c r="T51" s="45">
        <v>-30334</v>
      </c>
      <c r="U51" s="45">
        <v>-30220</v>
      </c>
      <c r="V51" s="45">
        <v>-30100</v>
      </c>
      <c r="W51" s="45">
        <v>-29992</v>
      </c>
      <c r="X51" s="45">
        <v>-29873</v>
      </c>
      <c r="Y51" s="45">
        <v>-29775</v>
      </c>
      <c r="Z51" s="45">
        <v>-29692</v>
      </c>
      <c r="AA51" s="45">
        <v>-29619.4</v>
      </c>
      <c r="AB51" s="45">
        <v>-29554.63</v>
      </c>
      <c r="AC51" s="45">
        <v>-29496.5</v>
      </c>
      <c r="AD51" s="37"/>
      <c r="AE51" s="45">
        <v>11.4</v>
      </c>
      <c r="AF51" s="37"/>
    </row>
    <row r="52" spans="4:33">
      <c r="D52" s="32" t="s">
        <v>29</v>
      </c>
      <c r="E52" s="43">
        <v>1</v>
      </c>
      <c r="F52" s="43">
        <v>1</v>
      </c>
      <c r="G52" s="45">
        <v>-2298</v>
      </c>
      <c r="H52" s="45">
        <v>-2298</v>
      </c>
      <c r="I52" s="45">
        <v>-2297</v>
      </c>
      <c r="J52" s="45">
        <v>-2306</v>
      </c>
      <c r="K52" s="45">
        <v>-2317</v>
      </c>
      <c r="L52" s="45">
        <v>-2318</v>
      </c>
      <c r="M52" s="45">
        <v>-2316</v>
      </c>
      <c r="N52" s="45">
        <v>-2306</v>
      </c>
      <c r="O52" s="45">
        <v>-2292</v>
      </c>
      <c r="P52" s="45">
        <v>-2285</v>
      </c>
      <c r="Q52" s="45">
        <v>-2250</v>
      </c>
      <c r="R52" s="45">
        <v>-2215</v>
      </c>
      <c r="S52" s="45">
        <v>-2169</v>
      </c>
      <c r="T52" s="45">
        <v>-2119</v>
      </c>
      <c r="U52" s="45">
        <v>-2068</v>
      </c>
      <c r="V52" s="45">
        <v>-2013</v>
      </c>
      <c r="W52" s="45">
        <v>-1956</v>
      </c>
      <c r="X52" s="45">
        <v>-1905</v>
      </c>
      <c r="Y52" s="45">
        <v>-1848</v>
      </c>
      <c r="Z52" s="45">
        <v>-1784</v>
      </c>
      <c r="AA52" s="45">
        <v>-1728.2</v>
      </c>
      <c r="AB52" s="45">
        <v>-1669.05</v>
      </c>
      <c r="AC52" s="45">
        <v>-1585.9</v>
      </c>
      <c r="AD52" s="37"/>
      <c r="AE52" s="45">
        <v>16.7</v>
      </c>
      <c r="AF52" s="37"/>
    </row>
    <row r="53" spans="4:33">
      <c r="D53" s="32" t="s">
        <v>28</v>
      </c>
      <c r="E53" s="43">
        <v>1</v>
      </c>
      <c r="F53" s="43">
        <v>1</v>
      </c>
      <c r="G53" s="45">
        <v>5922</v>
      </c>
      <c r="H53" s="45">
        <v>5909</v>
      </c>
      <c r="I53" s="45">
        <v>5898</v>
      </c>
      <c r="J53" s="45">
        <v>5875</v>
      </c>
      <c r="K53" s="45">
        <v>5845</v>
      </c>
      <c r="L53" s="45">
        <v>5817</v>
      </c>
      <c r="M53" s="45">
        <v>5808</v>
      </c>
      <c r="N53" s="45">
        <v>5812</v>
      </c>
      <c r="O53" s="45">
        <v>5821</v>
      </c>
      <c r="P53" s="45">
        <v>5810</v>
      </c>
      <c r="Q53" s="45">
        <v>5815</v>
      </c>
      <c r="R53" s="45">
        <v>5820</v>
      </c>
      <c r="S53" s="45">
        <v>5791</v>
      </c>
      <c r="T53" s="45">
        <v>5776</v>
      </c>
      <c r="U53" s="45">
        <v>5737</v>
      </c>
      <c r="V53" s="45">
        <v>5675</v>
      </c>
      <c r="W53" s="45">
        <v>5604</v>
      </c>
      <c r="X53" s="45">
        <v>5500</v>
      </c>
      <c r="Y53" s="45">
        <v>5406</v>
      </c>
      <c r="Z53" s="45">
        <v>5306</v>
      </c>
      <c r="AA53" s="45">
        <v>5186.1000000000004</v>
      </c>
      <c r="AB53" s="45">
        <v>5077.99</v>
      </c>
      <c r="AC53" s="45">
        <v>4945.1000000000004</v>
      </c>
      <c r="AD53" s="37"/>
      <c r="AE53" s="45">
        <v>-28.8</v>
      </c>
      <c r="AF53" s="37"/>
    </row>
    <row r="54" spans="4:33">
      <c r="D54" s="32" t="s">
        <v>29</v>
      </c>
      <c r="E54" s="43">
        <v>2</v>
      </c>
      <c r="F54" s="43">
        <v>0</v>
      </c>
      <c r="G54" s="45">
        <v>-677</v>
      </c>
      <c r="H54" s="45">
        <v>-728</v>
      </c>
      <c r="I54" s="45">
        <v>-769</v>
      </c>
      <c r="J54" s="45">
        <v>-802</v>
      </c>
      <c r="K54" s="45">
        <v>-839</v>
      </c>
      <c r="L54" s="45">
        <v>-893</v>
      </c>
      <c r="M54" s="45">
        <v>-951</v>
      </c>
      <c r="N54" s="45">
        <v>-1018</v>
      </c>
      <c r="O54" s="45">
        <v>-1106</v>
      </c>
      <c r="P54" s="45">
        <v>-1244</v>
      </c>
      <c r="Q54" s="45">
        <v>-1341</v>
      </c>
      <c r="R54" s="45">
        <v>-1440</v>
      </c>
      <c r="S54" s="45">
        <v>-1555</v>
      </c>
      <c r="T54" s="45">
        <v>-1662</v>
      </c>
      <c r="U54" s="45">
        <v>-1781</v>
      </c>
      <c r="V54" s="45">
        <v>-1902</v>
      </c>
      <c r="W54" s="45">
        <v>-1997</v>
      </c>
      <c r="X54" s="45">
        <v>-2072</v>
      </c>
      <c r="Y54" s="45">
        <v>-2131</v>
      </c>
      <c r="Z54" s="45">
        <v>-2200</v>
      </c>
      <c r="AA54" s="45">
        <v>-2267.6999999999998</v>
      </c>
      <c r="AB54" s="45">
        <v>-2337.2399999999998</v>
      </c>
      <c r="AC54" s="45">
        <v>-2396.6</v>
      </c>
      <c r="AD54" s="37"/>
      <c r="AE54" s="45">
        <v>-11.3</v>
      </c>
      <c r="AF54" s="37"/>
    </row>
    <row r="55" spans="4:33">
      <c r="D55" s="32" t="s">
        <v>29</v>
      </c>
      <c r="E55" s="43">
        <v>2</v>
      </c>
      <c r="F55" s="43">
        <v>1</v>
      </c>
      <c r="G55" s="45">
        <v>2905</v>
      </c>
      <c r="H55" s="45">
        <v>2928</v>
      </c>
      <c r="I55" s="45">
        <v>2948</v>
      </c>
      <c r="J55" s="45">
        <v>2956</v>
      </c>
      <c r="K55" s="45">
        <v>2959</v>
      </c>
      <c r="L55" s="45">
        <v>2969</v>
      </c>
      <c r="M55" s="45">
        <v>2980</v>
      </c>
      <c r="N55" s="45">
        <v>2984</v>
      </c>
      <c r="O55" s="45">
        <v>2981</v>
      </c>
      <c r="P55" s="45">
        <v>2990</v>
      </c>
      <c r="Q55" s="45">
        <v>2998</v>
      </c>
      <c r="R55" s="45">
        <v>3003</v>
      </c>
      <c r="S55" s="45">
        <v>3002</v>
      </c>
      <c r="T55" s="45">
        <v>2997</v>
      </c>
      <c r="U55" s="45">
        <v>3000</v>
      </c>
      <c r="V55" s="45">
        <v>3010</v>
      </c>
      <c r="W55" s="45">
        <v>3027</v>
      </c>
      <c r="X55" s="45">
        <v>3044</v>
      </c>
      <c r="Y55" s="45">
        <v>3059</v>
      </c>
      <c r="Z55" s="45">
        <v>3070</v>
      </c>
      <c r="AA55" s="45">
        <v>3068.4</v>
      </c>
      <c r="AB55" s="45">
        <v>3047.69</v>
      </c>
      <c r="AC55" s="45">
        <v>3026</v>
      </c>
      <c r="AD55" s="37"/>
      <c r="AE55" s="45">
        <v>-3.9</v>
      </c>
      <c r="AF55" s="37"/>
    </row>
    <row r="56" spans="4:33">
      <c r="D56" s="32" t="s">
        <v>28</v>
      </c>
      <c r="E56" s="43">
        <v>2</v>
      </c>
      <c r="F56" s="43">
        <v>1</v>
      </c>
      <c r="G56" s="45">
        <v>-1061</v>
      </c>
      <c r="H56" s="45">
        <v>-1086</v>
      </c>
      <c r="I56" s="45">
        <v>-1128</v>
      </c>
      <c r="J56" s="45">
        <v>-1191</v>
      </c>
      <c r="K56" s="45">
        <v>-1259</v>
      </c>
      <c r="L56" s="45">
        <v>-1334</v>
      </c>
      <c r="M56" s="45">
        <v>-1424</v>
      </c>
      <c r="N56" s="45">
        <v>-1520</v>
      </c>
      <c r="O56" s="45">
        <v>-1614</v>
      </c>
      <c r="P56" s="45">
        <v>-1702</v>
      </c>
      <c r="Q56" s="45">
        <v>-1810</v>
      </c>
      <c r="R56" s="45">
        <v>-1898</v>
      </c>
      <c r="S56" s="45">
        <v>-1967</v>
      </c>
      <c r="T56" s="45">
        <v>-2016</v>
      </c>
      <c r="U56" s="45">
        <v>-2047</v>
      </c>
      <c r="V56" s="45">
        <v>-2067</v>
      </c>
      <c r="W56" s="45">
        <v>-2129</v>
      </c>
      <c r="X56" s="45">
        <v>-2197</v>
      </c>
      <c r="Y56" s="45">
        <v>-2279</v>
      </c>
      <c r="Z56" s="45">
        <v>-2366</v>
      </c>
      <c r="AA56" s="45">
        <v>-2481.6</v>
      </c>
      <c r="AB56" s="45">
        <v>-2594.5</v>
      </c>
      <c r="AC56" s="45">
        <v>-2707.7</v>
      </c>
      <c r="AD56" s="37"/>
      <c r="AE56" s="45">
        <v>-23</v>
      </c>
      <c r="AF56" s="37"/>
    </row>
    <row r="57" spans="4:33">
      <c r="D57" s="32" t="s">
        <v>29</v>
      </c>
      <c r="E57" s="43">
        <v>2</v>
      </c>
      <c r="F57" s="43">
        <v>2</v>
      </c>
      <c r="G57" s="45">
        <v>924</v>
      </c>
      <c r="H57" s="45">
        <v>1041</v>
      </c>
      <c r="I57" s="45">
        <v>1176</v>
      </c>
      <c r="J57" s="45">
        <v>1309</v>
      </c>
      <c r="K57" s="45">
        <v>1407</v>
      </c>
      <c r="L57" s="45">
        <v>1471</v>
      </c>
      <c r="M57" s="45">
        <v>1517</v>
      </c>
      <c r="N57" s="45">
        <v>1550</v>
      </c>
      <c r="O57" s="45">
        <v>1566</v>
      </c>
      <c r="P57" s="45">
        <v>1578</v>
      </c>
      <c r="Q57" s="45">
        <v>1576</v>
      </c>
      <c r="R57" s="45">
        <v>1581</v>
      </c>
      <c r="S57" s="45">
        <v>1590</v>
      </c>
      <c r="T57" s="45">
        <v>1594</v>
      </c>
      <c r="U57" s="45">
        <v>1611</v>
      </c>
      <c r="V57" s="45">
        <v>1632</v>
      </c>
      <c r="W57" s="45">
        <v>1663</v>
      </c>
      <c r="X57" s="45">
        <v>1687</v>
      </c>
      <c r="Y57" s="45">
        <v>1686</v>
      </c>
      <c r="Z57" s="45">
        <v>1681</v>
      </c>
      <c r="AA57" s="45">
        <v>1670.9</v>
      </c>
      <c r="AB57" s="45">
        <v>1657.76</v>
      </c>
      <c r="AC57" s="45">
        <v>1668.6</v>
      </c>
      <c r="AD57" s="37"/>
      <c r="AE57" s="45">
        <v>2.7</v>
      </c>
      <c r="AF57" s="37"/>
    </row>
    <row r="58" spans="4:33">
      <c r="D58" s="32" t="s">
        <v>28</v>
      </c>
      <c r="E58" s="43">
        <v>2</v>
      </c>
      <c r="F58" s="43">
        <v>2</v>
      </c>
      <c r="G58" s="45">
        <v>1121</v>
      </c>
      <c r="H58" s="45">
        <v>1065</v>
      </c>
      <c r="I58" s="45">
        <v>1000</v>
      </c>
      <c r="J58" s="45">
        <v>917</v>
      </c>
      <c r="K58" s="45">
        <v>823</v>
      </c>
      <c r="L58" s="45">
        <v>728</v>
      </c>
      <c r="M58" s="45">
        <v>644</v>
      </c>
      <c r="N58" s="45">
        <v>586</v>
      </c>
      <c r="O58" s="45">
        <v>528</v>
      </c>
      <c r="P58" s="45">
        <v>477</v>
      </c>
      <c r="Q58" s="45">
        <v>381</v>
      </c>
      <c r="R58" s="45">
        <v>291</v>
      </c>
      <c r="S58" s="45">
        <v>206</v>
      </c>
      <c r="T58" s="45">
        <v>114</v>
      </c>
      <c r="U58" s="45">
        <v>25</v>
      </c>
      <c r="V58" s="45">
        <v>-68</v>
      </c>
      <c r="W58" s="45">
        <v>-200</v>
      </c>
      <c r="X58" s="45">
        <v>-306</v>
      </c>
      <c r="Y58" s="45">
        <v>-373</v>
      </c>
      <c r="Z58" s="45">
        <v>-413</v>
      </c>
      <c r="AA58" s="45">
        <v>-458</v>
      </c>
      <c r="AB58" s="45">
        <v>-515.42999999999995</v>
      </c>
      <c r="AC58" s="45">
        <v>-575.4</v>
      </c>
      <c r="AD58" s="37"/>
      <c r="AE58" s="45">
        <v>-12.9</v>
      </c>
      <c r="AF58" s="37"/>
    </row>
    <row r="59" spans="4:33">
      <c r="D59" s="32" t="s">
        <v>29</v>
      </c>
      <c r="E59" s="43">
        <v>3</v>
      </c>
      <c r="F59" s="43">
        <v>0</v>
      </c>
      <c r="G59" s="45">
        <v>1022</v>
      </c>
      <c r="H59" s="45">
        <v>1037</v>
      </c>
      <c r="I59" s="45">
        <v>1058</v>
      </c>
      <c r="J59" s="45">
        <v>1084</v>
      </c>
      <c r="K59" s="45">
        <v>1111</v>
      </c>
      <c r="L59" s="45">
        <v>1140</v>
      </c>
      <c r="M59" s="45">
        <v>1172</v>
      </c>
      <c r="N59" s="45">
        <v>1206</v>
      </c>
      <c r="O59" s="45">
        <v>1240</v>
      </c>
      <c r="P59" s="45">
        <v>1282</v>
      </c>
      <c r="Q59" s="45">
        <v>1297</v>
      </c>
      <c r="R59" s="45">
        <v>1302</v>
      </c>
      <c r="S59" s="45">
        <v>1302</v>
      </c>
      <c r="T59" s="45">
        <v>1297</v>
      </c>
      <c r="U59" s="45">
        <v>1287</v>
      </c>
      <c r="V59" s="45">
        <v>1276</v>
      </c>
      <c r="W59" s="45">
        <v>1281</v>
      </c>
      <c r="X59" s="45">
        <v>1296</v>
      </c>
      <c r="Y59" s="45">
        <v>1314</v>
      </c>
      <c r="Z59" s="45">
        <v>1335</v>
      </c>
      <c r="AA59" s="45">
        <v>1339.6</v>
      </c>
      <c r="AB59" s="45">
        <v>1336.3</v>
      </c>
      <c r="AC59" s="45">
        <v>1339.7</v>
      </c>
      <c r="AD59" s="37"/>
      <c r="AE59" s="45">
        <v>1.3</v>
      </c>
      <c r="AF59" s="37"/>
    </row>
    <row r="60" spans="4:33">
      <c r="D60" s="32" t="s">
        <v>29</v>
      </c>
      <c r="E60" s="43">
        <v>3</v>
      </c>
      <c r="F60" s="43">
        <v>1</v>
      </c>
      <c r="G60" s="45">
        <v>-1469</v>
      </c>
      <c r="H60" s="45">
        <v>-1494</v>
      </c>
      <c r="I60" s="45">
        <v>-1524</v>
      </c>
      <c r="J60" s="45">
        <v>-1559</v>
      </c>
      <c r="K60" s="45">
        <v>-1600</v>
      </c>
      <c r="L60" s="45">
        <v>-1645</v>
      </c>
      <c r="M60" s="45">
        <v>-1692</v>
      </c>
      <c r="N60" s="45">
        <v>-1740</v>
      </c>
      <c r="O60" s="45">
        <v>-1790</v>
      </c>
      <c r="P60" s="45">
        <v>-1834</v>
      </c>
      <c r="Q60" s="45">
        <v>-1889</v>
      </c>
      <c r="R60" s="45">
        <v>-1944</v>
      </c>
      <c r="S60" s="45">
        <v>-1992</v>
      </c>
      <c r="T60" s="45">
        <v>-2038</v>
      </c>
      <c r="U60" s="45">
        <v>-2091</v>
      </c>
      <c r="V60" s="45">
        <v>-2144</v>
      </c>
      <c r="W60" s="45">
        <v>-2180</v>
      </c>
      <c r="X60" s="45">
        <v>-2208</v>
      </c>
      <c r="Y60" s="45">
        <v>-2239</v>
      </c>
      <c r="Z60" s="45">
        <v>-2267</v>
      </c>
      <c r="AA60" s="45">
        <v>-2288</v>
      </c>
      <c r="AB60" s="45">
        <v>-2305.83</v>
      </c>
      <c r="AC60" s="45">
        <v>-2326.3000000000002</v>
      </c>
      <c r="AD60" s="37"/>
      <c r="AE60" s="45">
        <v>-3.9</v>
      </c>
      <c r="AF60" s="37"/>
    </row>
    <row r="61" spans="4:33">
      <c r="D61" s="32" t="s">
        <v>28</v>
      </c>
      <c r="E61" s="43">
        <v>3</v>
      </c>
      <c r="F61" s="43">
        <v>1</v>
      </c>
      <c r="G61" s="45">
        <v>-330</v>
      </c>
      <c r="H61" s="45">
        <v>-357</v>
      </c>
      <c r="I61" s="45">
        <v>-389</v>
      </c>
      <c r="J61" s="45">
        <v>-421</v>
      </c>
      <c r="K61" s="45">
        <v>-445</v>
      </c>
      <c r="L61" s="45">
        <v>-462</v>
      </c>
      <c r="M61" s="45">
        <v>-480</v>
      </c>
      <c r="N61" s="45">
        <v>-494</v>
      </c>
      <c r="O61" s="45">
        <v>-499</v>
      </c>
      <c r="P61" s="45">
        <v>-499</v>
      </c>
      <c r="Q61" s="45">
        <v>-476</v>
      </c>
      <c r="R61" s="45">
        <v>-462</v>
      </c>
      <c r="S61" s="45">
        <v>-414</v>
      </c>
      <c r="T61" s="45">
        <v>-404</v>
      </c>
      <c r="U61" s="45">
        <v>-366</v>
      </c>
      <c r="V61" s="45">
        <v>-333</v>
      </c>
      <c r="W61" s="45">
        <v>-336</v>
      </c>
      <c r="X61" s="45">
        <v>-310</v>
      </c>
      <c r="Y61" s="45">
        <v>-284</v>
      </c>
      <c r="Z61" s="45">
        <v>-262</v>
      </c>
      <c r="AA61" s="45">
        <v>-227.6</v>
      </c>
      <c r="AB61" s="45">
        <v>-198.86</v>
      </c>
      <c r="AC61" s="45">
        <v>-160.5</v>
      </c>
      <c r="AD61" s="37"/>
      <c r="AE61" s="45">
        <v>8.6</v>
      </c>
      <c r="AF61" s="37"/>
    </row>
    <row r="62" spans="4:33">
      <c r="D62" s="32" t="s">
        <v>29</v>
      </c>
      <c r="E62" s="43">
        <v>3</v>
      </c>
      <c r="F62" s="43">
        <v>2</v>
      </c>
      <c r="G62" s="45">
        <v>1256</v>
      </c>
      <c r="H62" s="45">
        <v>1239</v>
      </c>
      <c r="I62" s="45">
        <v>1223</v>
      </c>
      <c r="J62" s="45">
        <v>1212</v>
      </c>
      <c r="K62" s="45">
        <v>1205</v>
      </c>
      <c r="L62" s="45">
        <v>1202</v>
      </c>
      <c r="M62" s="45">
        <v>1205</v>
      </c>
      <c r="N62" s="45">
        <v>1215</v>
      </c>
      <c r="O62" s="45">
        <v>1232</v>
      </c>
      <c r="P62" s="45">
        <v>1255</v>
      </c>
      <c r="Q62" s="45">
        <v>1274</v>
      </c>
      <c r="R62" s="45">
        <v>1288</v>
      </c>
      <c r="S62" s="45">
        <v>1289</v>
      </c>
      <c r="T62" s="45">
        <v>1292</v>
      </c>
      <c r="U62" s="45">
        <v>1278</v>
      </c>
      <c r="V62" s="45">
        <v>1260</v>
      </c>
      <c r="W62" s="45">
        <v>1251</v>
      </c>
      <c r="X62" s="45">
        <v>1247</v>
      </c>
      <c r="Y62" s="45">
        <v>1248</v>
      </c>
      <c r="Z62" s="45">
        <v>1249</v>
      </c>
      <c r="AA62" s="45">
        <v>1252.0999999999999</v>
      </c>
      <c r="AB62" s="45">
        <v>1246.3900000000001</v>
      </c>
      <c r="AC62" s="45">
        <v>1231.7</v>
      </c>
      <c r="AD62" s="37"/>
      <c r="AE62" s="45">
        <v>-2.9</v>
      </c>
      <c r="AF62" s="37"/>
    </row>
    <row r="63" spans="4:33">
      <c r="D63" s="32" t="s">
        <v>28</v>
      </c>
      <c r="E63" s="43">
        <v>3</v>
      </c>
      <c r="F63" s="43">
        <v>2</v>
      </c>
      <c r="G63" s="45">
        <v>3</v>
      </c>
      <c r="H63" s="45">
        <v>34</v>
      </c>
      <c r="I63" s="45">
        <v>62</v>
      </c>
      <c r="J63" s="45">
        <v>84</v>
      </c>
      <c r="K63" s="45">
        <v>103</v>
      </c>
      <c r="L63" s="45">
        <v>119</v>
      </c>
      <c r="M63" s="45">
        <v>133</v>
      </c>
      <c r="N63" s="45">
        <v>146</v>
      </c>
      <c r="O63" s="45">
        <v>163</v>
      </c>
      <c r="P63" s="45">
        <v>186</v>
      </c>
      <c r="Q63" s="45">
        <v>206</v>
      </c>
      <c r="R63" s="45">
        <v>216</v>
      </c>
      <c r="S63" s="45">
        <v>224</v>
      </c>
      <c r="T63" s="45">
        <v>240</v>
      </c>
      <c r="U63" s="45">
        <v>251</v>
      </c>
      <c r="V63" s="45">
        <v>262</v>
      </c>
      <c r="W63" s="45">
        <v>271</v>
      </c>
      <c r="X63" s="45">
        <v>284</v>
      </c>
      <c r="Y63" s="45">
        <v>293</v>
      </c>
      <c r="Z63" s="45">
        <v>302</v>
      </c>
      <c r="AA63" s="45">
        <v>293.39999999999998</v>
      </c>
      <c r="AB63" s="45">
        <v>269.72000000000003</v>
      </c>
      <c r="AC63" s="45">
        <v>251.7</v>
      </c>
      <c r="AD63" s="37"/>
      <c r="AE63" s="45">
        <v>-2.9</v>
      </c>
      <c r="AF63" s="37"/>
    </row>
    <row r="64" spans="4:33">
      <c r="D64" s="32" t="s">
        <v>29</v>
      </c>
      <c r="E64" s="43">
        <v>3</v>
      </c>
      <c r="F64" s="43">
        <v>3</v>
      </c>
      <c r="G64" s="45">
        <v>572</v>
      </c>
      <c r="H64" s="45">
        <v>635</v>
      </c>
      <c r="I64" s="45">
        <v>705</v>
      </c>
      <c r="J64" s="45">
        <v>778</v>
      </c>
      <c r="K64" s="45">
        <v>839</v>
      </c>
      <c r="L64" s="45">
        <v>881</v>
      </c>
      <c r="M64" s="45">
        <v>907</v>
      </c>
      <c r="N64" s="45">
        <v>918</v>
      </c>
      <c r="O64" s="45">
        <v>916</v>
      </c>
      <c r="P64" s="45">
        <v>913</v>
      </c>
      <c r="Q64" s="45">
        <v>896</v>
      </c>
      <c r="R64" s="45">
        <v>882</v>
      </c>
      <c r="S64" s="45">
        <v>878</v>
      </c>
      <c r="T64" s="45">
        <v>856</v>
      </c>
      <c r="U64" s="45">
        <v>838</v>
      </c>
      <c r="V64" s="45">
        <v>830</v>
      </c>
      <c r="W64" s="45">
        <v>833</v>
      </c>
      <c r="X64" s="45">
        <v>829</v>
      </c>
      <c r="Y64" s="45">
        <v>802</v>
      </c>
      <c r="Z64" s="45">
        <v>759</v>
      </c>
      <c r="AA64" s="45">
        <v>714.5</v>
      </c>
      <c r="AB64" s="45">
        <v>672.51</v>
      </c>
      <c r="AC64" s="45">
        <v>634.20000000000005</v>
      </c>
      <c r="AD64" s="37"/>
      <c r="AE64" s="45">
        <v>-8.1</v>
      </c>
      <c r="AF64" s="37"/>
    </row>
    <row r="65" spans="4:32">
      <c r="D65" s="32" t="s">
        <v>28</v>
      </c>
      <c r="E65" s="43">
        <v>3</v>
      </c>
      <c r="F65" s="43">
        <v>3</v>
      </c>
      <c r="G65" s="45">
        <v>523</v>
      </c>
      <c r="H65" s="45">
        <v>480</v>
      </c>
      <c r="I65" s="45">
        <v>425</v>
      </c>
      <c r="J65" s="45">
        <v>360</v>
      </c>
      <c r="K65" s="45">
        <v>293</v>
      </c>
      <c r="L65" s="45">
        <v>229</v>
      </c>
      <c r="M65" s="45">
        <v>166</v>
      </c>
      <c r="N65" s="45">
        <v>101</v>
      </c>
      <c r="O65" s="45">
        <v>43</v>
      </c>
      <c r="P65" s="45">
        <v>-11</v>
      </c>
      <c r="Q65" s="45">
        <v>-46</v>
      </c>
      <c r="R65" s="45">
        <v>-83</v>
      </c>
      <c r="S65" s="45">
        <v>-130</v>
      </c>
      <c r="T65" s="45">
        <v>-165</v>
      </c>
      <c r="U65" s="45">
        <v>-196</v>
      </c>
      <c r="V65" s="45">
        <v>-223</v>
      </c>
      <c r="W65" s="45">
        <v>-252</v>
      </c>
      <c r="X65" s="45">
        <v>-297</v>
      </c>
      <c r="Y65" s="45">
        <v>-352</v>
      </c>
      <c r="Z65" s="45">
        <v>-427</v>
      </c>
      <c r="AA65" s="45">
        <v>-491.1</v>
      </c>
      <c r="AB65" s="45">
        <v>-524.72</v>
      </c>
      <c r="AC65" s="45">
        <v>-536.79999999999995</v>
      </c>
      <c r="AD65" s="37"/>
      <c r="AE65" s="45">
        <v>-2.1</v>
      </c>
      <c r="AF65" s="37"/>
    </row>
    <row r="66" spans="4:32">
      <c r="D66" s="32" t="s">
        <v>29</v>
      </c>
      <c r="E66" s="43">
        <v>4</v>
      </c>
      <c r="F66" s="43">
        <v>0</v>
      </c>
      <c r="G66" s="45">
        <v>876</v>
      </c>
      <c r="H66" s="45">
        <v>880</v>
      </c>
      <c r="I66" s="45">
        <v>884</v>
      </c>
      <c r="J66" s="45">
        <v>887</v>
      </c>
      <c r="K66" s="45">
        <v>889</v>
      </c>
      <c r="L66" s="45">
        <v>891</v>
      </c>
      <c r="M66" s="45">
        <v>896</v>
      </c>
      <c r="N66" s="45">
        <v>903</v>
      </c>
      <c r="O66" s="45">
        <v>914</v>
      </c>
      <c r="P66" s="45">
        <v>944</v>
      </c>
      <c r="Q66" s="45">
        <v>954</v>
      </c>
      <c r="R66" s="45">
        <v>958</v>
      </c>
      <c r="S66" s="45">
        <v>957</v>
      </c>
      <c r="T66" s="45">
        <v>957</v>
      </c>
      <c r="U66" s="45">
        <v>952</v>
      </c>
      <c r="V66" s="45">
        <v>946</v>
      </c>
      <c r="W66" s="45">
        <v>938</v>
      </c>
      <c r="X66" s="45">
        <v>936</v>
      </c>
      <c r="Y66" s="45">
        <v>939</v>
      </c>
      <c r="Z66" s="45">
        <v>940</v>
      </c>
      <c r="AA66" s="45">
        <v>932.3</v>
      </c>
      <c r="AB66" s="45">
        <v>920.55</v>
      </c>
      <c r="AC66" s="45">
        <v>912.6</v>
      </c>
      <c r="AD66" s="37"/>
      <c r="AE66" s="45">
        <v>-1.4</v>
      </c>
      <c r="AF66" s="37"/>
    </row>
    <row r="67" spans="4:32">
      <c r="D67" s="32" t="s">
        <v>29</v>
      </c>
      <c r="E67" s="43">
        <v>4</v>
      </c>
      <c r="F67" s="43">
        <v>1</v>
      </c>
      <c r="G67" s="45">
        <v>628</v>
      </c>
      <c r="H67" s="45">
        <v>643</v>
      </c>
      <c r="I67" s="45">
        <v>660</v>
      </c>
      <c r="J67" s="45">
        <v>678</v>
      </c>
      <c r="K67" s="45">
        <v>695</v>
      </c>
      <c r="L67" s="45">
        <v>711</v>
      </c>
      <c r="M67" s="45">
        <v>727</v>
      </c>
      <c r="N67" s="45">
        <v>744</v>
      </c>
      <c r="O67" s="45">
        <v>762</v>
      </c>
      <c r="P67" s="45">
        <v>776</v>
      </c>
      <c r="Q67" s="45">
        <v>792</v>
      </c>
      <c r="R67" s="45">
        <v>796</v>
      </c>
      <c r="S67" s="45">
        <v>800</v>
      </c>
      <c r="T67" s="45">
        <v>804</v>
      </c>
      <c r="U67" s="45">
        <v>800</v>
      </c>
      <c r="V67" s="45">
        <v>791</v>
      </c>
      <c r="W67" s="45">
        <v>782</v>
      </c>
      <c r="X67" s="45">
        <v>780</v>
      </c>
      <c r="Y67" s="45">
        <v>780</v>
      </c>
      <c r="Z67" s="45">
        <v>780</v>
      </c>
      <c r="AA67" s="45">
        <v>786.8</v>
      </c>
      <c r="AB67" s="45">
        <v>797.96</v>
      </c>
      <c r="AC67" s="45">
        <v>809</v>
      </c>
      <c r="AD67" s="37"/>
      <c r="AE67" s="45">
        <v>2</v>
      </c>
      <c r="AF67" s="37"/>
    </row>
    <row r="68" spans="4:32">
      <c r="D68" s="32" t="s">
        <v>28</v>
      </c>
      <c r="E68" s="43">
        <v>4</v>
      </c>
      <c r="F68" s="43">
        <v>1</v>
      </c>
      <c r="G68" s="45">
        <v>195</v>
      </c>
      <c r="H68" s="45">
        <v>203</v>
      </c>
      <c r="I68" s="45">
        <v>211</v>
      </c>
      <c r="J68" s="45">
        <v>218</v>
      </c>
      <c r="K68" s="45">
        <v>220</v>
      </c>
      <c r="L68" s="45">
        <v>216</v>
      </c>
      <c r="M68" s="45">
        <v>205</v>
      </c>
      <c r="N68" s="45">
        <v>188</v>
      </c>
      <c r="O68" s="45">
        <v>169</v>
      </c>
      <c r="P68" s="45">
        <v>144</v>
      </c>
      <c r="Q68" s="45">
        <v>136</v>
      </c>
      <c r="R68" s="45">
        <v>133</v>
      </c>
      <c r="S68" s="45">
        <v>135</v>
      </c>
      <c r="T68" s="45">
        <v>148</v>
      </c>
      <c r="U68" s="45">
        <v>167</v>
      </c>
      <c r="V68" s="45">
        <v>191</v>
      </c>
      <c r="W68" s="45">
        <v>212</v>
      </c>
      <c r="X68" s="45">
        <v>232</v>
      </c>
      <c r="Y68" s="45">
        <v>247</v>
      </c>
      <c r="Z68" s="45">
        <v>262</v>
      </c>
      <c r="AA68" s="45">
        <v>272.60000000000002</v>
      </c>
      <c r="AB68" s="45">
        <v>282.07</v>
      </c>
      <c r="AC68" s="45">
        <v>286.39999999999998</v>
      </c>
      <c r="AD68" s="37"/>
      <c r="AE68" s="45">
        <v>0.4</v>
      </c>
      <c r="AF68" s="37"/>
    </row>
    <row r="69" spans="4:32">
      <c r="D69" s="32" t="s">
        <v>29</v>
      </c>
      <c r="E69" s="43">
        <v>4</v>
      </c>
      <c r="F69" s="43">
        <v>2</v>
      </c>
      <c r="G69" s="45">
        <v>660</v>
      </c>
      <c r="H69" s="45">
        <v>653</v>
      </c>
      <c r="I69" s="45">
        <v>644</v>
      </c>
      <c r="J69" s="45">
        <v>631</v>
      </c>
      <c r="K69" s="45">
        <v>616</v>
      </c>
      <c r="L69" s="45">
        <v>601</v>
      </c>
      <c r="M69" s="45">
        <v>584</v>
      </c>
      <c r="N69" s="45">
        <v>565</v>
      </c>
      <c r="O69" s="45">
        <v>550</v>
      </c>
      <c r="P69" s="45">
        <v>544</v>
      </c>
      <c r="Q69" s="45">
        <v>528</v>
      </c>
      <c r="R69" s="45">
        <v>510</v>
      </c>
      <c r="S69" s="45">
        <v>504</v>
      </c>
      <c r="T69" s="45">
        <v>479</v>
      </c>
      <c r="U69" s="45">
        <v>461</v>
      </c>
      <c r="V69" s="45">
        <v>438</v>
      </c>
      <c r="W69" s="45">
        <v>398</v>
      </c>
      <c r="X69" s="45">
        <v>361</v>
      </c>
      <c r="Y69" s="45">
        <v>325</v>
      </c>
      <c r="Z69" s="45">
        <v>290</v>
      </c>
      <c r="AA69" s="45">
        <v>250</v>
      </c>
      <c r="AB69" s="45">
        <v>210.65</v>
      </c>
      <c r="AC69" s="45">
        <v>166.6</v>
      </c>
      <c r="AD69" s="37"/>
      <c r="AE69" s="45">
        <v>-8.9</v>
      </c>
      <c r="AF69" s="37"/>
    </row>
    <row r="70" spans="4:32">
      <c r="D70" s="32" t="s">
        <v>28</v>
      </c>
      <c r="E70" s="43">
        <v>4</v>
      </c>
      <c r="F70" s="43">
        <v>2</v>
      </c>
      <c r="G70" s="45">
        <v>-69</v>
      </c>
      <c r="H70" s="45">
        <v>-77</v>
      </c>
      <c r="I70" s="45">
        <v>-90</v>
      </c>
      <c r="J70" s="45">
        <v>-109</v>
      </c>
      <c r="K70" s="45">
        <v>-134</v>
      </c>
      <c r="L70" s="45">
        <v>-163</v>
      </c>
      <c r="M70" s="45">
        <v>-195</v>
      </c>
      <c r="N70" s="45">
        <v>-226</v>
      </c>
      <c r="O70" s="45">
        <v>-252</v>
      </c>
      <c r="P70" s="45">
        <v>-276</v>
      </c>
      <c r="Q70" s="45">
        <v>-278</v>
      </c>
      <c r="R70" s="45">
        <v>-274</v>
      </c>
      <c r="S70" s="45">
        <v>-278</v>
      </c>
      <c r="T70" s="45">
        <v>-269</v>
      </c>
      <c r="U70" s="45">
        <v>-266</v>
      </c>
      <c r="V70" s="45">
        <v>-265</v>
      </c>
      <c r="W70" s="45">
        <v>-257</v>
      </c>
      <c r="X70" s="45">
        <v>-249</v>
      </c>
      <c r="Y70" s="45">
        <v>-240</v>
      </c>
      <c r="Z70" s="45">
        <v>-236</v>
      </c>
      <c r="AA70" s="45">
        <v>-231.9</v>
      </c>
      <c r="AB70" s="45">
        <v>-225.23</v>
      </c>
      <c r="AC70" s="45">
        <v>-211.2</v>
      </c>
      <c r="AD70" s="37"/>
      <c r="AE70" s="45">
        <v>3.2</v>
      </c>
      <c r="AF70" s="37"/>
    </row>
    <row r="71" spans="4:32">
      <c r="D71" s="32" t="s">
        <v>29</v>
      </c>
      <c r="E71" s="43">
        <v>4</v>
      </c>
      <c r="F71" s="43">
        <v>3</v>
      </c>
      <c r="G71" s="45">
        <v>-361</v>
      </c>
      <c r="H71" s="45">
        <v>-380</v>
      </c>
      <c r="I71" s="45">
        <v>-400</v>
      </c>
      <c r="J71" s="45">
        <v>-416</v>
      </c>
      <c r="K71" s="45">
        <v>-424</v>
      </c>
      <c r="L71" s="45">
        <v>-426</v>
      </c>
      <c r="M71" s="45">
        <v>-422</v>
      </c>
      <c r="N71" s="45">
        <v>-415</v>
      </c>
      <c r="O71" s="45">
        <v>-405</v>
      </c>
      <c r="P71" s="45">
        <v>-421</v>
      </c>
      <c r="Q71" s="45">
        <v>-408</v>
      </c>
      <c r="R71" s="45">
        <v>-397</v>
      </c>
      <c r="S71" s="45">
        <v>-394</v>
      </c>
      <c r="T71" s="45">
        <v>-390</v>
      </c>
      <c r="U71" s="45">
        <v>-395</v>
      </c>
      <c r="V71" s="45">
        <v>-405</v>
      </c>
      <c r="W71" s="45">
        <v>-419</v>
      </c>
      <c r="X71" s="45">
        <v>-424</v>
      </c>
      <c r="Y71" s="45">
        <v>-423</v>
      </c>
      <c r="Z71" s="45">
        <v>-418</v>
      </c>
      <c r="AA71" s="45">
        <v>-403</v>
      </c>
      <c r="AB71" s="45">
        <v>-379.86</v>
      </c>
      <c r="AC71" s="45">
        <v>-357.1</v>
      </c>
      <c r="AD71" s="37"/>
      <c r="AE71" s="45">
        <v>4.4000000000000004</v>
      </c>
      <c r="AF71" s="37"/>
    </row>
    <row r="72" spans="4:32">
      <c r="D72" s="32" t="s">
        <v>28</v>
      </c>
      <c r="E72" s="43">
        <v>4</v>
      </c>
      <c r="F72" s="43">
        <v>3</v>
      </c>
      <c r="G72" s="45">
        <v>-210</v>
      </c>
      <c r="H72" s="45">
        <v>-201</v>
      </c>
      <c r="I72" s="45">
        <v>-189</v>
      </c>
      <c r="J72" s="45">
        <v>-173</v>
      </c>
      <c r="K72" s="45">
        <v>-153</v>
      </c>
      <c r="L72" s="45">
        <v>-130</v>
      </c>
      <c r="M72" s="45">
        <v>-109</v>
      </c>
      <c r="N72" s="45">
        <v>-90</v>
      </c>
      <c r="O72" s="45">
        <v>-72</v>
      </c>
      <c r="P72" s="45">
        <v>-55</v>
      </c>
      <c r="Q72" s="45">
        <v>-37</v>
      </c>
      <c r="R72" s="45">
        <v>-23</v>
      </c>
      <c r="S72" s="45">
        <v>3</v>
      </c>
      <c r="T72" s="45">
        <v>13</v>
      </c>
      <c r="U72" s="45">
        <v>26</v>
      </c>
      <c r="V72" s="45">
        <v>39</v>
      </c>
      <c r="W72" s="45">
        <v>53</v>
      </c>
      <c r="X72" s="45">
        <v>69</v>
      </c>
      <c r="Y72" s="45">
        <v>84</v>
      </c>
      <c r="Z72" s="45">
        <v>97</v>
      </c>
      <c r="AA72" s="45">
        <v>119.8</v>
      </c>
      <c r="AB72" s="45">
        <v>145.15</v>
      </c>
      <c r="AC72" s="45">
        <v>164.4</v>
      </c>
      <c r="AD72" s="37"/>
      <c r="AE72" s="45">
        <v>3.6</v>
      </c>
      <c r="AF72" s="37"/>
    </row>
    <row r="73" spans="4:32">
      <c r="D73" s="32" t="s">
        <v>29</v>
      </c>
      <c r="E73" s="43">
        <v>4</v>
      </c>
      <c r="F73" s="43">
        <v>4</v>
      </c>
      <c r="G73" s="45">
        <v>134</v>
      </c>
      <c r="H73" s="45">
        <v>146</v>
      </c>
      <c r="I73" s="45">
        <v>160</v>
      </c>
      <c r="J73" s="45">
        <v>178</v>
      </c>
      <c r="K73" s="45">
        <v>199</v>
      </c>
      <c r="L73" s="45">
        <v>217</v>
      </c>
      <c r="M73" s="45">
        <v>234</v>
      </c>
      <c r="N73" s="45">
        <v>249</v>
      </c>
      <c r="O73" s="45">
        <v>265</v>
      </c>
      <c r="P73" s="45">
        <v>304</v>
      </c>
      <c r="Q73" s="45">
        <v>303</v>
      </c>
      <c r="R73" s="45">
        <v>290</v>
      </c>
      <c r="S73" s="45">
        <v>269</v>
      </c>
      <c r="T73" s="45">
        <v>252</v>
      </c>
      <c r="U73" s="45">
        <v>234</v>
      </c>
      <c r="V73" s="45">
        <v>216</v>
      </c>
      <c r="W73" s="45">
        <v>199</v>
      </c>
      <c r="X73" s="45">
        <v>170</v>
      </c>
      <c r="Y73" s="45">
        <v>141</v>
      </c>
      <c r="Z73" s="45">
        <v>122</v>
      </c>
      <c r="AA73" s="45">
        <v>111.3</v>
      </c>
      <c r="AB73" s="45">
        <v>100</v>
      </c>
      <c r="AC73" s="45">
        <v>89.7</v>
      </c>
      <c r="AD73" s="37"/>
      <c r="AE73" s="45">
        <v>-2.2999999999999998</v>
      </c>
      <c r="AF73" s="37"/>
    </row>
    <row r="74" spans="4:32">
      <c r="D74" s="32" t="s">
        <v>28</v>
      </c>
      <c r="E74" s="43">
        <v>4</v>
      </c>
      <c r="F74" s="43">
        <v>4</v>
      </c>
      <c r="G74" s="45">
        <v>-75</v>
      </c>
      <c r="H74" s="45">
        <v>-65</v>
      </c>
      <c r="I74" s="45">
        <v>-55</v>
      </c>
      <c r="J74" s="45">
        <v>-51</v>
      </c>
      <c r="K74" s="45">
        <v>-57</v>
      </c>
      <c r="L74" s="45">
        <v>-70</v>
      </c>
      <c r="M74" s="45">
        <v>-90</v>
      </c>
      <c r="N74" s="45">
        <v>-114</v>
      </c>
      <c r="O74" s="45">
        <v>-141</v>
      </c>
      <c r="P74" s="45">
        <v>-178</v>
      </c>
      <c r="Q74" s="45">
        <v>-210</v>
      </c>
      <c r="R74" s="45">
        <v>-230</v>
      </c>
      <c r="S74" s="45">
        <v>-255</v>
      </c>
      <c r="T74" s="45">
        <v>-269</v>
      </c>
      <c r="U74" s="45">
        <v>-279</v>
      </c>
      <c r="V74" s="45">
        <v>-288</v>
      </c>
      <c r="W74" s="45">
        <v>-297</v>
      </c>
      <c r="X74" s="45">
        <v>-297</v>
      </c>
      <c r="Y74" s="45">
        <v>-299</v>
      </c>
      <c r="Z74" s="45">
        <v>-306</v>
      </c>
      <c r="AA74" s="45">
        <v>-303.8</v>
      </c>
      <c r="AB74" s="45">
        <v>-305.36</v>
      </c>
      <c r="AC74" s="45">
        <v>-309.2</v>
      </c>
      <c r="AD74" s="37"/>
      <c r="AE74" s="45">
        <v>-0.8</v>
      </c>
      <c r="AF74" s="37"/>
    </row>
    <row r="75" spans="4:32">
      <c r="D75" s="32" t="s">
        <v>29</v>
      </c>
      <c r="E75" s="43">
        <v>5</v>
      </c>
      <c r="F75" s="43">
        <v>0</v>
      </c>
      <c r="G75" s="45">
        <v>-184</v>
      </c>
      <c r="H75" s="45">
        <v>-192</v>
      </c>
      <c r="I75" s="45">
        <v>-201</v>
      </c>
      <c r="J75" s="45">
        <v>-211</v>
      </c>
      <c r="K75" s="45">
        <v>-221</v>
      </c>
      <c r="L75" s="45">
        <v>-230</v>
      </c>
      <c r="M75" s="45">
        <v>-237</v>
      </c>
      <c r="N75" s="45">
        <v>-241</v>
      </c>
      <c r="O75" s="45">
        <v>-241</v>
      </c>
      <c r="P75" s="45">
        <v>-253</v>
      </c>
      <c r="Q75" s="45">
        <v>-240</v>
      </c>
      <c r="R75" s="45">
        <v>-229</v>
      </c>
      <c r="S75" s="45">
        <v>-222</v>
      </c>
      <c r="T75" s="45">
        <v>-219</v>
      </c>
      <c r="U75" s="45">
        <v>-216</v>
      </c>
      <c r="V75" s="45">
        <v>-218</v>
      </c>
      <c r="W75" s="45">
        <v>-218</v>
      </c>
      <c r="X75" s="45">
        <v>-214</v>
      </c>
      <c r="Y75" s="45">
        <v>-214</v>
      </c>
      <c r="Z75" s="45">
        <v>-214</v>
      </c>
      <c r="AA75" s="45">
        <v>-218.8</v>
      </c>
      <c r="AB75" s="45">
        <v>-227</v>
      </c>
      <c r="AC75" s="45">
        <v>-231.1</v>
      </c>
      <c r="AD75" s="37"/>
      <c r="AE75" s="45">
        <v>-0.5</v>
      </c>
      <c r="AF75" s="37"/>
    </row>
    <row r="76" spans="4:32">
      <c r="D76" s="32" t="s">
        <v>29</v>
      </c>
      <c r="E76" s="43">
        <v>5</v>
      </c>
      <c r="F76" s="43">
        <v>1</v>
      </c>
      <c r="G76" s="45">
        <v>328</v>
      </c>
      <c r="H76" s="45">
        <v>328</v>
      </c>
      <c r="I76" s="45">
        <v>327</v>
      </c>
      <c r="J76" s="45">
        <v>327</v>
      </c>
      <c r="K76" s="45">
        <v>326</v>
      </c>
      <c r="L76" s="45">
        <v>326</v>
      </c>
      <c r="M76" s="45">
        <v>327</v>
      </c>
      <c r="N76" s="45">
        <v>329</v>
      </c>
      <c r="O76" s="45">
        <v>334</v>
      </c>
      <c r="P76" s="45">
        <v>346</v>
      </c>
      <c r="Q76" s="45">
        <v>349</v>
      </c>
      <c r="R76" s="45">
        <v>360</v>
      </c>
      <c r="S76" s="45">
        <v>362</v>
      </c>
      <c r="T76" s="45">
        <v>358</v>
      </c>
      <c r="U76" s="45">
        <v>359</v>
      </c>
      <c r="V76" s="45">
        <v>356</v>
      </c>
      <c r="W76" s="45">
        <v>357</v>
      </c>
      <c r="X76" s="45">
        <v>355</v>
      </c>
      <c r="Y76" s="45">
        <v>353</v>
      </c>
      <c r="Z76" s="45">
        <v>352</v>
      </c>
      <c r="AA76" s="45">
        <v>351.4</v>
      </c>
      <c r="AB76" s="45">
        <v>354.41</v>
      </c>
      <c r="AC76" s="45">
        <v>357.2</v>
      </c>
      <c r="AD76" s="37"/>
      <c r="AE76" s="45">
        <v>0.5</v>
      </c>
      <c r="AF76" s="37"/>
    </row>
    <row r="77" spans="4:32">
      <c r="D77" s="32" t="s">
        <v>28</v>
      </c>
      <c r="E77" s="43">
        <v>5</v>
      </c>
      <c r="F77" s="43">
        <v>1</v>
      </c>
      <c r="G77" s="45">
        <v>-210</v>
      </c>
      <c r="H77" s="45">
        <v>-193</v>
      </c>
      <c r="I77" s="45">
        <v>-172</v>
      </c>
      <c r="J77" s="45">
        <v>-148</v>
      </c>
      <c r="K77" s="45">
        <v>-122</v>
      </c>
      <c r="L77" s="45">
        <v>-96</v>
      </c>
      <c r="M77" s="45">
        <v>-72</v>
      </c>
      <c r="N77" s="45">
        <v>-51</v>
      </c>
      <c r="O77" s="45">
        <v>-33</v>
      </c>
      <c r="P77" s="45">
        <v>-12</v>
      </c>
      <c r="Q77" s="45">
        <v>3</v>
      </c>
      <c r="R77" s="45">
        <v>15</v>
      </c>
      <c r="S77" s="45">
        <v>16</v>
      </c>
      <c r="T77" s="45">
        <v>19</v>
      </c>
      <c r="U77" s="45">
        <v>26</v>
      </c>
      <c r="V77" s="45">
        <v>31</v>
      </c>
      <c r="W77" s="45">
        <v>46</v>
      </c>
      <c r="X77" s="45">
        <v>47</v>
      </c>
      <c r="Y77" s="45">
        <v>46</v>
      </c>
      <c r="Z77" s="45">
        <v>46</v>
      </c>
      <c r="AA77" s="45">
        <v>43.8</v>
      </c>
      <c r="AB77" s="45">
        <v>42.72</v>
      </c>
      <c r="AC77" s="45">
        <v>44.7</v>
      </c>
      <c r="AD77" s="37"/>
      <c r="AE77" s="45">
        <v>0.5</v>
      </c>
      <c r="AF77" s="37"/>
    </row>
    <row r="78" spans="4:32">
      <c r="D78" s="32" t="s">
        <v>29</v>
      </c>
      <c r="E78" s="43">
        <v>5</v>
      </c>
      <c r="F78" s="43">
        <v>2</v>
      </c>
      <c r="G78" s="45">
        <v>264</v>
      </c>
      <c r="H78" s="45">
        <v>259</v>
      </c>
      <c r="I78" s="45">
        <v>253</v>
      </c>
      <c r="J78" s="45">
        <v>245</v>
      </c>
      <c r="K78" s="45">
        <v>236</v>
      </c>
      <c r="L78" s="45">
        <v>226</v>
      </c>
      <c r="M78" s="45">
        <v>218</v>
      </c>
      <c r="N78" s="45">
        <v>211</v>
      </c>
      <c r="O78" s="45">
        <v>208</v>
      </c>
      <c r="P78" s="45">
        <v>194</v>
      </c>
      <c r="Q78" s="45">
        <v>211</v>
      </c>
      <c r="R78" s="45">
        <v>230</v>
      </c>
      <c r="S78" s="45">
        <v>242</v>
      </c>
      <c r="T78" s="45">
        <v>254</v>
      </c>
      <c r="U78" s="45">
        <v>262</v>
      </c>
      <c r="V78" s="45">
        <v>264</v>
      </c>
      <c r="W78" s="45">
        <v>261</v>
      </c>
      <c r="X78" s="45">
        <v>253</v>
      </c>
      <c r="Y78" s="45">
        <v>245</v>
      </c>
      <c r="Z78" s="45">
        <v>235</v>
      </c>
      <c r="AA78" s="45">
        <v>222.3</v>
      </c>
      <c r="AB78" s="45">
        <v>208.95</v>
      </c>
      <c r="AC78" s="45">
        <v>200.3</v>
      </c>
      <c r="AD78" s="37"/>
      <c r="AE78" s="45">
        <v>-1.5</v>
      </c>
      <c r="AF78" s="37"/>
    </row>
    <row r="79" spans="4:32">
      <c r="D79" s="32" t="s">
        <v>28</v>
      </c>
      <c r="E79" s="43">
        <v>5</v>
      </c>
      <c r="F79" s="43">
        <v>2</v>
      </c>
      <c r="G79" s="45">
        <v>53</v>
      </c>
      <c r="H79" s="45">
        <v>56</v>
      </c>
      <c r="I79" s="45">
        <v>57</v>
      </c>
      <c r="J79" s="45">
        <v>58</v>
      </c>
      <c r="K79" s="45">
        <v>58</v>
      </c>
      <c r="L79" s="45">
        <v>58</v>
      </c>
      <c r="M79" s="45">
        <v>60</v>
      </c>
      <c r="N79" s="45">
        <v>64</v>
      </c>
      <c r="O79" s="45">
        <v>71</v>
      </c>
      <c r="P79" s="45">
        <v>95</v>
      </c>
      <c r="Q79" s="45">
        <v>103</v>
      </c>
      <c r="R79" s="45">
        <v>110</v>
      </c>
      <c r="S79" s="45">
        <v>125</v>
      </c>
      <c r="T79" s="45">
        <v>128</v>
      </c>
      <c r="U79" s="45">
        <v>139</v>
      </c>
      <c r="V79" s="45">
        <v>148</v>
      </c>
      <c r="W79" s="45">
        <v>150</v>
      </c>
      <c r="X79" s="45">
        <v>150</v>
      </c>
      <c r="Y79" s="45">
        <v>154</v>
      </c>
      <c r="Z79" s="45">
        <v>165</v>
      </c>
      <c r="AA79" s="45">
        <v>171.9</v>
      </c>
      <c r="AB79" s="45">
        <v>180.25</v>
      </c>
      <c r="AC79" s="45">
        <v>188.9</v>
      </c>
      <c r="AD79" s="37"/>
      <c r="AE79" s="45">
        <v>1.5</v>
      </c>
      <c r="AF79" s="37"/>
    </row>
    <row r="80" spans="4:32">
      <c r="D80" s="32" t="s">
        <v>29</v>
      </c>
      <c r="E80" s="43">
        <v>5</v>
      </c>
      <c r="F80" s="43">
        <v>3</v>
      </c>
      <c r="G80" s="45">
        <v>5</v>
      </c>
      <c r="H80" s="45">
        <v>-1</v>
      </c>
      <c r="I80" s="45">
        <v>-9</v>
      </c>
      <c r="J80" s="45">
        <v>-16</v>
      </c>
      <c r="K80" s="45">
        <v>-23</v>
      </c>
      <c r="L80" s="45">
        <v>-28</v>
      </c>
      <c r="M80" s="45">
        <v>-32</v>
      </c>
      <c r="N80" s="45">
        <v>-33</v>
      </c>
      <c r="O80" s="45">
        <v>-33</v>
      </c>
      <c r="P80" s="45">
        <v>-20</v>
      </c>
      <c r="Q80" s="45">
        <v>-20</v>
      </c>
      <c r="R80" s="45">
        <v>-23</v>
      </c>
      <c r="S80" s="45">
        <v>-26</v>
      </c>
      <c r="T80" s="45">
        <v>-31</v>
      </c>
      <c r="U80" s="45">
        <v>-42</v>
      </c>
      <c r="V80" s="45">
        <v>-59</v>
      </c>
      <c r="W80" s="45">
        <v>-74</v>
      </c>
      <c r="X80" s="45">
        <v>-93</v>
      </c>
      <c r="Y80" s="45">
        <v>-109</v>
      </c>
      <c r="Z80" s="45">
        <v>-118</v>
      </c>
      <c r="AA80" s="45">
        <v>-130.4</v>
      </c>
      <c r="AB80" s="45">
        <v>-136.54</v>
      </c>
      <c r="AC80" s="45">
        <v>-141.19999999999999</v>
      </c>
      <c r="AD80" s="37"/>
      <c r="AE80" s="45">
        <v>-0.7</v>
      </c>
      <c r="AF80" s="37"/>
    </row>
    <row r="81" spans="4:32">
      <c r="D81" s="32" t="s">
        <v>28</v>
      </c>
      <c r="E81" s="43">
        <v>5</v>
      </c>
      <c r="F81" s="43">
        <v>3</v>
      </c>
      <c r="G81" s="45">
        <v>-33</v>
      </c>
      <c r="H81" s="45">
        <v>-32</v>
      </c>
      <c r="I81" s="45">
        <v>-33</v>
      </c>
      <c r="J81" s="45">
        <v>-34</v>
      </c>
      <c r="K81" s="45">
        <v>-38</v>
      </c>
      <c r="L81" s="45">
        <v>-44</v>
      </c>
      <c r="M81" s="45">
        <v>-53</v>
      </c>
      <c r="N81" s="45">
        <v>-64</v>
      </c>
      <c r="O81" s="45">
        <v>-75</v>
      </c>
      <c r="P81" s="45">
        <v>-67</v>
      </c>
      <c r="Q81" s="45">
        <v>-87</v>
      </c>
      <c r="R81" s="45">
        <v>-98</v>
      </c>
      <c r="S81" s="45">
        <v>-117</v>
      </c>
      <c r="T81" s="45">
        <v>-126</v>
      </c>
      <c r="U81" s="45">
        <v>-139</v>
      </c>
      <c r="V81" s="45">
        <v>-152</v>
      </c>
      <c r="W81" s="45">
        <v>-151</v>
      </c>
      <c r="X81" s="45">
        <v>-154</v>
      </c>
      <c r="Y81" s="45">
        <v>-153</v>
      </c>
      <c r="Z81" s="45">
        <v>-143</v>
      </c>
      <c r="AA81" s="45">
        <v>-133.1</v>
      </c>
      <c r="AB81" s="45">
        <v>-123.45</v>
      </c>
      <c r="AC81" s="45">
        <v>-118.1</v>
      </c>
      <c r="AD81" s="37"/>
      <c r="AE81" s="45">
        <v>0.9</v>
      </c>
      <c r="AF81" s="37"/>
    </row>
    <row r="82" spans="4:32">
      <c r="D82" s="32" t="s">
        <v>29</v>
      </c>
      <c r="E82" s="43">
        <v>5</v>
      </c>
      <c r="F82" s="43">
        <v>4</v>
      </c>
      <c r="G82" s="45">
        <v>-86</v>
      </c>
      <c r="H82" s="45">
        <v>-93</v>
      </c>
      <c r="I82" s="45">
        <v>-102</v>
      </c>
      <c r="J82" s="45">
        <v>-111</v>
      </c>
      <c r="K82" s="45">
        <v>-119</v>
      </c>
      <c r="L82" s="45">
        <v>-125</v>
      </c>
      <c r="M82" s="45">
        <v>-131</v>
      </c>
      <c r="N82" s="45">
        <v>-136</v>
      </c>
      <c r="O82" s="45">
        <v>-141</v>
      </c>
      <c r="P82" s="45">
        <v>-142</v>
      </c>
      <c r="Q82" s="45">
        <v>-147</v>
      </c>
      <c r="R82" s="45">
        <v>-152</v>
      </c>
      <c r="S82" s="45">
        <v>-156</v>
      </c>
      <c r="T82" s="45">
        <v>-157</v>
      </c>
      <c r="U82" s="45">
        <v>-160</v>
      </c>
      <c r="V82" s="45">
        <v>-159</v>
      </c>
      <c r="W82" s="45">
        <v>-162</v>
      </c>
      <c r="X82" s="45">
        <v>-164</v>
      </c>
      <c r="Y82" s="45">
        <v>-165</v>
      </c>
      <c r="Z82" s="45">
        <v>-166</v>
      </c>
      <c r="AA82" s="45">
        <v>-168.6</v>
      </c>
      <c r="AB82" s="45">
        <v>-168.05</v>
      </c>
      <c r="AC82" s="45">
        <v>-163.1</v>
      </c>
      <c r="AD82" s="37"/>
      <c r="AE82" s="45">
        <v>1.3</v>
      </c>
      <c r="AF82" s="37"/>
    </row>
    <row r="83" spans="4:32">
      <c r="D83" s="32" t="s">
        <v>28</v>
      </c>
      <c r="E83" s="43">
        <v>5</v>
      </c>
      <c r="F83" s="43">
        <v>4</v>
      </c>
      <c r="G83" s="45">
        <v>-124</v>
      </c>
      <c r="H83" s="45">
        <v>-125</v>
      </c>
      <c r="I83" s="45">
        <v>-126</v>
      </c>
      <c r="J83" s="45">
        <v>-126</v>
      </c>
      <c r="K83" s="45">
        <v>-125</v>
      </c>
      <c r="L83" s="45">
        <v>-122</v>
      </c>
      <c r="M83" s="45">
        <v>-118</v>
      </c>
      <c r="N83" s="45">
        <v>-115</v>
      </c>
      <c r="O83" s="45">
        <v>-113</v>
      </c>
      <c r="P83" s="45">
        <v>-119</v>
      </c>
      <c r="Q83" s="45">
        <v>-122</v>
      </c>
      <c r="R83" s="45">
        <v>-121</v>
      </c>
      <c r="S83" s="45">
        <v>-114</v>
      </c>
      <c r="T83" s="45">
        <v>-97</v>
      </c>
      <c r="U83" s="45">
        <v>-91</v>
      </c>
      <c r="V83" s="45">
        <v>-83</v>
      </c>
      <c r="W83" s="45">
        <v>-78</v>
      </c>
      <c r="X83" s="45">
        <v>-75</v>
      </c>
      <c r="Y83" s="45">
        <v>-69</v>
      </c>
      <c r="Z83" s="45">
        <v>-55</v>
      </c>
      <c r="AA83" s="45">
        <v>-39.299999999999997</v>
      </c>
      <c r="AB83" s="45">
        <v>-19.57</v>
      </c>
      <c r="AC83" s="45">
        <v>0.1</v>
      </c>
      <c r="AD83" s="37"/>
      <c r="AE83" s="45">
        <v>3.7</v>
      </c>
      <c r="AF83" s="37"/>
    </row>
    <row r="84" spans="4:32">
      <c r="D84" s="32" t="s">
        <v>29</v>
      </c>
      <c r="E84" s="43">
        <v>5</v>
      </c>
      <c r="F84" s="43">
        <v>5</v>
      </c>
      <c r="G84" s="45">
        <v>-16</v>
      </c>
      <c r="H84" s="45">
        <v>-26</v>
      </c>
      <c r="I84" s="45">
        <v>-38</v>
      </c>
      <c r="J84" s="45">
        <v>-51</v>
      </c>
      <c r="K84" s="45">
        <v>-62</v>
      </c>
      <c r="L84" s="45">
        <v>-69</v>
      </c>
      <c r="M84" s="45">
        <v>-74</v>
      </c>
      <c r="N84" s="45">
        <v>-76</v>
      </c>
      <c r="O84" s="45">
        <v>-76</v>
      </c>
      <c r="P84" s="45">
        <v>-82</v>
      </c>
      <c r="Q84" s="45">
        <v>-76</v>
      </c>
      <c r="R84" s="45">
        <v>-69</v>
      </c>
      <c r="S84" s="45">
        <v>-63</v>
      </c>
      <c r="T84" s="45">
        <v>-62</v>
      </c>
      <c r="U84" s="45">
        <v>-56</v>
      </c>
      <c r="V84" s="45">
        <v>-49</v>
      </c>
      <c r="W84" s="45">
        <v>-48</v>
      </c>
      <c r="X84" s="45">
        <v>-46</v>
      </c>
      <c r="Y84" s="45">
        <v>-36</v>
      </c>
      <c r="Z84" s="45">
        <v>-17</v>
      </c>
      <c r="AA84" s="45">
        <v>-12.9</v>
      </c>
      <c r="AB84" s="45">
        <v>-13.55</v>
      </c>
      <c r="AC84" s="45">
        <v>-7.7</v>
      </c>
      <c r="AD84" s="37"/>
      <c r="AE84" s="45">
        <v>1.4</v>
      </c>
      <c r="AF84" s="37"/>
    </row>
    <row r="85" spans="4:32">
      <c r="D85" s="32" t="s">
        <v>28</v>
      </c>
      <c r="E85" s="43">
        <v>5</v>
      </c>
      <c r="F85" s="43">
        <v>5</v>
      </c>
      <c r="G85" s="45">
        <v>3</v>
      </c>
      <c r="H85" s="45">
        <v>11</v>
      </c>
      <c r="I85" s="45">
        <v>21</v>
      </c>
      <c r="J85" s="45">
        <v>32</v>
      </c>
      <c r="K85" s="45">
        <v>43</v>
      </c>
      <c r="L85" s="45">
        <v>51</v>
      </c>
      <c r="M85" s="45">
        <v>58</v>
      </c>
      <c r="N85" s="45">
        <v>64</v>
      </c>
      <c r="O85" s="45">
        <v>69</v>
      </c>
      <c r="P85" s="45">
        <v>82</v>
      </c>
      <c r="Q85" s="45">
        <v>80</v>
      </c>
      <c r="R85" s="45">
        <v>78</v>
      </c>
      <c r="S85" s="45">
        <v>81</v>
      </c>
      <c r="T85" s="45">
        <v>81</v>
      </c>
      <c r="U85" s="45">
        <v>83</v>
      </c>
      <c r="V85" s="45">
        <v>88</v>
      </c>
      <c r="W85" s="45">
        <v>92</v>
      </c>
      <c r="X85" s="45">
        <v>95</v>
      </c>
      <c r="Y85" s="45">
        <v>97</v>
      </c>
      <c r="Z85" s="45">
        <v>107</v>
      </c>
      <c r="AA85" s="45">
        <v>106.3</v>
      </c>
      <c r="AB85" s="45">
        <v>103.85</v>
      </c>
      <c r="AC85" s="45">
        <v>100.9</v>
      </c>
      <c r="AD85" s="37"/>
      <c r="AE85" s="45">
        <v>-0.6</v>
      </c>
      <c r="AF85" s="37"/>
    </row>
    <row r="86" spans="4:32">
      <c r="D86" s="32" t="s">
        <v>29</v>
      </c>
      <c r="E86" s="43">
        <v>6</v>
      </c>
      <c r="F86" s="43">
        <v>0</v>
      </c>
      <c r="G86" s="45">
        <v>63</v>
      </c>
      <c r="H86" s="45">
        <v>62</v>
      </c>
      <c r="I86" s="45">
        <v>62</v>
      </c>
      <c r="J86" s="45">
        <v>61</v>
      </c>
      <c r="K86" s="45">
        <v>61</v>
      </c>
      <c r="L86" s="45">
        <v>61</v>
      </c>
      <c r="M86" s="45">
        <v>60</v>
      </c>
      <c r="N86" s="45">
        <v>59</v>
      </c>
      <c r="O86" s="45">
        <v>57</v>
      </c>
      <c r="P86" s="45">
        <v>59</v>
      </c>
      <c r="Q86" s="45">
        <v>54</v>
      </c>
      <c r="R86" s="45">
        <v>47</v>
      </c>
      <c r="S86" s="45">
        <v>46</v>
      </c>
      <c r="T86" s="45">
        <v>45</v>
      </c>
      <c r="U86" s="45">
        <v>43</v>
      </c>
      <c r="V86" s="45">
        <v>45</v>
      </c>
      <c r="W86" s="45">
        <v>48</v>
      </c>
      <c r="X86" s="45">
        <v>53</v>
      </c>
      <c r="Y86" s="45">
        <v>61</v>
      </c>
      <c r="Z86" s="45">
        <v>68</v>
      </c>
      <c r="AA86" s="45">
        <v>72.3</v>
      </c>
      <c r="AB86" s="45">
        <v>73.599999999999994</v>
      </c>
      <c r="AC86" s="45">
        <v>72.8</v>
      </c>
      <c r="AD86" s="37"/>
      <c r="AE86" s="45">
        <v>-0.3</v>
      </c>
      <c r="AF86" s="37"/>
    </row>
    <row r="87" spans="4:32">
      <c r="D87" s="32" t="s">
        <v>29</v>
      </c>
      <c r="E87" s="43">
        <v>6</v>
      </c>
      <c r="F87" s="43">
        <v>1</v>
      </c>
      <c r="G87" s="45">
        <v>61</v>
      </c>
      <c r="H87" s="45">
        <v>60</v>
      </c>
      <c r="I87" s="45">
        <v>58</v>
      </c>
      <c r="J87" s="45">
        <v>57</v>
      </c>
      <c r="K87" s="45">
        <v>55</v>
      </c>
      <c r="L87" s="45">
        <v>54</v>
      </c>
      <c r="M87" s="45">
        <v>53</v>
      </c>
      <c r="N87" s="45">
        <v>53</v>
      </c>
      <c r="O87" s="45">
        <v>54</v>
      </c>
      <c r="P87" s="45">
        <v>57</v>
      </c>
      <c r="Q87" s="45">
        <v>57</v>
      </c>
      <c r="R87" s="45">
        <v>57</v>
      </c>
      <c r="S87" s="45">
        <v>58</v>
      </c>
      <c r="T87" s="45">
        <v>61</v>
      </c>
      <c r="U87" s="45">
        <v>64</v>
      </c>
      <c r="V87" s="45">
        <v>66</v>
      </c>
      <c r="W87" s="45">
        <v>66</v>
      </c>
      <c r="X87" s="45">
        <v>65</v>
      </c>
      <c r="Y87" s="45">
        <v>65</v>
      </c>
      <c r="Z87" s="45">
        <v>67</v>
      </c>
      <c r="AA87" s="45">
        <v>68.2</v>
      </c>
      <c r="AB87" s="45">
        <v>69.56</v>
      </c>
      <c r="AC87" s="45">
        <v>68.599999999999994</v>
      </c>
      <c r="AD87" s="37"/>
      <c r="AE87" s="45">
        <v>-0.3</v>
      </c>
      <c r="AF87" s="37"/>
    </row>
    <row r="88" spans="4:32">
      <c r="D88" s="32" t="s">
        <v>28</v>
      </c>
      <c r="E88" s="43">
        <v>6</v>
      </c>
      <c r="F88" s="43">
        <v>1</v>
      </c>
      <c r="G88" s="45">
        <v>-9</v>
      </c>
      <c r="H88" s="45">
        <v>-7</v>
      </c>
      <c r="I88" s="45">
        <v>-5</v>
      </c>
      <c r="J88" s="45">
        <v>-2</v>
      </c>
      <c r="K88" s="45">
        <v>0</v>
      </c>
      <c r="L88" s="45">
        <v>3</v>
      </c>
      <c r="M88" s="45">
        <v>4</v>
      </c>
      <c r="N88" s="45">
        <v>4</v>
      </c>
      <c r="O88" s="45">
        <v>4</v>
      </c>
      <c r="P88" s="45">
        <v>6</v>
      </c>
      <c r="Q88" s="45">
        <v>-1</v>
      </c>
      <c r="R88" s="45">
        <v>-9</v>
      </c>
      <c r="S88" s="45">
        <v>-10</v>
      </c>
      <c r="T88" s="45">
        <v>-11</v>
      </c>
      <c r="U88" s="45">
        <v>-12</v>
      </c>
      <c r="V88" s="45">
        <v>-13</v>
      </c>
      <c r="W88" s="45">
        <v>-15</v>
      </c>
      <c r="X88" s="45">
        <v>-16</v>
      </c>
      <c r="Y88" s="45">
        <v>-16</v>
      </c>
      <c r="Z88" s="45">
        <v>-17</v>
      </c>
      <c r="AA88" s="45">
        <v>-17.399999999999999</v>
      </c>
      <c r="AB88" s="45">
        <v>-20.329999999999998</v>
      </c>
      <c r="AC88" s="45">
        <v>-20.8</v>
      </c>
      <c r="AD88" s="37"/>
      <c r="AE88" s="45">
        <v>-0.1</v>
      </c>
      <c r="AF88" s="37"/>
    </row>
    <row r="89" spans="4:32">
      <c r="D89" s="32" t="s">
        <v>29</v>
      </c>
      <c r="E89" s="43">
        <v>6</v>
      </c>
      <c r="F89" s="43">
        <v>2</v>
      </c>
      <c r="G89" s="45">
        <v>-11</v>
      </c>
      <c r="H89" s="45">
        <v>-11</v>
      </c>
      <c r="I89" s="45">
        <v>-11</v>
      </c>
      <c r="J89" s="45">
        <v>-10</v>
      </c>
      <c r="K89" s="45">
        <v>-10</v>
      </c>
      <c r="L89" s="45">
        <v>-9</v>
      </c>
      <c r="M89" s="45">
        <v>-9</v>
      </c>
      <c r="N89" s="45">
        <v>-8</v>
      </c>
      <c r="O89" s="45">
        <v>-7</v>
      </c>
      <c r="P89" s="45">
        <v>6</v>
      </c>
      <c r="Q89" s="45">
        <v>4</v>
      </c>
      <c r="R89" s="45">
        <v>3</v>
      </c>
      <c r="S89" s="45">
        <v>1</v>
      </c>
      <c r="T89" s="45">
        <v>8</v>
      </c>
      <c r="U89" s="45">
        <v>15</v>
      </c>
      <c r="V89" s="45">
        <v>28</v>
      </c>
      <c r="W89" s="45">
        <v>42</v>
      </c>
      <c r="X89" s="45">
        <v>51</v>
      </c>
      <c r="Y89" s="45">
        <v>59</v>
      </c>
      <c r="Z89" s="45">
        <v>68</v>
      </c>
      <c r="AA89" s="45">
        <v>74.2</v>
      </c>
      <c r="AB89" s="45">
        <v>76.739999999999995</v>
      </c>
      <c r="AC89" s="45">
        <v>76</v>
      </c>
      <c r="AD89" s="37"/>
      <c r="AE89" s="45">
        <v>-0.3</v>
      </c>
      <c r="AF89" s="37"/>
    </row>
    <row r="90" spans="4:32">
      <c r="D90" s="32" t="s">
        <v>28</v>
      </c>
      <c r="E90" s="43">
        <v>6</v>
      </c>
      <c r="F90" s="43">
        <v>2</v>
      </c>
      <c r="G90" s="45">
        <v>83</v>
      </c>
      <c r="H90" s="45">
        <v>86</v>
      </c>
      <c r="I90" s="45">
        <v>89</v>
      </c>
      <c r="J90" s="45">
        <v>93</v>
      </c>
      <c r="K90" s="45">
        <v>96</v>
      </c>
      <c r="L90" s="45">
        <v>99</v>
      </c>
      <c r="M90" s="45">
        <v>102</v>
      </c>
      <c r="N90" s="45">
        <v>104</v>
      </c>
      <c r="O90" s="45">
        <v>105</v>
      </c>
      <c r="P90" s="45">
        <v>100</v>
      </c>
      <c r="Q90" s="45">
        <v>99</v>
      </c>
      <c r="R90" s="45">
        <v>96</v>
      </c>
      <c r="S90" s="45">
        <v>99</v>
      </c>
      <c r="T90" s="45">
        <v>100</v>
      </c>
      <c r="U90" s="45">
        <v>100</v>
      </c>
      <c r="V90" s="45">
        <v>99</v>
      </c>
      <c r="W90" s="45">
        <v>93</v>
      </c>
      <c r="X90" s="45">
        <v>88</v>
      </c>
      <c r="Y90" s="45">
        <v>82</v>
      </c>
      <c r="Z90" s="45">
        <v>72</v>
      </c>
      <c r="AA90" s="45">
        <v>63.7</v>
      </c>
      <c r="AB90" s="45">
        <v>54.75</v>
      </c>
      <c r="AC90" s="45">
        <v>44.2</v>
      </c>
      <c r="AD90" s="37"/>
      <c r="AE90" s="45">
        <v>-2.1</v>
      </c>
      <c r="AF90" s="37"/>
    </row>
    <row r="91" spans="4:32">
      <c r="D91" s="32" t="s">
        <v>29</v>
      </c>
      <c r="E91" s="43">
        <v>6</v>
      </c>
      <c r="F91" s="43">
        <v>3</v>
      </c>
      <c r="G91" s="45">
        <v>-217</v>
      </c>
      <c r="H91" s="45">
        <v>-221</v>
      </c>
      <c r="I91" s="45">
        <v>-224</v>
      </c>
      <c r="J91" s="45">
        <v>-228</v>
      </c>
      <c r="K91" s="45">
        <v>-233</v>
      </c>
      <c r="L91" s="45">
        <v>-238</v>
      </c>
      <c r="M91" s="45">
        <v>-242</v>
      </c>
      <c r="N91" s="45">
        <v>-246</v>
      </c>
      <c r="O91" s="45">
        <v>-249</v>
      </c>
      <c r="P91" s="45">
        <v>-246</v>
      </c>
      <c r="Q91" s="45">
        <v>-247</v>
      </c>
      <c r="R91" s="45">
        <v>-247</v>
      </c>
      <c r="S91" s="45">
        <v>-237</v>
      </c>
      <c r="T91" s="45">
        <v>-228</v>
      </c>
      <c r="U91" s="45">
        <v>-212</v>
      </c>
      <c r="V91" s="45">
        <v>-198</v>
      </c>
      <c r="W91" s="45">
        <v>-192</v>
      </c>
      <c r="X91" s="45">
        <v>-185</v>
      </c>
      <c r="Y91" s="45">
        <v>-178</v>
      </c>
      <c r="Z91" s="45">
        <v>-170</v>
      </c>
      <c r="AA91" s="45">
        <v>-160.9</v>
      </c>
      <c r="AB91" s="45">
        <v>-151.34</v>
      </c>
      <c r="AC91" s="45">
        <v>-141.4</v>
      </c>
      <c r="AD91" s="37"/>
      <c r="AE91" s="45">
        <v>1.9</v>
      </c>
      <c r="AF91" s="37"/>
    </row>
    <row r="92" spans="4:32">
      <c r="D92" s="32" t="s">
        <v>28</v>
      </c>
      <c r="E92" s="43">
        <v>6</v>
      </c>
      <c r="F92" s="43">
        <v>3</v>
      </c>
      <c r="G92" s="45">
        <v>2</v>
      </c>
      <c r="H92" s="45">
        <v>4</v>
      </c>
      <c r="I92" s="45">
        <v>5</v>
      </c>
      <c r="J92" s="45">
        <v>8</v>
      </c>
      <c r="K92" s="45">
        <v>11</v>
      </c>
      <c r="L92" s="45">
        <v>14</v>
      </c>
      <c r="M92" s="45">
        <v>19</v>
      </c>
      <c r="N92" s="45">
        <v>25</v>
      </c>
      <c r="O92" s="45">
        <v>33</v>
      </c>
      <c r="P92" s="45">
        <v>16</v>
      </c>
      <c r="Q92" s="45">
        <v>33</v>
      </c>
      <c r="R92" s="45">
        <v>48</v>
      </c>
      <c r="S92" s="45">
        <v>60</v>
      </c>
      <c r="T92" s="45">
        <v>68</v>
      </c>
      <c r="U92" s="45">
        <v>72</v>
      </c>
      <c r="V92" s="45">
        <v>75</v>
      </c>
      <c r="W92" s="45">
        <v>71</v>
      </c>
      <c r="X92" s="45">
        <v>69</v>
      </c>
      <c r="Y92" s="45">
        <v>69</v>
      </c>
      <c r="Z92" s="45">
        <v>67</v>
      </c>
      <c r="AA92" s="45">
        <v>65.099999999999994</v>
      </c>
      <c r="AB92" s="45">
        <v>63.63</v>
      </c>
      <c r="AC92" s="45">
        <v>61.5</v>
      </c>
      <c r="AD92" s="37"/>
      <c r="AE92" s="45">
        <v>-0.4</v>
      </c>
      <c r="AF92" s="37"/>
    </row>
    <row r="93" spans="4:32">
      <c r="D93" s="32" t="s">
        <v>29</v>
      </c>
      <c r="E93" s="43">
        <v>6</v>
      </c>
      <c r="F93" s="43">
        <v>4</v>
      </c>
      <c r="G93" s="45">
        <v>-58</v>
      </c>
      <c r="H93" s="45">
        <v>-57</v>
      </c>
      <c r="I93" s="45">
        <v>-54</v>
      </c>
      <c r="J93" s="45">
        <v>-51</v>
      </c>
      <c r="K93" s="45">
        <v>-46</v>
      </c>
      <c r="L93" s="45">
        <v>-40</v>
      </c>
      <c r="M93" s="45">
        <v>-32</v>
      </c>
      <c r="N93" s="45">
        <v>-25</v>
      </c>
      <c r="O93" s="45">
        <v>-18</v>
      </c>
      <c r="P93" s="45">
        <v>-25</v>
      </c>
      <c r="Q93" s="45">
        <v>-16</v>
      </c>
      <c r="R93" s="45">
        <v>-8</v>
      </c>
      <c r="S93" s="45">
        <v>-1</v>
      </c>
      <c r="T93" s="45">
        <v>4</v>
      </c>
      <c r="U93" s="45">
        <v>2</v>
      </c>
      <c r="V93" s="45">
        <v>1</v>
      </c>
      <c r="W93" s="45">
        <v>4</v>
      </c>
      <c r="X93" s="45">
        <v>4</v>
      </c>
      <c r="Y93" s="45">
        <v>3</v>
      </c>
      <c r="Z93" s="45">
        <v>-1</v>
      </c>
      <c r="AA93" s="45">
        <v>-5.9</v>
      </c>
      <c r="AB93" s="45">
        <v>-14.58</v>
      </c>
      <c r="AC93" s="45">
        <v>-22.9</v>
      </c>
      <c r="AD93" s="37"/>
      <c r="AE93" s="45">
        <v>-1.6</v>
      </c>
      <c r="AF93" s="37"/>
    </row>
    <row r="94" spans="4:32">
      <c r="D94" s="32" t="s">
        <v>28</v>
      </c>
      <c r="E94" s="43">
        <v>6</v>
      </c>
      <c r="F94" s="43">
        <v>4</v>
      </c>
      <c r="G94" s="45">
        <v>-35</v>
      </c>
      <c r="H94" s="45">
        <v>-32</v>
      </c>
      <c r="I94" s="45">
        <v>-29</v>
      </c>
      <c r="J94" s="45">
        <v>-26</v>
      </c>
      <c r="K94" s="45">
        <v>-22</v>
      </c>
      <c r="L94" s="45">
        <v>-18</v>
      </c>
      <c r="M94" s="45">
        <v>-16</v>
      </c>
      <c r="N94" s="45">
        <v>-15</v>
      </c>
      <c r="O94" s="45">
        <v>-15</v>
      </c>
      <c r="P94" s="45">
        <v>-9</v>
      </c>
      <c r="Q94" s="45">
        <v>-12</v>
      </c>
      <c r="R94" s="45">
        <v>-16</v>
      </c>
      <c r="S94" s="45">
        <v>-20</v>
      </c>
      <c r="T94" s="45">
        <v>-32</v>
      </c>
      <c r="U94" s="45">
        <v>-37</v>
      </c>
      <c r="V94" s="45">
        <v>-41</v>
      </c>
      <c r="W94" s="45">
        <v>-43</v>
      </c>
      <c r="X94" s="45">
        <v>-48</v>
      </c>
      <c r="Y94" s="45">
        <v>-52</v>
      </c>
      <c r="Z94" s="45">
        <v>-58</v>
      </c>
      <c r="AA94" s="45">
        <v>-61.2</v>
      </c>
      <c r="AB94" s="45">
        <v>-63.53</v>
      </c>
      <c r="AC94" s="45">
        <v>-66.3</v>
      </c>
      <c r="AD94" s="37"/>
      <c r="AE94" s="45">
        <v>-0.5</v>
      </c>
      <c r="AF94" s="37"/>
    </row>
    <row r="95" spans="4:32">
      <c r="D95" s="32" t="s">
        <v>29</v>
      </c>
      <c r="E95" s="43">
        <v>6</v>
      </c>
      <c r="F95" s="43">
        <v>5</v>
      </c>
      <c r="G95" s="45">
        <v>59</v>
      </c>
      <c r="H95" s="45">
        <v>57</v>
      </c>
      <c r="I95" s="45">
        <v>54</v>
      </c>
      <c r="J95" s="45">
        <v>49</v>
      </c>
      <c r="K95" s="45">
        <v>44</v>
      </c>
      <c r="L95" s="45">
        <v>39</v>
      </c>
      <c r="M95" s="45">
        <v>32</v>
      </c>
      <c r="N95" s="45">
        <v>25</v>
      </c>
      <c r="O95" s="45">
        <v>18</v>
      </c>
      <c r="P95" s="45">
        <v>21</v>
      </c>
      <c r="Q95" s="45">
        <v>12</v>
      </c>
      <c r="R95" s="45">
        <v>7</v>
      </c>
      <c r="S95" s="45">
        <v>-2</v>
      </c>
      <c r="T95" s="45">
        <v>1</v>
      </c>
      <c r="U95" s="45">
        <v>3</v>
      </c>
      <c r="V95" s="45">
        <v>6</v>
      </c>
      <c r="W95" s="45">
        <v>14</v>
      </c>
      <c r="X95" s="45">
        <v>16</v>
      </c>
      <c r="Y95" s="45">
        <v>18</v>
      </c>
      <c r="Z95" s="45">
        <v>19</v>
      </c>
      <c r="AA95" s="45">
        <v>16.899999999999999</v>
      </c>
      <c r="AB95" s="45">
        <v>14.58</v>
      </c>
      <c r="AC95" s="45">
        <v>13.1</v>
      </c>
      <c r="AD95" s="37"/>
      <c r="AE95" s="45">
        <v>-0.2</v>
      </c>
      <c r="AF95" s="37"/>
    </row>
    <row r="96" spans="4:32">
      <c r="D96" s="32" t="s">
        <v>28</v>
      </c>
      <c r="E96" s="43">
        <v>6</v>
      </c>
      <c r="F96" s="43">
        <v>5</v>
      </c>
      <c r="G96" s="45">
        <v>36</v>
      </c>
      <c r="H96" s="45">
        <v>32</v>
      </c>
      <c r="I96" s="45">
        <v>28</v>
      </c>
      <c r="J96" s="45">
        <v>23</v>
      </c>
      <c r="K96" s="45">
        <v>18</v>
      </c>
      <c r="L96" s="45">
        <v>13</v>
      </c>
      <c r="M96" s="45">
        <v>8</v>
      </c>
      <c r="N96" s="45">
        <v>4</v>
      </c>
      <c r="O96" s="45">
        <v>0</v>
      </c>
      <c r="P96" s="45">
        <v>-16</v>
      </c>
      <c r="Q96" s="45">
        <v>-12</v>
      </c>
      <c r="R96" s="45">
        <v>-12</v>
      </c>
      <c r="S96" s="45">
        <v>-11</v>
      </c>
      <c r="T96" s="45">
        <v>-8</v>
      </c>
      <c r="U96" s="45">
        <v>-6</v>
      </c>
      <c r="V96" s="45">
        <v>-4</v>
      </c>
      <c r="W96" s="45">
        <v>-2</v>
      </c>
      <c r="X96" s="45">
        <v>-1</v>
      </c>
      <c r="Y96" s="45">
        <v>1</v>
      </c>
      <c r="Z96" s="45">
        <v>1</v>
      </c>
      <c r="AA96" s="45">
        <v>0.7</v>
      </c>
      <c r="AB96" s="45">
        <v>0.24</v>
      </c>
      <c r="AC96" s="45">
        <v>3.1</v>
      </c>
      <c r="AD96" s="37"/>
      <c r="AE96" s="45">
        <v>0.8</v>
      </c>
      <c r="AF96" s="37"/>
    </row>
    <row r="97" spans="4:32">
      <c r="D97" s="32" t="s">
        <v>29</v>
      </c>
      <c r="E97" s="43">
        <v>6</v>
      </c>
      <c r="F97" s="43">
        <v>6</v>
      </c>
      <c r="G97" s="45">
        <v>-90</v>
      </c>
      <c r="H97" s="45">
        <v>-92</v>
      </c>
      <c r="I97" s="45">
        <v>-95</v>
      </c>
      <c r="J97" s="45">
        <v>-98</v>
      </c>
      <c r="K97" s="45">
        <v>-101</v>
      </c>
      <c r="L97" s="45">
        <v>-103</v>
      </c>
      <c r="M97" s="45">
        <v>-104</v>
      </c>
      <c r="N97" s="45">
        <v>-106</v>
      </c>
      <c r="O97" s="45">
        <v>-107</v>
      </c>
      <c r="P97" s="45">
        <v>-104</v>
      </c>
      <c r="Q97" s="45">
        <v>-105</v>
      </c>
      <c r="R97" s="45">
        <v>-107</v>
      </c>
      <c r="S97" s="45">
        <v>-113</v>
      </c>
      <c r="T97" s="45">
        <v>-111</v>
      </c>
      <c r="U97" s="45">
        <v>-112</v>
      </c>
      <c r="V97" s="45">
        <v>-111</v>
      </c>
      <c r="W97" s="45">
        <v>-108</v>
      </c>
      <c r="X97" s="45">
        <v>-102</v>
      </c>
      <c r="Y97" s="45">
        <v>-96</v>
      </c>
      <c r="Z97" s="45">
        <v>-93</v>
      </c>
      <c r="AA97" s="45">
        <v>-90.4</v>
      </c>
      <c r="AB97" s="45">
        <v>-86.36</v>
      </c>
      <c r="AC97" s="45">
        <v>-77.900000000000006</v>
      </c>
      <c r="AD97" s="37"/>
      <c r="AE97" s="45">
        <v>1.8</v>
      </c>
      <c r="AF97" s="37"/>
    </row>
    <row r="98" spans="4:32">
      <c r="D98" s="32" t="s">
        <v>28</v>
      </c>
      <c r="E98" s="43">
        <v>6</v>
      </c>
      <c r="F98" s="43">
        <v>6</v>
      </c>
      <c r="G98" s="45">
        <v>-69</v>
      </c>
      <c r="H98" s="45">
        <v>-67</v>
      </c>
      <c r="I98" s="45">
        <v>-65</v>
      </c>
      <c r="J98" s="45">
        <v>-62</v>
      </c>
      <c r="K98" s="45">
        <v>-57</v>
      </c>
      <c r="L98" s="45">
        <v>-52</v>
      </c>
      <c r="M98" s="45">
        <v>-46</v>
      </c>
      <c r="N98" s="45">
        <v>-40</v>
      </c>
      <c r="O98" s="45">
        <v>-33</v>
      </c>
      <c r="P98" s="45">
        <v>-39</v>
      </c>
      <c r="Q98" s="45">
        <v>-30</v>
      </c>
      <c r="R98" s="45">
        <v>-24</v>
      </c>
      <c r="S98" s="45">
        <v>-17</v>
      </c>
      <c r="T98" s="45">
        <v>-7</v>
      </c>
      <c r="U98" s="45">
        <v>1</v>
      </c>
      <c r="V98" s="45">
        <v>11</v>
      </c>
      <c r="W98" s="45">
        <v>17</v>
      </c>
      <c r="X98" s="45">
        <v>21</v>
      </c>
      <c r="Y98" s="45">
        <v>24</v>
      </c>
      <c r="Z98" s="45">
        <v>36</v>
      </c>
      <c r="AA98" s="45">
        <v>43.8</v>
      </c>
      <c r="AB98" s="45">
        <v>50.94</v>
      </c>
      <c r="AC98" s="45">
        <v>54.9</v>
      </c>
      <c r="AD98" s="37"/>
      <c r="AE98" s="45">
        <v>0.5</v>
      </c>
      <c r="AF98" s="37"/>
    </row>
    <row r="99" spans="4:32">
      <c r="D99" s="32" t="s">
        <v>29</v>
      </c>
      <c r="E99" s="43">
        <v>7</v>
      </c>
      <c r="F99" s="43">
        <v>0</v>
      </c>
      <c r="G99" s="45">
        <v>70</v>
      </c>
      <c r="H99" s="45">
        <v>70</v>
      </c>
      <c r="I99" s="45">
        <v>71</v>
      </c>
      <c r="J99" s="45">
        <v>72</v>
      </c>
      <c r="K99" s="45">
        <v>73</v>
      </c>
      <c r="L99" s="45">
        <v>73</v>
      </c>
      <c r="M99" s="45">
        <v>74</v>
      </c>
      <c r="N99" s="45">
        <v>74</v>
      </c>
      <c r="O99" s="45">
        <v>74</v>
      </c>
      <c r="P99" s="45">
        <v>70</v>
      </c>
      <c r="Q99" s="45">
        <v>65</v>
      </c>
      <c r="R99" s="45">
        <v>65</v>
      </c>
      <c r="S99" s="45">
        <v>67</v>
      </c>
      <c r="T99" s="45">
        <v>75</v>
      </c>
      <c r="U99" s="45">
        <v>72</v>
      </c>
      <c r="V99" s="45">
        <v>71</v>
      </c>
      <c r="W99" s="45">
        <v>72</v>
      </c>
      <c r="X99" s="45">
        <v>74</v>
      </c>
      <c r="Y99" s="45">
        <v>77</v>
      </c>
      <c r="Z99" s="45">
        <v>77</v>
      </c>
      <c r="AA99" s="45">
        <v>79</v>
      </c>
      <c r="AB99" s="45">
        <v>79.88</v>
      </c>
      <c r="AC99" s="45">
        <v>80.400000000000006</v>
      </c>
      <c r="AD99" s="37"/>
      <c r="AE99" s="45">
        <v>0.2</v>
      </c>
      <c r="AF99" s="37"/>
    </row>
    <row r="100" spans="4:32">
      <c r="D100" s="32" t="s">
        <v>29</v>
      </c>
      <c r="E100" s="43">
        <v>7</v>
      </c>
      <c r="F100" s="43">
        <v>1</v>
      </c>
      <c r="G100" s="45">
        <v>-55</v>
      </c>
      <c r="H100" s="45">
        <v>-54</v>
      </c>
      <c r="I100" s="45">
        <v>-54</v>
      </c>
      <c r="J100" s="45">
        <v>-54</v>
      </c>
      <c r="K100" s="45">
        <v>-54</v>
      </c>
      <c r="L100" s="45">
        <v>-54</v>
      </c>
      <c r="M100" s="45">
        <v>-54</v>
      </c>
      <c r="N100" s="45">
        <v>-53</v>
      </c>
      <c r="O100" s="45">
        <v>-53</v>
      </c>
      <c r="P100" s="45">
        <v>-40</v>
      </c>
      <c r="Q100" s="45">
        <v>-55</v>
      </c>
      <c r="R100" s="45">
        <v>-56</v>
      </c>
      <c r="S100" s="45">
        <v>-56</v>
      </c>
      <c r="T100" s="45">
        <v>-57</v>
      </c>
      <c r="U100" s="45">
        <v>-57</v>
      </c>
      <c r="V100" s="45">
        <v>-56</v>
      </c>
      <c r="W100" s="45">
        <v>-59</v>
      </c>
      <c r="X100" s="45">
        <v>-62</v>
      </c>
      <c r="Y100" s="45">
        <v>-64</v>
      </c>
      <c r="Z100" s="45">
        <v>-72</v>
      </c>
      <c r="AA100" s="45">
        <v>-74</v>
      </c>
      <c r="AB100" s="45">
        <v>-74.459999999999994</v>
      </c>
      <c r="AC100" s="45">
        <v>-75</v>
      </c>
      <c r="AD100" s="37"/>
      <c r="AE100" s="45">
        <v>-0.1</v>
      </c>
      <c r="AF100" s="37"/>
    </row>
    <row r="101" spans="4:32">
      <c r="D101" s="32" t="s">
        <v>28</v>
      </c>
      <c r="E101" s="43">
        <v>7</v>
      </c>
      <c r="F101" s="43">
        <v>1</v>
      </c>
      <c r="G101" s="45">
        <v>-45</v>
      </c>
      <c r="H101" s="45">
        <v>-46</v>
      </c>
      <c r="I101" s="45">
        <v>-47</v>
      </c>
      <c r="J101" s="45">
        <v>-48</v>
      </c>
      <c r="K101" s="45">
        <v>-49</v>
      </c>
      <c r="L101" s="45">
        <v>-50</v>
      </c>
      <c r="M101" s="45">
        <v>-51</v>
      </c>
      <c r="N101" s="45">
        <v>-52</v>
      </c>
      <c r="O101" s="45">
        <v>-52</v>
      </c>
      <c r="P101" s="45">
        <v>-45</v>
      </c>
      <c r="Q101" s="45">
        <v>-35</v>
      </c>
      <c r="R101" s="45">
        <v>-50</v>
      </c>
      <c r="S101" s="45">
        <v>-55</v>
      </c>
      <c r="T101" s="45">
        <v>-61</v>
      </c>
      <c r="U101" s="45">
        <v>-70</v>
      </c>
      <c r="V101" s="45">
        <v>-77</v>
      </c>
      <c r="W101" s="45">
        <v>-82</v>
      </c>
      <c r="X101" s="45">
        <v>-83</v>
      </c>
      <c r="Y101" s="45">
        <v>-80</v>
      </c>
      <c r="Z101" s="45">
        <v>-69</v>
      </c>
      <c r="AA101" s="45">
        <v>-64.599999999999994</v>
      </c>
      <c r="AB101" s="45">
        <v>-61.14</v>
      </c>
      <c r="AC101" s="45">
        <v>-57.8</v>
      </c>
      <c r="AD101" s="37"/>
      <c r="AE101" s="45">
        <v>0.6</v>
      </c>
      <c r="AF101" s="37"/>
    </row>
    <row r="102" spans="4:32">
      <c r="D102" s="32" t="s">
        <v>29</v>
      </c>
      <c r="E102" s="43">
        <v>7</v>
      </c>
      <c r="F102" s="43">
        <v>2</v>
      </c>
      <c r="G102" s="45">
        <v>0</v>
      </c>
      <c r="H102" s="45">
        <v>0</v>
      </c>
      <c r="I102" s="45">
        <v>1</v>
      </c>
      <c r="J102" s="45">
        <v>2</v>
      </c>
      <c r="K102" s="45">
        <v>2</v>
      </c>
      <c r="L102" s="45">
        <v>3</v>
      </c>
      <c r="M102" s="45">
        <v>4</v>
      </c>
      <c r="N102" s="45">
        <v>4</v>
      </c>
      <c r="O102" s="45">
        <v>4</v>
      </c>
      <c r="P102" s="45">
        <v>0</v>
      </c>
      <c r="Q102" s="45">
        <v>2</v>
      </c>
      <c r="R102" s="45">
        <v>2</v>
      </c>
      <c r="S102" s="45">
        <v>5</v>
      </c>
      <c r="T102" s="45">
        <v>4</v>
      </c>
      <c r="U102" s="45">
        <v>1</v>
      </c>
      <c r="V102" s="45">
        <v>1</v>
      </c>
      <c r="W102" s="45">
        <v>2</v>
      </c>
      <c r="X102" s="45">
        <v>3</v>
      </c>
      <c r="Y102" s="45">
        <v>2</v>
      </c>
      <c r="Z102" s="45">
        <v>1</v>
      </c>
      <c r="AA102" s="45">
        <v>0</v>
      </c>
      <c r="AB102" s="45">
        <v>-1.65</v>
      </c>
      <c r="AC102" s="45">
        <v>-4.7</v>
      </c>
      <c r="AD102" s="37"/>
      <c r="AE102" s="45">
        <v>-0.6</v>
      </c>
      <c r="AF102" s="37"/>
    </row>
    <row r="103" spans="4:32">
      <c r="D103" s="32" t="s">
        <v>28</v>
      </c>
      <c r="E103" s="43">
        <v>7</v>
      </c>
      <c r="F103" s="43">
        <v>2</v>
      </c>
      <c r="G103" s="45">
        <v>-13</v>
      </c>
      <c r="H103" s="45">
        <v>-14</v>
      </c>
      <c r="I103" s="45">
        <v>-14</v>
      </c>
      <c r="J103" s="45">
        <v>-14</v>
      </c>
      <c r="K103" s="45">
        <v>-14</v>
      </c>
      <c r="L103" s="45">
        <v>-14</v>
      </c>
      <c r="M103" s="45">
        <v>-15</v>
      </c>
      <c r="N103" s="45">
        <v>-17</v>
      </c>
      <c r="O103" s="45">
        <v>-18</v>
      </c>
      <c r="P103" s="45">
        <v>-18</v>
      </c>
      <c r="Q103" s="45">
        <v>-17</v>
      </c>
      <c r="R103" s="45">
        <v>-24</v>
      </c>
      <c r="S103" s="45">
        <v>-28</v>
      </c>
      <c r="T103" s="45">
        <v>-27</v>
      </c>
      <c r="U103" s="45">
        <v>-27</v>
      </c>
      <c r="V103" s="45">
        <v>-26</v>
      </c>
      <c r="W103" s="45">
        <v>-27</v>
      </c>
      <c r="X103" s="45">
        <v>-27</v>
      </c>
      <c r="Y103" s="45">
        <v>-26</v>
      </c>
      <c r="Z103" s="45">
        <v>-25</v>
      </c>
      <c r="AA103" s="45">
        <v>-24.2</v>
      </c>
      <c r="AB103" s="45">
        <v>-22.57</v>
      </c>
      <c r="AC103" s="45">
        <v>-21.2</v>
      </c>
      <c r="AD103" s="37"/>
      <c r="AE103" s="45">
        <v>0.3</v>
      </c>
      <c r="AF103" s="37"/>
    </row>
    <row r="104" spans="4:32">
      <c r="D104" s="32" t="s">
        <v>29</v>
      </c>
      <c r="E104" s="43">
        <v>7</v>
      </c>
      <c r="F104" s="43">
        <v>3</v>
      </c>
      <c r="G104" s="45">
        <v>34</v>
      </c>
      <c r="H104" s="45">
        <v>33</v>
      </c>
      <c r="I104" s="45">
        <v>32</v>
      </c>
      <c r="J104" s="45">
        <v>31</v>
      </c>
      <c r="K104" s="45">
        <v>29</v>
      </c>
      <c r="L104" s="45">
        <v>27</v>
      </c>
      <c r="M104" s="45">
        <v>25</v>
      </c>
      <c r="N104" s="45">
        <v>23</v>
      </c>
      <c r="O104" s="45">
        <v>20</v>
      </c>
      <c r="P104" s="45">
        <v>0</v>
      </c>
      <c r="Q104" s="45">
        <v>1</v>
      </c>
      <c r="R104" s="45">
        <v>10</v>
      </c>
      <c r="S104" s="45">
        <v>15</v>
      </c>
      <c r="T104" s="45">
        <v>13</v>
      </c>
      <c r="U104" s="45">
        <v>14</v>
      </c>
      <c r="V104" s="45">
        <v>16</v>
      </c>
      <c r="W104" s="45">
        <v>21</v>
      </c>
      <c r="X104" s="45">
        <v>24</v>
      </c>
      <c r="Y104" s="45">
        <v>26</v>
      </c>
      <c r="Z104" s="45">
        <v>28</v>
      </c>
      <c r="AA104" s="45">
        <v>33.299999999999997</v>
      </c>
      <c r="AB104" s="45">
        <v>38.729999999999997</v>
      </c>
      <c r="AC104" s="45">
        <v>45.3</v>
      </c>
      <c r="AD104" s="37"/>
      <c r="AE104" s="45">
        <v>1.4</v>
      </c>
      <c r="AF104" s="37"/>
    </row>
    <row r="105" spans="4:32">
      <c r="D105" s="32" t="s">
        <v>28</v>
      </c>
      <c r="E105" s="43">
        <v>7</v>
      </c>
      <c r="F105" s="43">
        <v>3</v>
      </c>
      <c r="G105" s="45">
        <v>-10</v>
      </c>
      <c r="H105" s="45">
        <v>-11</v>
      </c>
      <c r="I105" s="45">
        <v>-12</v>
      </c>
      <c r="J105" s="45">
        <v>-12</v>
      </c>
      <c r="K105" s="45">
        <v>-13</v>
      </c>
      <c r="L105" s="45">
        <v>-14</v>
      </c>
      <c r="M105" s="45">
        <v>-14</v>
      </c>
      <c r="N105" s="45">
        <v>-14</v>
      </c>
      <c r="O105" s="45">
        <v>-14</v>
      </c>
      <c r="P105" s="45">
        <v>2</v>
      </c>
      <c r="Q105" s="45">
        <v>0</v>
      </c>
      <c r="R105" s="45">
        <v>-4</v>
      </c>
      <c r="S105" s="45">
        <v>-6</v>
      </c>
      <c r="T105" s="45">
        <v>-2</v>
      </c>
      <c r="U105" s="45">
        <v>-4</v>
      </c>
      <c r="V105" s="45">
        <v>-5</v>
      </c>
      <c r="W105" s="45">
        <v>-5</v>
      </c>
      <c r="X105" s="45">
        <v>-2</v>
      </c>
      <c r="Y105" s="45">
        <v>0</v>
      </c>
      <c r="Z105" s="45">
        <v>4</v>
      </c>
      <c r="AA105" s="45">
        <v>6.2</v>
      </c>
      <c r="AB105" s="45">
        <v>6.82</v>
      </c>
      <c r="AC105" s="45">
        <v>6.6</v>
      </c>
      <c r="AD105" s="37"/>
      <c r="AE105" s="45">
        <v>-0.2</v>
      </c>
      <c r="AF105" s="37"/>
    </row>
    <row r="106" spans="4:32">
      <c r="D106" s="32" t="s">
        <v>29</v>
      </c>
      <c r="E106" s="43">
        <v>7</v>
      </c>
      <c r="F106" s="43">
        <v>4</v>
      </c>
      <c r="G106" s="45">
        <v>-41</v>
      </c>
      <c r="H106" s="45">
        <v>-41</v>
      </c>
      <c r="I106" s="45">
        <v>-40</v>
      </c>
      <c r="J106" s="45">
        <v>-38</v>
      </c>
      <c r="K106" s="45">
        <v>-37</v>
      </c>
      <c r="L106" s="45">
        <v>-35</v>
      </c>
      <c r="M106" s="45">
        <v>-34</v>
      </c>
      <c r="N106" s="45">
        <v>-33</v>
      </c>
      <c r="O106" s="45">
        <v>-31</v>
      </c>
      <c r="P106" s="45">
        <v>-29</v>
      </c>
      <c r="Q106" s="45">
        <v>-40</v>
      </c>
      <c r="R106" s="45">
        <v>-32</v>
      </c>
      <c r="S106" s="45">
        <v>-32</v>
      </c>
      <c r="T106" s="45">
        <v>-26</v>
      </c>
      <c r="U106" s="45">
        <v>-22</v>
      </c>
      <c r="V106" s="45">
        <v>-14</v>
      </c>
      <c r="W106" s="45">
        <v>-12</v>
      </c>
      <c r="X106" s="45">
        <v>-6</v>
      </c>
      <c r="Y106" s="45">
        <v>-1</v>
      </c>
      <c r="Z106" s="45">
        <v>5</v>
      </c>
      <c r="AA106" s="45">
        <v>9.1</v>
      </c>
      <c r="AB106" s="45">
        <v>12.3</v>
      </c>
      <c r="AC106" s="45">
        <v>14</v>
      </c>
      <c r="AD106" s="37"/>
      <c r="AE106" s="45">
        <v>0.3</v>
      </c>
      <c r="AF106" s="37"/>
    </row>
    <row r="107" spans="4:32">
      <c r="D107" s="32" t="s">
        <v>28</v>
      </c>
      <c r="E107" s="43">
        <v>7</v>
      </c>
      <c r="F107" s="43">
        <v>4</v>
      </c>
      <c r="G107" s="45">
        <v>-1</v>
      </c>
      <c r="H107" s="45">
        <v>0</v>
      </c>
      <c r="I107" s="45">
        <v>1</v>
      </c>
      <c r="J107" s="45">
        <v>2</v>
      </c>
      <c r="K107" s="45">
        <v>4</v>
      </c>
      <c r="L107" s="45">
        <v>5</v>
      </c>
      <c r="M107" s="45">
        <v>6</v>
      </c>
      <c r="N107" s="45">
        <v>7</v>
      </c>
      <c r="O107" s="45">
        <v>7</v>
      </c>
      <c r="P107" s="45">
        <v>6</v>
      </c>
      <c r="Q107" s="45">
        <v>10</v>
      </c>
      <c r="R107" s="45">
        <v>8</v>
      </c>
      <c r="S107" s="45">
        <v>7</v>
      </c>
      <c r="T107" s="45">
        <v>6</v>
      </c>
      <c r="U107" s="45">
        <v>8</v>
      </c>
      <c r="V107" s="45">
        <v>10</v>
      </c>
      <c r="W107" s="45">
        <v>16</v>
      </c>
      <c r="X107" s="45">
        <v>20</v>
      </c>
      <c r="Y107" s="45">
        <v>21</v>
      </c>
      <c r="Z107" s="45">
        <v>24</v>
      </c>
      <c r="AA107" s="45">
        <v>24</v>
      </c>
      <c r="AB107" s="45">
        <v>25.35</v>
      </c>
      <c r="AC107" s="45">
        <v>24.9</v>
      </c>
      <c r="AD107" s="37"/>
      <c r="AE107" s="45">
        <v>-0.1</v>
      </c>
      <c r="AF107" s="37"/>
    </row>
    <row r="108" spans="4:32">
      <c r="D108" s="32" t="s">
        <v>29</v>
      </c>
      <c r="E108" s="43">
        <v>7</v>
      </c>
      <c r="F108" s="43">
        <v>5</v>
      </c>
      <c r="G108" s="45">
        <v>-21</v>
      </c>
      <c r="H108" s="45">
        <v>-20</v>
      </c>
      <c r="I108" s="45">
        <v>-19</v>
      </c>
      <c r="J108" s="45">
        <v>-18</v>
      </c>
      <c r="K108" s="45">
        <v>-16</v>
      </c>
      <c r="L108" s="45">
        <v>-14</v>
      </c>
      <c r="M108" s="45">
        <v>-12</v>
      </c>
      <c r="N108" s="45">
        <v>-11</v>
      </c>
      <c r="O108" s="45">
        <v>-9</v>
      </c>
      <c r="P108" s="45">
        <v>-10</v>
      </c>
      <c r="Q108" s="45">
        <v>-7</v>
      </c>
      <c r="R108" s="45">
        <v>-11</v>
      </c>
      <c r="S108" s="45">
        <v>-7</v>
      </c>
      <c r="T108" s="45">
        <v>-6</v>
      </c>
      <c r="U108" s="45">
        <v>-2</v>
      </c>
      <c r="V108" s="45">
        <v>0</v>
      </c>
      <c r="W108" s="45">
        <v>1</v>
      </c>
      <c r="X108" s="45">
        <v>4</v>
      </c>
      <c r="Y108" s="45">
        <v>5</v>
      </c>
      <c r="Z108" s="45">
        <v>4</v>
      </c>
      <c r="AA108" s="45">
        <v>6.9</v>
      </c>
      <c r="AB108" s="45">
        <v>9.3699999999999992</v>
      </c>
      <c r="AC108" s="45">
        <v>10.4</v>
      </c>
      <c r="AD108" s="37"/>
      <c r="AE108" s="45">
        <v>0.1</v>
      </c>
      <c r="AF108" s="37"/>
    </row>
    <row r="109" spans="4:32">
      <c r="D109" s="32" t="s">
        <v>28</v>
      </c>
      <c r="E109" s="43">
        <v>7</v>
      </c>
      <c r="F109" s="43">
        <v>5</v>
      </c>
      <c r="G109" s="45">
        <v>28</v>
      </c>
      <c r="H109" s="45">
        <v>28</v>
      </c>
      <c r="I109" s="45">
        <v>28</v>
      </c>
      <c r="J109" s="45">
        <v>28</v>
      </c>
      <c r="K109" s="45">
        <v>28</v>
      </c>
      <c r="L109" s="45">
        <v>29</v>
      </c>
      <c r="M109" s="45">
        <v>29</v>
      </c>
      <c r="N109" s="45">
        <v>29</v>
      </c>
      <c r="O109" s="45">
        <v>29</v>
      </c>
      <c r="P109" s="45">
        <v>28</v>
      </c>
      <c r="Q109" s="45">
        <v>36</v>
      </c>
      <c r="R109" s="45">
        <v>28</v>
      </c>
      <c r="S109" s="45">
        <v>23</v>
      </c>
      <c r="T109" s="45">
        <v>26</v>
      </c>
      <c r="U109" s="45">
        <v>23</v>
      </c>
      <c r="V109" s="45">
        <v>22</v>
      </c>
      <c r="W109" s="45">
        <v>18</v>
      </c>
      <c r="X109" s="45">
        <v>17</v>
      </c>
      <c r="Y109" s="45">
        <v>17</v>
      </c>
      <c r="Z109" s="45">
        <v>17</v>
      </c>
      <c r="AA109" s="45">
        <v>14.8</v>
      </c>
      <c r="AB109" s="45">
        <v>10.93</v>
      </c>
      <c r="AC109" s="45">
        <v>7</v>
      </c>
      <c r="AD109" s="37"/>
      <c r="AE109" s="45">
        <v>-0.8</v>
      </c>
      <c r="AF109" s="37"/>
    </row>
    <row r="110" spans="4:32">
      <c r="D110" s="32" t="s">
        <v>29</v>
      </c>
      <c r="E110" s="43">
        <v>7</v>
      </c>
      <c r="F110" s="43">
        <v>6</v>
      </c>
      <c r="G110" s="45">
        <v>18</v>
      </c>
      <c r="H110" s="45">
        <v>18</v>
      </c>
      <c r="I110" s="45">
        <v>18</v>
      </c>
      <c r="J110" s="45">
        <v>19</v>
      </c>
      <c r="K110" s="45">
        <v>19</v>
      </c>
      <c r="L110" s="45">
        <v>19</v>
      </c>
      <c r="M110" s="45">
        <v>18</v>
      </c>
      <c r="N110" s="45">
        <v>18</v>
      </c>
      <c r="O110" s="45">
        <v>17</v>
      </c>
      <c r="P110" s="45">
        <v>15</v>
      </c>
      <c r="Q110" s="45">
        <v>5</v>
      </c>
      <c r="R110" s="45">
        <v>9</v>
      </c>
      <c r="S110" s="45">
        <v>17</v>
      </c>
      <c r="T110" s="45">
        <v>13</v>
      </c>
      <c r="U110" s="45">
        <v>13</v>
      </c>
      <c r="V110" s="45">
        <v>12</v>
      </c>
      <c r="W110" s="45">
        <v>11</v>
      </c>
      <c r="X110" s="45">
        <v>10</v>
      </c>
      <c r="Y110" s="45">
        <v>9</v>
      </c>
      <c r="Z110" s="45">
        <v>8</v>
      </c>
      <c r="AA110" s="45">
        <v>7.3</v>
      </c>
      <c r="AB110" s="45">
        <v>5.42</v>
      </c>
      <c r="AC110" s="45">
        <v>1.6</v>
      </c>
      <c r="AD110" s="37"/>
      <c r="AE110" s="45">
        <v>-0.8</v>
      </c>
      <c r="AF110" s="37"/>
    </row>
    <row r="111" spans="4:32">
      <c r="D111" s="32" t="s">
        <v>28</v>
      </c>
      <c r="E111" s="43">
        <v>7</v>
      </c>
      <c r="F111" s="43">
        <v>6</v>
      </c>
      <c r="G111" s="45">
        <v>-12</v>
      </c>
      <c r="H111" s="45">
        <v>-12</v>
      </c>
      <c r="I111" s="45">
        <v>-13</v>
      </c>
      <c r="J111" s="45">
        <v>-15</v>
      </c>
      <c r="K111" s="45">
        <v>-16</v>
      </c>
      <c r="L111" s="45">
        <v>-17</v>
      </c>
      <c r="M111" s="45">
        <v>-18</v>
      </c>
      <c r="N111" s="45">
        <v>-19</v>
      </c>
      <c r="O111" s="45">
        <v>-20</v>
      </c>
      <c r="P111" s="45">
        <v>-17</v>
      </c>
      <c r="Q111" s="45">
        <v>-18</v>
      </c>
      <c r="R111" s="45">
        <v>-20</v>
      </c>
      <c r="S111" s="45">
        <v>-18</v>
      </c>
      <c r="T111" s="45">
        <v>-23</v>
      </c>
      <c r="U111" s="45">
        <v>-23</v>
      </c>
      <c r="V111" s="45">
        <v>-23</v>
      </c>
      <c r="W111" s="45">
        <v>-23</v>
      </c>
      <c r="X111" s="45">
        <v>-23</v>
      </c>
      <c r="Y111" s="45">
        <v>-23</v>
      </c>
      <c r="Z111" s="45">
        <v>-24</v>
      </c>
      <c r="AA111" s="45">
        <v>-25.4</v>
      </c>
      <c r="AB111" s="45">
        <v>-26.32</v>
      </c>
      <c r="AC111" s="45">
        <v>-27.7</v>
      </c>
      <c r="AD111" s="37"/>
      <c r="AE111" s="45">
        <v>-0.3</v>
      </c>
      <c r="AF111" s="37"/>
    </row>
    <row r="112" spans="4:32">
      <c r="D112" s="32" t="s">
        <v>29</v>
      </c>
      <c r="E112" s="43">
        <v>7</v>
      </c>
      <c r="F112" s="43">
        <v>7</v>
      </c>
      <c r="G112" s="45">
        <v>6</v>
      </c>
      <c r="H112" s="45">
        <v>6</v>
      </c>
      <c r="I112" s="45">
        <v>6</v>
      </c>
      <c r="J112" s="45">
        <v>6</v>
      </c>
      <c r="K112" s="45">
        <v>6</v>
      </c>
      <c r="L112" s="45">
        <v>6</v>
      </c>
      <c r="M112" s="45">
        <v>6</v>
      </c>
      <c r="N112" s="45">
        <v>6</v>
      </c>
      <c r="O112" s="45">
        <v>5</v>
      </c>
      <c r="P112" s="45">
        <v>29</v>
      </c>
      <c r="Q112" s="45">
        <v>19</v>
      </c>
      <c r="R112" s="45">
        <v>18</v>
      </c>
      <c r="S112" s="45">
        <v>8</v>
      </c>
      <c r="T112" s="45">
        <v>1</v>
      </c>
      <c r="U112" s="45">
        <v>-2</v>
      </c>
      <c r="V112" s="45">
        <v>-5</v>
      </c>
      <c r="W112" s="45">
        <v>-2</v>
      </c>
      <c r="X112" s="45">
        <v>0</v>
      </c>
      <c r="Y112" s="45">
        <v>0</v>
      </c>
      <c r="Z112" s="45">
        <v>-2</v>
      </c>
      <c r="AA112" s="45">
        <v>-1.2</v>
      </c>
      <c r="AB112" s="45">
        <v>1.94</v>
      </c>
      <c r="AC112" s="45">
        <v>4.9000000000000004</v>
      </c>
      <c r="AD112" s="37"/>
      <c r="AE112" s="45">
        <v>0.4</v>
      </c>
      <c r="AF112" s="37"/>
    </row>
    <row r="113" spans="4:32">
      <c r="D113" s="32" t="s">
        <v>28</v>
      </c>
      <c r="E113" s="43">
        <v>7</v>
      </c>
      <c r="F113" s="43">
        <v>7</v>
      </c>
      <c r="G113" s="45">
        <v>-22</v>
      </c>
      <c r="H113" s="45">
        <v>-22</v>
      </c>
      <c r="I113" s="45">
        <v>-22</v>
      </c>
      <c r="J113" s="45">
        <v>-22</v>
      </c>
      <c r="K113" s="45">
        <v>-22</v>
      </c>
      <c r="L113" s="45">
        <v>-21</v>
      </c>
      <c r="M113" s="45">
        <v>-20</v>
      </c>
      <c r="N113" s="45">
        <v>-19</v>
      </c>
      <c r="O113" s="45">
        <v>-19</v>
      </c>
      <c r="P113" s="45">
        <v>-22</v>
      </c>
      <c r="Q113" s="45">
        <v>-16</v>
      </c>
      <c r="R113" s="45">
        <v>-18</v>
      </c>
      <c r="S113" s="45">
        <v>-17</v>
      </c>
      <c r="T113" s="45">
        <v>-12</v>
      </c>
      <c r="U113" s="45">
        <v>-11</v>
      </c>
      <c r="V113" s="45">
        <v>-12</v>
      </c>
      <c r="W113" s="45">
        <v>-10</v>
      </c>
      <c r="X113" s="45">
        <v>-7</v>
      </c>
      <c r="Y113" s="45">
        <v>-4</v>
      </c>
      <c r="Z113" s="45">
        <v>-6</v>
      </c>
      <c r="AA113" s="45">
        <v>-5.8</v>
      </c>
      <c r="AB113" s="45">
        <v>-4.6399999999999997</v>
      </c>
      <c r="AC113" s="45">
        <v>-3.4</v>
      </c>
      <c r="AD113" s="37"/>
      <c r="AE113" s="45">
        <v>0.2</v>
      </c>
      <c r="AF113" s="37"/>
    </row>
    <row r="114" spans="4:32">
      <c r="D114" s="32" t="s">
        <v>29</v>
      </c>
      <c r="E114" s="43">
        <v>8</v>
      </c>
      <c r="F114" s="43">
        <v>0</v>
      </c>
      <c r="G114" s="45">
        <v>11</v>
      </c>
      <c r="H114" s="45">
        <v>11</v>
      </c>
      <c r="I114" s="45">
        <v>11</v>
      </c>
      <c r="J114" s="45">
        <v>11</v>
      </c>
      <c r="K114" s="45">
        <v>11</v>
      </c>
      <c r="L114" s="45">
        <v>11</v>
      </c>
      <c r="M114" s="45">
        <v>11</v>
      </c>
      <c r="N114" s="45">
        <v>11</v>
      </c>
      <c r="O114" s="45">
        <v>11</v>
      </c>
      <c r="P114" s="45">
        <v>13</v>
      </c>
      <c r="Q114" s="45">
        <v>22</v>
      </c>
      <c r="R114" s="45">
        <v>11</v>
      </c>
      <c r="S114" s="45">
        <v>15</v>
      </c>
      <c r="T114" s="45">
        <v>13</v>
      </c>
      <c r="U114" s="45">
        <v>14</v>
      </c>
      <c r="V114" s="45">
        <v>14</v>
      </c>
      <c r="W114" s="45">
        <v>18</v>
      </c>
      <c r="X114" s="45">
        <v>21</v>
      </c>
      <c r="Y114" s="45">
        <v>23</v>
      </c>
      <c r="Z114" s="45">
        <v>25</v>
      </c>
      <c r="AA114" s="45">
        <v>24.4</v>
      </c>
      <c r="AB114" s="45">
        <v>24.8</v>
      </c>
      <c r="AC114" s="45">
        <v>24.3</v>
      </c>
      <c r="AD114" s="37"/>
      <c r="AE114" s="45">
        <v>-0.1</v>
      </c>
      <c r="AF114" s="37"/>
    </row>
    <row r="115" spans="4:32">
      <c r="D115" s="32" t="s">
        <v>29</v>
      </c>
      <c r="E115" s="43">
        <v>8</v>
      </c>
      <c r="F115" s="43">
        <v>1</v>
      </c>
      <c r="G115" s="45">
        <v>8</v>
      </c>
      <c r="H115" s="45">
        <v>8</v>
      </c>
      <c r="I115" s="45">
        <v>8</v>
      </c>
      <c r="J115" s="45">
        <v>8</v>
      </c>
      <c r="K115" s="45">
        <v>7</v>
      </c>
      <c r="L115" s="45">
        <v>7</v>
      </c>
      <c r="M115" s="45">
        <v>7</v>
      </c>
      <c r="N115" s="45">
        <v>7</v>
      </c>
      <c r="O115" s="45">
        <v>7</v>
      </c>
      <c r="P115" s="45">
        <v>7</v>
      </c>
      <c r="Q115" s="45">
        <v>15</v>
      </c>
      <c r="R115" s="45">
        <v>9</v>
      </c>
      <c r="S115" s="45">
        <v>6</v>
      </c>
      <c r="T115" s="45">
        <v>5</v>
      </c>
      <c r="U115" s="45">
        <v>6</v>
      </c>
      <c r="V115" s="45">
        <v>6</v>
      </c>
      <c r="W115" s="45">
        <v>6</v>
      </c>
      <c r="X115" s="45">
        <v>6</v>
      </c>
      <c r="Y115" s="45">
        <v>5</v>
      </c>
      <c r="Z115" s="45">
        <v>6</v>
      </c>
      <c r="AA115" s="45">
        <v>6.6</v>
      </c>
      <c r="AB115" s="45">
        <v>7.62</v>
      </c>
      <c r="AC115" s="45">
        <v>8.1999999999999993</v>
      </c>
      <c r="AD115" s="37"/>
      <c r="AE115" s="45">
        <v>0.1</v>
      </c>
      <c r="AF115" s="37"/>
    </row>
    <row r="116" spans="4:32">
      <c r="D116" s="32" t="s">
        <v>28</v>
      </c>
      <c r="E116" s="43">
        <v>8</v>
      </c>
      <c r="F116" s="43">
        <v>1</v>
      </c>
      <c r="G116" s="45">
        <v>8</v>
      </c>
      <c r="H116" s="45">
        <v>8</v>
      </c>
      <c r="I116" s="45">
        <v>8</v>
      </c>
      <c r="J116" s="45">
        <v>8</v>
      </c>
      <c r="K116" s="45">
        <v>8</v>
      </c>
      <c r="L116" s="45">
        <v>8</v>
      </c>
      <c r="M116" s="45">
        <v>8</v>
      </c>
      <c r="N116" s="45">
        <v>8</v>
      </c>
      <c r="O116" s="45">
        <v>8</v>
      </c>
      <c r="P116" s="45">
        <v>12</v>
      </c>
      <c r="Q116" s="45">
        <v>5</v>
      </c>
      <c r="R116" s="45">
        <v>10</v>
      </c>
      <c r="S116" s="45">
        <v>11</v>
      </c>
      <c r="T116" s="45">
        <v>7</v>
      </c>
      <c r="U116" s="45">
        <v>7</v>
      </c>
      <c r="V116" s="45">
        <v>6</v>
      </c>
      <c r="W116" s="45">
        <v>7</v>
      </c>
      <c r="X116" s="45">
        <v>8</v>
      </c>
      <c r="Y116" s="45">
        <v>10</v>
      </c>
      <c r="Z116" s="45">
        <v>11</v>
      </c>
      <c r="AA116" s="45">
        <v>11.9</v>
      </c>
      <c r="AB116" s="45">
        <v>11.2</v>
      </c>
      <c r="AC116" s="45">
        <v>10.9</v>
      </c>
      <c r="AD116" s="37"/>
      <c r="AE116" s="45">
        <v>0</v>
      </c>
      <c r="AF116" s="37"/>
    </row>
    <row r="117" spans="4:32">
      <c r="D117" s="32" t="s">
        <v>29</v>
      </c>
      <c r="E117" s="43">
        <v>8</v>
      </c>
      <c r="F117" s="43">
        <v>2</v>
      </c>
      <c r="G117" s="45">
        <v>-4</v>
      </c>
      <c r="H117" s="45">
        <v>-4</v>
      </c>
      <c r="I117" s="45">
        <v>-4</v>
      </c>
      <c r="J117" s="45">
        <v>-4</v>
      </c>
      <c r="K117" s="45">
        <v>-3</v>
      </c>
      <c r="L117" s="45">
        <v>-3</v>
      </c>
      <c r="M117" s="45">
        <v>-3</v>
      </c>
      <c r="N117" s="45">
        <v>-3</v>
      </c>
      <c r="O117" s="45">
        <v>-3</v>
      </c>
      <c r="P117" s="45">
        <v>-8</v>
      </c>
      <c r="Q117" s="45">
        <v>-4</v>
      </c>
      <c r="R117" s="45">
        <v>-6</v>
      </c>
      <c r="S117" s="45">
        <v>-4</v>
      </c>
      <c r="T117" s="45">
        <v>-4</v>
      </c>
      <c r="U117" s="45">
        <v>-2</v>
      </c>
      <c r="V117" s="45">
        <v>-1</v>
      </c>
      <c r="W117" s="45">
        <v>0</v>
      </c>
      <c r="X117" s="45">
        <v>0</v>
      </c>
      <c r="Y117" s="45">
        <v>-1</v>
      </c>
      <c r="Z117" s="45">
        <v>-6</v>
      </c>
      <c r="AA117" s="45">
        <v>-9.1999999999999993</v>
      </c>
      <c r="AB117" s="45">
        <v>-11.73</v>
      </c>
      <c r="AC117" s="45">
        <v>-14.5</v>
      </c>
      <c r="AD117" s="37"/>
      <c r="AE117" s="45">
        <v>-0.5</v>
      </c>
      <c r="AF117" s="37"/>
    </row>
    <row r="118" spans="4:32">
      <c r="D118" s="32" t="s">
        <v>28</v>
      </c>
      <c r="E118" s="43">
        <v>8</v>
      </c>
      <c r="F118" s="43">
        <v>2</v>
      </c>
      <c r="G118" s="45">
        <v>-14</v>
      </c>
      <c r="H118" s="45">
        <v>-15</v>
      </c>
      <c r="I118" s="45">
        <v>-15</v>
      </c>
      <c r="J118" s="45">
        <v>-15</v>
      </c>
      <c r="K118" s="45">
        <v>-15</v>
      </c>
      <c r="L118" s="45">
        <v>-15</v>
      </c>
      <c r="M118" s="45">
        <v>-15</v>
      </c>
      <c r="N118" s="45">
        <v>-15</v>
      </c>
      <c r="O118" s="45">
        <v>-14</v>
      </c>
      <c r="P118" s="45">
        <v>-21</v>
      </c>
      <c r="Q118" s="45">
        <v>-22</v>
      </c>
      <c r="R118" s="45">
        <v>-15</v>
      </c>
      <c r="S118" s="45">
        <v>-14</v>
      </c>
      <c r="T118" s="45">
        <v>-12</v>
      </c>
      <c r="U118" s="45">
        <v>-15</v>
      </c>
      <c r="V118" s="45">
        <v>-16</v>
      </c>
      <c r="W118" s="45">
        <v>-18</v>
      </c>
      <c r="X118" s="45">
        <v>-19</v>
      </c>
      <c r="Y118" s="45">
        <v>-19</v>
      </c>
      <c r="Z118" s="45">
        <v>-21</v>
      </c>
      <c r="AA118" s="45">
        <v>-21.5</v>
      </c>
      <c r="AB118" s="45">
        <v>-20.88</v>
      </c>
      <c r="AC118" s="45">
        <v>-20</v>
      </c>
      <c r="AD118" s="37"/>
      <c r="AE118" s="45">
        <v>0.2</v>
      </c>
      <c r="AF118" s="37"/>
    </row>
    <row r="119" spans="4:32">
      <c r="D119" s="32" t="s">
        <v>29</v>
      </c>
      <c r="E119" s="43">
        <v>8</v>
      </c>
      <c r="F119" s="43">
        <v>3</v>
      </c>
      <c r="G119" s="45">
        <v>-9</v>
      </c>
      <c r="H119" s="45">
        <v>-9</v>
      </c>
      <c r="I119" s="45">
        <v>-9</v>
      </c>
      <c r="J119" s="45">
        <v>-9</v>
      </c>
      <c r="K119" s="45">
        <v>-9</v>
      </c>
      <c r="L119" s="45">
        <v>-9</v>
      </c>
      <c r="M119" s="45">
        <v>-9</v>
      </c>
      <c r="N119" s="45">
        <v>-9</v>
      </c>
      <c r="O119" s="45">
        <v>-10</v>
      </c>
      <c r="P119" s="45">
        <v>-5</v>
      </c>
      <c r="Q119" s="45">
        <v>-1</v>
      </c>
      <c r="R119" s="45">
        <v>-14</v>
      </c>
      <c r="S119" s="45">
        <v>-11</v>
      </c>
      <c r="T119" s="45">
        <v>-14</v>
      </c>
      <c r="U119" s="45">
        <v>-13</v>
      </c>
      <c r="V119" s="45">
        <v>-12</v>
      </c>
      <c r="W119" s="45">
        <v>-11</v>
      </c>
      <c r="X119" s="45">
        <v>-11</v>
      </c>
      <c r="Y119" s="45">
        <v>-10</v>
      </c>
      <c r="Z119" s="45">
        <v>-9</v>
      </c>
      <c r="AA119" s="45">
        <v>-7.9</v>
      </c>
      <c r="AB119" s="45">
        <v>-6.88</v>
      </c>
      <c r="AC119" s="45">
        <v>-5.7</v>
      </c>
      <c r="AD119" s="37"/>
      <c r="AE119" s="45">
        <v>0.3</v>
      </c>
      <c r="AF119" s="37"/>
    </row>
    <row r="120" spans="4:32">
      <c r="D120" s="32" t="s">
        <v>28</v>
      </c>
      <c r="E120" s="43">
        <v>8</v>
      </c>
      <c r="F120" s="43">
        <v>3</v>
      </c>
      <c r="G120" s="45">
        <v>7</v>
      </c>
      <c r="H120" s="45">
        <v>7</v>
      </c>
      <c r="I120" s="45">
        <v>6</v>
      </c>
      <c r="J120" s="45">
        <v>6</v>
      </c>
      <c r="K120" s="45">
        <v>6</v>
      </c>
      <c r="L120" s="45">
        <v>6</v>
      </c>
      <c r="M120" s="45">
        <v>5</v>
      </c>
      <c r="N120" s="45">
        <v>5</v>
      </c>
      <c r="O120" s="45">
        <v>5</v>
      </c>
      <c r="P120" s="45">
        <v>-12</v>
      </c>
      <c r="Q120" s="45">
        <v>0</v>
      </c>
      <c r="R120" s="45">
        <v>5</v>
      </c>
      <c r="S120" s="45">
        <v>7</v>
      </c>
      <c r="T120" s="45">
        <v>9</v>
      </c>
      <c r="U120" s="45">
        <v>6</v>
      </c>
      <c r="V120" s="45">
        <v>4</v>
      </c>
      <c r="W120" s="45">
        <v>4</v>
      </c>
      <c r="X120" s="45">
        <v>5</v>
      </c>
      <c r="Y120" s="45">
        <v>6</v>
      </c>
      <c r="Z120" s="45">
        <v>8</v>
      </c>
      <c r="AA120" s="45">
        <v>8.5</v>
      </c>
      <c r="AB120" s="45">
        <v>9.83</v>
      </c>
      <c r="AC120" s="45">
        <v>11.9</v>
      </c>
      <c r="AD120" s="37"/>
      <c r="AE120" s="45">
        <v>0.5</v>
      </c>
      <c r="AF120" s="37"/>
    </row>
    <row r="121" spans="4:32">
      <c r="D121" s="32" t="s">
        <v>29</v>
      </c>
      <c r="E121" s="43">
        <v>8</v>
      </c>
      <c r="F121" s="43">
        <v>4</v>
      </c>
      <c r="G121" s="45">
        <v>1</v>
      </c>
      <c r="H121" s="45">
        <v>1</v>
      </c>
      <c r="I121" s="45">
        <v>1</v>
      </c>
      <c r="J121" s="45">
        <v>2</v>
      </c>
      <c r="K121" s="45">
        <v>2</v>
      </c>
      <c r="L121" s="45">
        <v>2</v>
      </c>
      <c r="M121" s="45">
        <v>2</v>
      </c>
      <c r="N121" s="45">
        <v>1</v>
      </c>
      <c r="O121" s="45">
        <v>1</v>
      </c>
      <c r="P121" s="45">
        <v>9</v>
      </c>
      <c r="Q121" s="45">
        <v>11</v>
      </c>
      <c r="R121" s="45">
        <v>6</v>
      </c>
      <c r="S121" s="45">
        <v>2</v>
      </c>
      <c r="T121" s="45">
        <v>0</v>
      </c>
      <c r="U121" s="45">
        <v>-3</v>
      </c>
      <c r="V121" s="45">
        <v>-8</v>
      </c>
      <c r="W121" s="45">
        <v>-7</v>
      </c>
      <c r="X121" s="45">
        <v>-9</v>
      </c>
      <c r="Y121" s="45">
        <v>-12</v>
      </c>
      <c r="Z121" s="45">
        <v>-14</v>
      </c>
      <c r="AA121" s="45">
        <v>-16.600000000000001</v>
      </c>
      <c r="AB121" s="45">
        <v>-18.11</v>
      </c>
      <c r="AC121" s="45">
        <v>-19.3</v>
      </c>
      <c r="AD121" s="37"/>
      <c r="AE121" s="45">
        <v>-0.3</v>
      </c>
      <c r="AF121" s="37"/>
    </row>
    <row r="122" spans="4:32">
      <c r="D122" s="32" t="s">
        <v>28</v>
      </c>
      <c r="E122" s="43">
        <v>8</v>
      </c>
      <c r="F122" s="43">
        <v>4</v>
      </c>
      <c r="G122" s="45">
        <v>-13</v>
      </c>
      <c r="H122" s="45">
        <v>-13</v>
      </c>
      <c r="I122" s="45">
        <v>-13</v>
      </c>
      <c r="J122" s="45">
        <v>-13</v>
      </c>
      <c r="K122" s="45">
        <v>-14</v>
      </c>
      <c r="L122" s="45">
        <v>-14</v>
      </c>
      <c r="M122" s="45">
        <v>-14</v>
      </c>
      <c r="N122" s="45">
        <v>-15</v>
      </c>
      <c r="O122" s="45">
        <v>-15</v>
      </c>
      <c r="P122" s="45">
        <v>-7</v>
      </c>
      <c r="Q122" s="45">
        <v>-21</v>
      </c>
      <c r="R122" s="45">
        <v>-23</v>
      </c>
      <c r="S122" s="45">
        <v>-18</v>
      </c>
      <c r="T122" s="45">
        <v>-16</v>
      </c>
      <c r="U122" s="45">
        <v>-17</v>
      </c>
      <c r="V122" s="45">
        <v>-19</v>
      </c>
      <c r="W122" s="45">
        <v>-22</v>
      </c>
      <c r="X122" s="45">
        <v>-23</v>
      </c>
      <c r="Y122" s="45">
        <v>-22</v>
      </c>
      <c r="Z122" s="45">
        <v>-23</v>
      </c>
      <c r="AA122" s="45">
        <v>-21.5</v>
      </c>
      <c r="AB122" s="45">
        <v>-19.71</v>
      </c>
      <c r="AC122" s="45">
        <v>-17.399999999999999</v>
      </c>
      <c r="AD122" s="37"/>
      <c r="AE122" s="45">
        <v>0.4</v>
      </c>
      <c r="AF122" s="37"/>
    </row>
    <row r="123" spans="4:32">
      <c r="D123" s="32" t="s">
        <v>29</v>
      </c>
      <c r="E123" s="43">
        <v>8</v>
      </c>
      <c r="F123" s="43">
        <v>5</v>
      </c>
      <c r="G123" s="45">
        <v>2</v>
      </c>
      <c r="H123" s="45">
        <v>2</v>
      </c>
      <c r="I123" s="45">
        <v>2</v>
      </c>
      <c r="J123" s="45">
        <v>3</v>
      </c>
      <c r="K123" s="45">
        <v>4</v>
      </c>
      <c r="L123" s="45">
        <v>4</v>
      </c>
      <c r="M123" s="45">
        <v>5</v>
      </c>
      <c r="N123" s="45">
        <v>6</v>
      </c>
      <c r="O123" s="45">
        <v>6</v>
      </c>
      <c r="P123" s="45">
        <v>7</v>
      </c>
      <c r="Q123" s="45">
        <v>15</v>
      </c>
      <c r="R123" s="45">
        <v>10</v>
      </c>
      <c r="S123" s="45">
        <v>10</v>
      </c>
      <c r="T123" s="45">
        <v>8</v>
      </c>
      <c r="U123" s="45">
        <v>5</v>
      </c>
      <c r="V123" s="45">
        <v>4</v>
      </c>
      <c r="W123" s="45">
        <v>4</v>
      </c>
      <c r="X123" s="45">
        <v>4</v>
      </c>
      <c r="Y123" s="45">
        <v>3</v>
      </c>
      <c r="Z123" s="45">
        <v>9</v>
      </c>
      <c r="AA123" s="45">
        <v>9.1</v>
      </c>
      <c r="AB123" s="45">
        <v>10.17</v>
      </c>
      <c r="AC123" s="45">
        <v>11.6</v>
      </c>
      <c r="AD123" s="37"/>
      <c r="AE123" s="45">
        <v>0.3</v>
      </c>
      <c r="AF123" s="37"/>
    </row>
    <row r="124" spans="4:32">
      <c r="D124" s="32" t="s">
        <v>28</v>
      </c>
      <c r="E124" s="43">
        <v>8</v>
      </c>
      <c r="F124" s="43">
        <v>5</v>
      </c>
      <c r="G124" s="45">
        <v>5</v>
      </c>
      <c r="H124" s="45">
        <v>5</v>
      </c>
      <c r="I124" s="45">
        <v>5</v>
      </c>
      <c r="J124" s="45">
        <v>5</v>
      </c>
      <c r="K124" s="45">
        <v>5</v>
      </c>
      <c r="L124" s="45">
        <v>5</v>
      </c>
      <c r="M124" s="45">
        <v>5</v>
      </c>
      <c r="N124" s="45">
        <v>5</v>
      </c>
      <c r="O124" s="45">
        <v>5</v>
      </c>
      <c r="P124" s="45">
        <v>2</v>
      </c>
      <c r="Q124" s="45">
        <v>-8</v>
      </c>
      <c r="R124" s="45">
        <v>3</v>
      </c>
      <c r="S124" s="45">
        <v>4</v>
      </c>
      <c r="T124" s="45">
        <v>4</v>
      </c>
      <c r="U124" s="45">
        <v>6</v>
      </c>
      <c r="V124" s="45">
        <v>6</v>
      </c>
      <c r="W124" s="45">
        <v>9</v>
      </c>
      <c r="X124" s="45">
        <v>11</v>
      </c>
      <c r="Y124" s="45">
        <v>12</v>
      </c>
      <c r="Z124" s="45">
        <v>15</v>
      </c>
      <c r="AA124" s="45">
        <v>15.5</v>
      </c>
      <c r="AB124" s="45">
        <v>16.22</v>
      </c>
      <c r="AC124" s="45">
        <v>16.7</v>
      </c>
      <c r="AD124" s="37"/>
      <c r="AE124" s="45">
        <v>0.1</v>
      </c>
      <c r="AF124" s="37"/>
    </row>
    <row r="125" spans="4:32">
      <c r="D125" s="32" t="s">
        <v>29</v>
      </c>
      <c r="E125" s="43">
        <v>8</v>
      </c>
      <c r="F125" s="43">
        <v>6</v>
      </c>
      <c r="G125" s="45">
        <v>-9</v>
      </c>
      <c r="H125" s="45">
        <v>-8</v>
      </c>
      <c r="I125" s="45">
        <v>-8</v>
      </c>
      <c r="J125" s="45">
        <v>-8</v>
      </c>
      <c r="K125" s="45">
        <v>-7</v>
      </c>
      <c r="L125" s="45">
        <v>-7</v>
      </c>
      <c r="M125" s="45">
        <v>-6</v>
      </c>
      <c r="N125" s="45">
        <v>-6</v>
      </c>
      <c r="O125" s="45">
        <v>-5</v>
      </c>
      <c r="P125" s="45">
        <v>-10</v>
      </c>
      <c r="Q125" s="45">
        <v>-13</v>
      </c>
      <c r="R125" s="45">
        <v>-7</v>
      </c>
      <c r="S125" s="45">
        <v>-5</v>
      </c>
      <c r="T125" s="45">
        <v>-1</v>
      </c>
      <c r="U125" s="45">
        <v>0</v>
      </c>
      <c r="V125" s="45">
        <v>0</v>
      </c>
      <c r="W125" s="45">
        <v>3</v>
      </c>
      <c r="X125" s="45">
        <v>4</v>
      </c>
      <c r="Y125" s="45">
        <v>4</v>
      </c>
      <c r="Z125" s="45">
        <v>6</v>
      </c>
      <c r="AA125" s="45">
        <v>7</v>
      </c>
      <c r="AB125" s="45">
        <v>9.36</v>
      </c>
      <c r="AC125" s="45">
        <v>10.9</v>
      </c>
      <c r="AD125" s="37"/>
      <c r="AE125" s="45">
        <v>0.2</v>
      </c>
      <c r="AF125" s="37"/>
    </row>
    <row r="126" spans="4:32">
      <c r="D126" s="32" t="s">
        <v>28</v>
      </c>
      <c r="E126" s="43">
        <v>8</v>
      </c>
      <c r="F126" s="43">
        <v>6</v>
      </c>
      <c r="G126" s="45">
        <v>16</v>
      </c>
      <c r="H126" s="45">
        <v>16</v>
      </c>
      <c r="I126" s="45">
        <v>16</v>
      </c>
      <c r="J126" s="45">
        <v>16</v>
      </c>
      <c r="K126" s="45">
        <v>17</v>
      </c>
      <c r="L126" s="45">
        <v>17</v>
      </c>
      <c r="M126" s="45">
        <v>18</v>
      </c>
      <c r="N126" s="45">
        <v>18</v>
      </c>
      <c r="O126" s="45">
        <v>19</v>
      </c>
      <c r="P126" s="45">
        <v>18</v>
      </c>
      <c r="Q126" s="45">
        <v>17</v>
      </c>
      <c r="R126" s="45">
        <v>23</v>
      </c>
      <c r="S126" s="45">
        <v>23</v>
      </c>
      <c r="T126" s="45">
        <v>24</v>
      </c>
      <c r="U126" s="45">
        <v>21</v>
      </c>
      <c r="V126" s="45">
        <v>18</v>
      </c>
      <c r="W126" s="45">
        <v>16</v>
      </c>
      <c r="X126" s="45">
        <v>14</v>
      </c>
      <c r="Y126" s="45">
        <v>12</v>
      </c>
      <c r="Z126" s="45">
        <v>11</v>
      </c>
      <c r="AA126" s="45">
        <v>8.9</v>
      </c>
      <c r="AB126" s="45">
        <v>7.61</v>
      </c>
      <c r="AC126" s="45">
        <v>7.1</v>
      </c>
      <c r="AD126" s="37"/>
      <c r="AE126" s="45">
        <v>-0.1</v>
      </c>
      <c r="AF126" s="37"/>
    </row>
    <row r="127" spans="4:32">
      <c r="D127" s="32" t="s">
        <v>29</v>
      </c>
      <c r="E127" s="43">
        <v>8</v>
      </c>
      <c r="F127" s="43">
        <v>7</v>
      </c>
      <c r="G127" s="45">
        <v>5</v>
      </c>
      <c r="H127" s="45">
        <v>5</v>
      </c>
      <c r="I127" s="45">
        <v>5</v>
      </c>
      <c r="J127" s="45">
        <v>6</v>
      </c>
      <c r="K127" s="45">
        <v>6</v>
      </c>
      <c r="L127" s="45">
        <v>7</v>
      </c>
      <c r="M127" s="45">
        <v>8</v>
      </c>
      <c r="N127" s="45">
        <v>8</v>
      </c>
      <c r="O127" s="45">
        <v>9</v>
      </c>
      <c r="P127" s="45">
        <v>7</v>
      </c>
      <c r="Q127" s="45">
        <v>5</v>
      </c>
      <c r="R127" s="45">
        <v>6</v>
      </c>
      <c r="S127" s="45">
        <v>10</v>
      </c>
      <c r="T127" s="45">
        <v>11</v>
      </c>
      <c r="U127" s="45">
        <v>11</v>
      </c>
      <c r="V127" s="45">
        <v>10</v>
      </c>
      <c r="W127" s="45">
        <v>6</v>
      </c>
      <c r="X127" s="45">
        <v>4</v>
      </c>
      <c r="Y127" s="45">
        <v>2</v>
      </c>
      <c r="Z127" s="45">
        <v>-5</v>
      </c>
      <c r="AA127" s="45">
        <v>-7.9</v>
      </c>
      <c r="AB127" s="45">
        <v>-11.25</v>
      </c>
      <c r="AC127" s="45">
        <v>-14.1</v>
      </c>
      <c r="AD127" s="37"/>
      <c r="AE127" s="45">
        <v>-0.5</v>
      </c>
      <c r="AF127" s="37"/>
    </row>
    <row r="128" spans="4:32">
      <c r="D128" s="32" t="s">
        <v>28</v>
      </c>
      <c r="E128" s="43">
        <v>8</v>
      </c>
      <c r="F128" s="43">
        <v>7</v>
      </c>
      <c r="G128" s="45">
        <v>-5</v>
      </c>
      <c r="H128" s="45">
        <v>-5</v>
      </c>
      <c r="I128" s="45">
        <v>-5</v>
      </c>
      <c r="J128" s="45">
        <v>-5</v>
      </c>
      <c r="K128" s="45">
        <v>-5</v>
      </c>
      <c r="L128" s="45">
        <v>-5</v>
      </c>
      <c r="M128" s="45">
        <v>-5</v>
      </c>
      <c r="N128" s="45">
        <v>-5</v>
      </c>
      <c r="O128" s="45">
        <v>-5</v>
      </c>
      <c r="P128" s="45">
        <v>3</v>
      </c>
      <c r="Q128" s="45">
        <v>-4</v>
      </c>
      <c r="R128" s="45">
        <v>-4</v>
      </c>
      <c r="S128" s="45">
        <v>1</v>
      </c>
      <c r="T128" s="45">
        <v>-3</v>
      </c>
      <c r="U128" s="45">
        <v>-6</v>
      </c>
      <c r="V128" s="45">
        <v>-10</v>
      </c>
      <c r="W128" s="45">
        <v>-13</v>
      </c>
      <c r="X128" s="45">
        <v>-15</v>
      </c>
      <c r="Y128" s="45">
        <v>-16</v>
      </c>
      <c r="Z128" s="45">
        <v>-16</v>
      </c>
      <c r="AA128" s="45">
        <v>-14.9</v>
      </c>
      <c r="AB128" s="45">
        <v>-12.76</v>
      </c>
      <c r="AC128" s="45">
        <v>-10.8</v>
      </c>
      <c r="AD128" s="37"/>
      <c r="AE128" s="45">
        <v>0.4</v>
      </c>
      <c r="AF128" s="37"/>
    </row>
    <row r="129" spans="4:32">
      <c r="D129" s="32" t="s">
        <v>29</v>
      </c>
      <c r="E129" s="43">
        <v>8</v>
      </c>
      <c r="F129" s="43">
        <v>8</v>
      </c>
      <c r="G129" s="45">
        <v>8</v>
      </c>
      <c r="H129" s="45">
        <v>8</v>
      </c>
      <c r="I129" s="45">
        <v>8</v>
      </c>
      <c r="J129" s="45">
        <v>8</v>
      </c>
      <c r="K129" s="45">
        <v>8</v>
      </c>
      <c r="L129" s="45">
        <v>8</v>
      </c>
      <c r="M129" s="45">
        <v>8</v>
      </c>
      <c r="N129" s="45">
        <v>7</v>
      </c>
      <c r="O129" s="45">
        <v>7</v>
      </c>
      <c r="P129" s="45">
        <v>2</v>
      </c>
      <c r="Q129" s="45">
        <v>-1</v>
      </c>
      <c r="R129" s="45">
        <v>9</v>
      </c>
      <c r="S129" s="45">
        <v>8</v>
      </c>
      <c r="T129" s="45">
        <v>4</v>
      </c>
      <c r="U129" s="45">
        <v>3</v>
      </c>
      <c r="V129" s="45">
        <v>1</v>
      </c>
      <c r="W129" s="45">
        <v>-1</v>
      </c>
      <c r="X129" s="45">
        <v>-4</v>
      </c>
      <c r="Y129" s="45">
        <v>-6</v>
      </c>
      <c r="Z129" s="45">
        <v>-7</v>
      </c>
      <c r="AA129" s="45">
        <v>-7</v>
      </c>
      <c r="AB129" s="45">
        <v>-4.87</v>
      </c>
      <c r="AC129" s="45">
        <v>-3.7</v>
      </c>
      <c r="AD129" s="37"/>
      <c r="AE129" s="45">
        <v>0.2</v>
      </c>
      <c r="AF129" s="37"/>
    </row>
    <row r="130" spans="4:32">
      <c r="D130" s="32" t="s">
        <v>28</v>
      </c>
      <c r="E130" s="43">
        <v>8</v>
      </c>
      <c r="F130" s="43">
        <v>8</v>
      </c>
      <c r="G130" s="45">
        <v>-18</v>
      </c>
      <c r="H130" s="45">
        <v>-18</v>
      </c>
      <c r="I130" s="45">
        <v>-18</v>
      </c>
      <c r="J130" s="45">
        <v>-18</v>
      </c>
      <c r="K130" s="45">
        <v>-19</v>
      </c>
      <c r="L130" s="45">
        <v>-19</v>
      </c>
      <c r="M130" s="45">
        <v>-19</v>
      </c>
      <c r="N130" s="45">
        <v>-19</v>
      </c>
      <c r="O130" s="45">
        <v>-19</v>
      </c>
      <c r="P130" s="45">
        <v>-11</v>
      </c>
      <c r="Q130" s="45">
        <v>-17</v>
      </c>
      <c r="R130" s="45">
        <v>-13</v>
      </c>
      <c r="S130" s="45">
        <v>-20</v>
      </c>
      <c r="T130" s="45">
        <v>-17</v>
      </c>
      <c r="U130" s="45">
        <v>-16</v>
      </c>
      <c r="V130" s="45">
        <v>-17</v>
      </c>
      <c r="W130" s="45">
        <v>-15</v>
      </c>
      <c r="X130" s="45">
        <v>-11</v>
      </c>
      <c r="Y130" s="45">
        <v>-10</v>
      </c>
      <c r="Z130" s="45">
        <v>-4</v>
      </c>
      <c r="AA130" s="45">
        <v>-2.1</v>
      </c>
      <c r="AB130" s="45">
        <v>-0.06</v>
      </c>
      <c r="AC130" s="45">
        <v>1.7</v>
      </c>
      <c r="AD130" s="37"/>
      <c r="AE130" s="45">
        <v>0.4</v>
      </c>
      <c r="AF130" s="37"/>
    </row>
    <row r="131" spans="4:32">
      <c r="D131" s="32" t="s">
        <v>29</v>
      </c>
      <c r="E131" s="43">
        <v>9</v>
      </c>
      <c r="F131" s="43">
        <v>0</v>
      </c>
      <c r="G131" s="45">
        <v>8</v>
      </c>
      <c r="H131" s="45">
        <v>8</v>
      </c>
      <c r="I131" s="45">
        <v>8</v>
      </c>
      <c r="J131" s="45">
        <v>8</v>
      </c>
      <c r="K131" s="45">
        <v>8</v>
      </c>
      <c r="L131" s="45">
        <v>8</v>
      </c>
      <c r="M131" s="45">
        <v>8</v>
      </c>
      <c r="N131" s="45">
        <v>8</v>
      </c>
      <c r="O131" s="45">
        <v>8</v>
      </c>
      <c r="P131" s="45">
        <v>5</v>
      </c>
      <c r="Q131" s="45">
        <v>3</v>
      </c>
      <c r="R131" s="45">
        <v>4</v>
      </c>
      <c r="S131" s="45">
        <v>4</v>
      </c>
      <c r="T131" s="45">
        <v>8</v>
      </c>
      <c r="U131" s="45">
        <v>8</v>
      </c>
      <c r="V131" s="45">
        <v>7</v>
      </c>
      <c r="W131" s="45">
        <v>5</v>
      </c>
      <c r="X131" s="45">
        <v>5</v>
      </c>
      <c r="Y131" s="45">
        <v>4</v>
      </c>
      <c r="Z131" s="45">
        <v>4</v>
      </c>
      <c r="AA131" s="45">
        <v>5</v>
      </c>
      <c r="AB131" s="45">
        <v>5.58</v>
      </c>
      <c r="AC131" s="45">
        <v>5.4</v>
      </c>
      <c r="AD131" s="37"/>
      <c r="AE131" s="45">
        <v>0</v>
      </c>
      <c r="AF131" s="37"/>
    </row>
    <row r="132" spans="4:32">
      <c r="D132" s="32" t="s">
        <v>29</v>
      </c>
      <c r="E132" s="43">
        <v>9</v>
      </c>
      <c r="F132" s="43">
        <v>1</v>
      </c>
      <c r="G132" s="45">
        <v>10</v>
      </c>
      <c r="H132" s="45">
        <v>10</v>
      </c>
      <c r="I132" s="45">
        <v>10</v>
      </c>
      <c r="J132" s="45">
        <v>10</v>
      </c>
      <c r="K132" s="45">
        <v>10</v>
      </c>
      <c r="L132" s="45">
        <v>10</v>
      </c>
      <c r="M132" s="45">
        <v>10</v>
      </c>
      <c r="N132" s="45">
        <v>10</v>
      </c>
      <c r="O132" s="45">
        <v>10</v>
      </c>
      <c r="P132" s="45">
        <v>-21</v>
      </c>
      <c r="Q132" s="45">
        <v>-7</v>
      </c>
      <c r="R132" s="45">
        <v>9</v>
      </c>
      <c r="S132" s="45">
        <v>6</v>
      </c>
      <c r="T132" s="45">
        <v>10</v>
      </c>
      <c r="U132" s="45">
        <v>10</v>
      </c>
      <c r="V132" s="45">
        <v>10</v>
      </c>
      <c r="W132" s="45">
        <v>10</v>
      </c>
      <c r="X132" s="45">
        <v>10</v>
      </c>
      <c r="Y132" s="45">
        <v>9</v>
      </c>
      <c r="Z132" s="45">
        <v>9</v>
      </c>
      <c r="AA132" s="45">
        <v>9.4</v>
      </c>
      <c r="AB132" s="45">
        <v>9.76</v>
      </c>
      <c r="AC132" s="45">
        <v>9.4</v>
      </c>
      <c r="AD132" s="37"/>
      <c r="AE132" s="45">
        <v>0</v>
      </c>
      <c r="AF132" s="37"/>
    </row>
    <row r="133" spans="4:32">
      <c r="D133" s="32" t="s">
        <v>28</v>
      </c>
      <c r="E133" s="43">
        <v>9</v>
      </c>
      <c r="F133" s="43">
        <v>1</v>
      </c>
      <c r="G133" s="45">
        <v>-20</v>
      </c>
      <c r="H133" s="45">
        <v>-20</v>
      </c>
      <c r="I133" s="45">
        <v>-20</v>
      </c>
      <c r="J133" s="45">
        <v>-20</v>
      </c>
      <c r="K133" s="45">
        <v>-20</v>
      </c>
      <c r="L133" s="45">
        <v>-20</v>
      </c>
      <c r="M133" s="45">
        <v>-20</v>
      </c>
      <c r="N133" s="45">
        <v>-20</v>
      </c>
      <c r="O133" s="45">
        <v>-21</v>
      </c>
      <c r="P133" s="45">
        <v>-27</v>
      </c>
      <c r="Q133" s="45">
        <v>-24</v>
      </c>
      <c r="R133" s="45">
        <v>-11</v>
      </c>
      <c r="S133" s="45">
        <v>-18</v>
      </c>
      <c r="T133" s="45">
        <v>-22</v>
      </c>
      <c r="U133" s="45">
        <v>-21</v>
      </c>
      <c r="V133" s="45">
        <v>-21</v>
      </c>
      <c r="W133" s="45">
        <v>-21</v>
      </c>
      <c r="X133" s="45">
        <v>-21</v>
      </c>
      <c r="Y133" s="45">
        <v>-20</v>
      </c>
      <c r="Z133" s="45">
        <v>-20</v>
      </c>
      <c r="AA133" s="45">
        <v>-19.7</v>
      </c>
      <c r="AB133" s="45">
        <v>-20.11</v>
      </c>
      <c r="AC133" s="45">
        <v>-20.5</v>
      </c>
      <c r="AD133" s="37"/>
      <c r="AE133" s="45">
        <v>0</v>
      </c>
      <c r="AF133" s="37"/>
    </row>
    <row r="134" spans="4:32">
      <c r="D134" s="32" t="s">
        <v>29</v>
      </c>
      <c r="E134" s="43">
        <v>9</v>
      </c>
      <c r="F134" s="43">
        <v>2</v>
      </c>
      <c r="G134" s="45">
        <v>1</v>
      </c>
      <c r="H134" s="45">
        <v>1</v>
      </c>
      <c r="I134" s="45">
        <v>1</v>
      </c>
      <c r="J134" s="45">
        <v>1</v>
      </c>
      <c r="K134" s="45">
        <v>1</v>
      </c>
      <c r="L134" s="45">
        <v>1</v>
      </c>
      <c r="M134" s="45">
        <v>1</v>
      </c>
      <c r="N134" s="45">
        <v>1</v>
      </c>
      <c r="O134" s="45">
        <v>1</v>
      </c>
      <c r="P134" s="45">
        <v>1</v>
      </c>
      <c r="Q134" s="45">
        <v>-1</v>
      </c>
      <c r="R134" s="45">
        <v>-4</v>
      </c>
      <c r="S134" s="45">
        <v>0</v>
      </c>
      <c r="T134" s="45">
        <v>2</v>
      </c>
      <c r="U134" s="45">
        <v>2</v>
      </c>
      <c r="V134" s="45">
        <v>2</v>
      </c>
      <c r="W134" s="45">
        <v>1</v>
      </c>
      <c r="X134" s="45">
        <v>1</v>
      </c>
      <c r="Y134" s="45">
        <v>1</v>
      </c>
      <c r="Z134" s="45">
        <v>3</v>
      </c>
      <c r="AA134" s="45">
        <v>3</v>
      </c>
      <c r="AB134" s="45">
        <v>3.58</v>
      </c>
      <c r="AC134" s="45">
        <v>3.4</v>
      </c>
      <c r="AD134" s="37"/>
      <c r="AE134" s="45">
        <v>0</v>
      </c>
      <c r="AF134" s="37"/>
    </row>
    <row r="135" spans="4:32">
      <c r="D135" s="32" t="s">
        <v>28</v>
      </c>
      <c r="E135" s="43">
        <v>9</v>
      </c>
      <c r="F135" s="43">
        <v>2</v>
      </c>
      <c r="G135" s="45">
        <v>14</v>
      </c>
      <c r="H135" s="45">
        <v>14</v>
      </c>
      <c r="I135" s="45">
        <v>14</v>
      </c>
      <c r="J135" s="45">
        <v>14</v>
      </c>
      <c r="K135" s="45">
        <v>14</v>
      </c>
      <c r="L135" s="45">
        <v>14</v>
      </c>
      <c r="M135" s="45">
        <v>14</v>
      </c>
      <c r="N135" s="45">
        <v>15</v>
      </c>
      <c r="O135" s="45">
        <v>15</v>
      </c>
      <c r="P135" s="45">
        <v>17</v>
      </c>
      <c r="Q135" s="45">
        <v>19</v>
      </c>
      <c r="R135" s="45">
        <v>12</v>
      </c>
      <c r="S135" s="45">
        <v>12</v>
      </c>
      <c r="T135" s="45">
        <v>15</v>
      </c>
      <c r="U135" s="45">
        <v>16</v>
      </c>
      <c r="V135" s="45">
        <v>16</v>
      </c>
      <c r="W135" s="45">
        <v>16</v>
      </c>
      <c r="X135" s="45">
        <v>15</v>
      </c>
      <c r="Y135" s="45">
        <v>15</v>
      </c>
      <c r="Z135" s="45">
        <v>15</v>
      </c>
      <c r="AA135" s="45">
        <v>13.4</v>
      </c>
      <c r="AB135" s="45">
        <v>12.69</v>
      </c>
      <c r="AC135" s="45">
        <v>11.6</v>
      </c>
      <c r="AD135" s="37"/>
      <c r="AE135" s="45">
        <v>0</v>
      </c>
      <c r="AF135" s="37"/>
    </row>
    <row r="136" spans="4:32">
      <c r="D136" s="32" t="s">
        <v>29</v>
      </c>
      <c r="E136" s="43">
        <v>9</v>
      </c>
      <c r="F136" s="43">
        <v>3</v>
      </c>
      <c r="G136" s="45">
        <v>-11</v>
      </c>
      <c r="H136" s="45">
        <v>-11</v>
      </c>
      <c r="I136" s="45">
        <v>-11</v>
      </c>
      <c r="J136" s="45">
        <v>-11</v>
      </c>
      <c r="K136" s="45">
        <v>-11</v>
      </c>
      <c r="L136" s="45">
        <v>-11</v>
      </c>
      <c r="M136" s="45">
        <v>-12</v>
      </c>
      <c r="N136" s="45">
        <v>-12</v>
      </c>
      <c r="O136" s="45">
        <v>-12</v>
      </c>
      <c r="P136" s="45">
        <v>-11</v>
      </c>
      <c r="Q136" s="45">
        <v>-25</v>
      </c>
      <c r="R136" s="45">
        <v>-5</v>
      </c>
      <c r="S136" s="45">
        <v>-9</v>
      </c>
      <c r="T136" s="45">
        <v>-13</v>
      </c>
      <c r="U136" s="45">
        <v>-12</v>
      </c>
      <c r="V136" s="45">
        <v>-12</v>
      </c>
      <c r="W136" s="45">
        <v>-12</v>
      </c>
      <c r="X136" s="45">
        <v>-12</v>
      </c>
      <c r="Y136" s="45">
        <v>-12</v>
      </c>
      <c r="Z136" s="45">
        <v>-10</v>
      </c>
      <c r="AA136" s="45">
        <v>-8.4</v>
      </c>
      <c r="AB136" s="45">
        <v>-6.94</v>
      </c>
      <c r="AC136" s="45">
        <v>-5.3</v>
      </c>
      <c r="AD136" s="37"/>
      <c r="AE136" s="45">
        <v>0</v>
      </c>
      <c r="AF136" s="37"/>
    </row>
    <row r="137" spans="4:32">
      <c r="D137" s="32" t="s">
        <v>28</v>
      </c>
      <c r="E137" s="43">
        <v>9</v>
      </c>
      <c r="F137" s="43">
        <v>3</v>
      </c>
      <c r="G137" s="45">
        <v>5</v>
      </c>
      <c r="H137" s="45">
        <v>5</v>
      </c>
      <c r="I137" s="45">
        <v>5</v>
      </c>
      <c r="J137" s="45">
        <v>5</v>
      </c>
      <c r="K137" s="45">
        <v>5</v>
      </c>
      <c r="L137" s="45">
        <v>5</v>
      </c>
      <c r="M137" s="45">
        <v>5</v>
      </c>
      <c r="N137" s="45">
        <v>5</v>
      </c>
      <c r="O137" s="45">
        <v>5</v>
      </c>
      <c r="P137" s="45">
        <v>29</v>
      </c>
      <c r="Q137" s="45">
        <v>12</v>
      </c>
      <c r="R137" s="45">
        <v>7</v>
      </c>
      <c r="S137" s="45">
        <v>2</v>
      </c>
      <c r="T137" s="45">
        <v>7</v>
      </c>
      <c r="U137" s="45">
        <v>6</v>
      </c>
      <c r="V137" s="45">
        <v>7</v>
      </c>
      <c r="W137" s="45">
        <v>9</v>
      </c>
      <c r="X137" s="45">
        <v>9</v>
      </c>
      <c r="Y137" s="45">
        <v>11</v>
      </c>
      <c r="Z137" s="45">
        <v>12</v>
      </c>
      <c r="AA137" s="45">
        <v>12.5</v>
      </c>
      <c r="AB137" s="45">
        <v>12.67</v>
      </c>
      <c r="AC137" s="45">
        <v>12.8</v>
      </c>
      <c r="AD137" s="37"/>
      <c r="AE137" s="45">
        <v>0</v>
      </c>
      <c r="AF137" s="37"/>
    </row>
    <row r="138" spans="4:32">
      <c r="D138" s="32" t="s">
        <v>29</v>
      </c>
      <c r="E138" s="43">
        <v>9</v>
      </c>
      <c r="F138" s="43">
        <v>4</v>
      </c>
      <c r="G138" s="45">
        <v>12</v>
      </c>
      <c r="H138" s="45">
        <v>12</v>
      </c>
      <c r="I138" s="45">
        <v>12</v>
      </c>
      <c r="J138" s="45">
        <v>12</v>
      </c>
      <c r="K138" s="45">
        <v>12</v>
      </c>
      <c r="L138" s="45">
        <v>12</v>
      </c>
      <c r="M138" s="45">
        <v>12</v>
      </c>
      <c r="N138" s="45">
        <v>11</v>
      </c>
      <c r="O138" s="45">
        <v>11</v>
      </c>
      <c r="P138" s="45">
        <v>3</v>
      </c>
      <c r="Q138" s="45">
        <v>10</v>
      </c>
      <c r="R138" s="45">
        <v>2</v>
      </c>
      <c r="S138" s="45">
        <v>1</v>
      </c>
      <c r="T138" s="45">
        <v>10</v>
      </c>
      <c r="U138" s="45">
        <v>10</v>
      </c>
      <c r="V138" s="45">
        <v>10</v>
      </c>
      <c r="W138" s="45">
        <v>9</v>
      </c>
      <c r="X138" s="45">
        <v>9</v>
      </c>
      <c r="Y138" s="45">
        <v>9</v>
      </c>
      <c r="Z138" s="45">
        <v>8</v>
      </c>
      <c r="AA138" s="45">
        <v>6.3</v>
      </c>
      <c r="AB138" s="45">
        <v>5.01</v>
      </c>
      <c r="AC138" s="45">
        <v>3.1</v>
      </c>
      <c r="AD138" s="37"/>
      <c r="AE138" s="45">
        <v>0</v>
      </c>
      <c r="AF138" s="37"/>
    </row>
    <row r="139" spans="4:32">
      <c r="D139" s="32" t="s">
        <v>28</v>
      </c>
      <c r="E139" s="43">
        <v>9</v>
      </c>
      <c r="F139" s="43">
        <v>4</v>
      </c>
      <c r="G139" s="45">
        <v>-3</v>
      </c>
      <c r="H139" s="45">
        <v>-3</v>
      </c>
      <c r="I139" s="45">
        <v>-3</v>
      </c>
      <c r="J139" s="45">
        <v>-3</v>
      </c>
      <c r="K139" s="45">
        <v>-3</v>
      </c>
      <c r="L139" s="45">
        <v>-3</v>
      </c>
      <c r="M139" s="45">
        <v>-3</v>
      </c>
      <c r="N139" s="45">
        <v>-3</v>
      </c>
      <c r="O139" s="45">
        <v>-3</v>
      </c>
      <c r="P139" s="45">
        <v>-9</v>
      </c>
      <c r="Q139" s="45">
        <v>2</v>
      </c>
      <c r="R139" s="45">
        <v>6</v>
      </c>
      <c r="S139" s="45">
        <v>0</v>
      </c>
      <c r="T139" s="45">
        <v>-4</v>
      </c>
      <c r="U139" s="45">
        <v>-4</v>
      </c>
      <c r="V139" s="45">
        <v>-4</v>
      </c>
      <c r="W139" s="45">
        <v>-5</v>
      </c>
      <c r="X139" s="45">
        <v>-6</v>
      </c>
      <c r="Y139" s="45">
        <v>-7</v>
      </c>
      <c r="Z139" s="45">
        <v>-6</v>
      </c>
      <c r="AA139" s="45">
        <v>-6.2</v>
      </c>
      <c r="AB139" s="45">
        <v>-6.72</v>
      </c>
      <c r="AC139" s="45">
        <v>-7.2</v>
      </c>
      <c r="AD139" s="37"/>
      <c r="AE139" s="45">
        <v>0</v>
      </c>
      <c r="AF139" s="37"/>
    </row>
    <row r="140" spans="4:32">
      <c r="D140" s="32" t="s">
        <v>29</v>
      </c>
      <c r="E140" s="43">
        <v>9</v>
      </c>
      <c r="F140" s="43">
        <v>5</v>
      </c>
      <c r="G140" s="45">
        <v>1</v>
      </c>
      <c r="H140" s="45">
        <v>1</v>
      </c>
      <c r="I140" s="45">
        <v>1</v>
      </c>
      <c r="J140" s="45">
        <v>1</v>
      </c>
      <c r="K140" s="45">
        <v>1</v>
      </c>
      <c r="L140" s="45">
        <v>1</v>
      </c>
      <c r="M140" s="45">
        <v>1</v>
      </c>
      <c r="N140" s="45">
        <v>1</v>
      </c>
      <c r="O140" s="45">
        <v>1</v>
      </c>
      <c r="P140" s="45">
        <v>16</v>
      </c>
      <c r="Q140" s="45">
        <v>5</v>
      </c>
      <c r="R140" s="45">
        <v>4</v>
      </c>
      <c r="S140" s="45">
        <v>4</v>
      </c>
      <c r="T140" s="45">
        <v>-1</v>
      </c>
      <c r="U140" s="45">
        <v>-1</v>
      </c>
      <c r="V140" s="45">
        <v>-1</v>
      </c>
      <c r="W140" s="45">
        <v>-3</v>
      </c>
      <c r="X140" s="45">
        <v>-3</v>
      </c>
      <c r="Y140" s="45">
        <v>-4</v>
      </c>
      <c r="Z140" s="45">
        <v>-8</v>
      </c>
      <c r="AA140" s="45">
        <v>-8.9</v>
      </c>
      <c r="AB140" s="45">
        <v>-10.76</v>
      </c>
      <c r="AC140" s="45">
        <v>-12.4</v>
      </c>
      <c r="AD140" s="37"/>
      <c r="AE140" s="45">
        <v>0</v>
      </c>
      <c r="AF140" s="37"/>
    </row>
    <row r="141" spans="4:32">
      <c r="D141" s="32" t="s">
        <v>28</v>
      </c>
      <c r="E141" s="43">
        <v>9</v>
      </c>
      <c r="F141" s="43">
        <v>5</v>
      </c>
      <c r="G141" s="45">
        <v>-2</v>
      </c>
      <c r="H141" s="45">
        <v>-2</v>
      </c>
      <c r="I141" s="45">
        <v>-2</v>
      </c>
      <c r="J141" s="45">
        <v>-2</v>
      </c>
      <c r="K141" s="45">
        <v>-2</v>
      </c>
      <c r="L141" s="45">
        <v>-2</v>
      </c>
      <c r="M141" s="45">
        <v>-2</v>
      </c>
      <c r="N141" s="45">
        <v>-3</v>
      </c>
      <c r="O141" s="45">
        <v>-3</v>
      </c>
      <c r="P141" s="45">
        <v>4</v>
      </c>
      <c r="Q141" s="45">
        <v>2</v>
      </c>
      <c r="R141" s="45">
        <v>-2</v>
      </c>
      <c r="S141" s="45">
        <v>-3</v>
      </c>
      <c r="T141" s="45">
        <v>-5</v>
      </c>
      <c r="U141" s="45">
        <v>-5</v>
      </c>
      <c r="V141" s="45">
        <v>-5</v>
      </c>
      <c r="W141" s="45">
        <v>-6</v>
      </c>
      <c r="X141" s="45">
        <v>-6</v>
      </c>
      <c r="Y141" s="45">
        <v>-7</v>
      </c>
      <c r="Z141" s="45">
        <v>-8</v>
      </c>
      <c r="AA141" s="45">
        <v>-8.4</v>
      </c>
      <c r="AB141" s="45">
        <v>-8.16</v>
      </c>
      <c r="AC141" s="45">
        <v>-7.4</v>
      </c>
      <c r="AD141" s="37"/>
      <c r="AE141" s="45">
        <v>0</v>
      </c>
      <c r="AF141" s="37"/>
    </row>
    <row r="142" spans="4:32">
      <c r="D142" s="32" t="s">
        <v>29</v>
      </c>
      <c r="E142" s="43">
        <v>9</v>
      </c>
      <c r="F142" s="43">
        <v>6</v>
      </c>
      <c r="G142" s="45">
        <v>-2</v>
      </c>
      <c r="H142" s="45">
        <v>-2</v>
      </c>
      <c r="I142" s="45">
        <v>-2</v>
      </c>
      <c r="J142" s="45">
        <v>-2</v>
      </c>
      <c r="K142" s="45">
        <v>-2</v>
      </c>
      <c r="L142" s="45">
        <v>-2</v>
      </c>
      <c r="M142" s="45">
        <v>-2</v>
      </c>
      <c r="N142" s="45">
        <v>-2</v>
      </c>
      <c r="O142" s="45">
        <v>-2</v>
      </c>
      <c r="P142" s="45">
        <v>-3</v>
      </c>
      <c r="Q142" s="45">
        <v>-5</v>
      </c>
      <c r="R142" s="45">
        <v>1</v>
      </c>
      <c r="S142" s="45">
        <v>-1</v>
      </c>
      <c r="T142" s="45">
        <v>-1</v>
      </c>
      <c r="U142" s="45">
        <v>0</v>
      </c>
      <c r="V142" s="45">
        <v>-1</v>
      </c>
      <c r="W142" s="45">
        <v>-1</v>
      </c>
      <c r="X142" s="45">
        <v>-1</v>
      </c>
      <c r="Y142" s="45">
        <v>-2</v>
      </c>
      <c r="Z142" s="45">
        <v>-1</v>
      </c>
      <c r="AA142" s="45">
        <v>-1.5</v>
      </c>
      <c r="AB142" s="45">
        <v>-1.25</v>
      </c>
      <c r="AC142" s="45">
        <v>-0.8</v>
      </c>
      <c r="AD142" s="37"/>
      <c r="AE142" s="45">
        <v>0</v>
      </c>
      <c r="AF142" s="37"/>
    </row>
    <row r="143" spans="4:32">
      <c r="D143" s="32" t="s">
        <v>28</v>
      </c>
      <c r="E143" s="43">
        <v>9</v>
      </c>
      <c r="F143" s="43">
        <v>6</v>
      </c>
      <c r="G143" s="45">
        <v>8</v>
      </c>
      <c r="H143" s="45">
        <v>8</v>
      </c>
      <c r="I143" s="45">
        <v>8</v>
      </c>
      <c r="J143" s="45">
        <v>8</v>
      </c>
      <c r="K143" s="45">
        <v>9</v>
      </c>
      <c r="L143" s="45">
        <v>9</v>
      </c>
      <c r="M143" s="45">
        <v>9</v>
      </c>
      <c r="N143" s="45">
        <v>9</v>
      </c>
      <c r="O143" s="45">
        <v>9</v>
      </c>
      <c r="P143" s="45">
        <v>9</v>
      </c>
      <c r="Q143" s="45">
        <v>8</v>
      </c>
      <c r="R143" s="45">
        <v>10</v>
      </c>
      <c r="S143" s="45">
        <v>9</v>
      </c>
      <c r="T143" s="45">
        <v>10</v>
      </c>
      <c r="U143" s="45">
        <v>10</v>
      </c>
      <c r="V143" s="45">
        <v>10</v>
      </c>
      <c r="W143" s="45">
        <v>9</v>
      </c>
      <c r="X143" s="45">
        <v>9</v>
      </c>
      <c r="Y143" s="45">
        <v>9</v>
      </c>
      <c r="Z143" s="45">
        <v>8</v>
      </c>
      <c r="AA143" s="45">
        <v>8.4</v>
      </c>
      <c r="AB143" s="45">
        <v>8.1</v>
      </c>
      <c r="AC143" s="45">
        <v>8</v>
      </c>
      <c r="AD143" s="37"/>
      <c r="AE143" s="45">
        <v>0</v>
      </c>
      <c r="AF143" s="37"/>
    </row>
    <row r="144" spans="4:32">
      <c r="D144" s="32" t="s">
        <v>29</v>
      </c>
      <c r="E144" s="43">
        <v>9</v>
      </c>
      <c r="F144" s="43">
        <v>7</v>
      </c>
      <c r="G144" s="45">
        <v>2</v>
      </c>
      <c r="H144" s="45">
        <v>2</v>
      </c>
      <c r="I144" s="45">
        <v>2</v>
      </c>
      <c r="J144" s="45">
        <v>2</v>
      </c>
      <c r="K144" s="45">
        <v>2</v>
      </c>
      <c r="L144" s="45">
        <v>2</v>
      </c>
      <c r="M144" s="45">
        <v>3</v>
      </c>
      <c r="N144" s="45">
        <v>3</v>
      </c>
      <c r="O144" s="45">
        <v>3</v>
      </c>
      <c r="P144" s="45">
        <v>-4</v>
      </c>
      <c r="Q144" s="45">
        <v>-2</v>
      </c>
      <c r="R144" s="45">
        <v>2</v>
      </c>
      <c r="S144" s="45">
        <v>-2</v>
      </c>
      <c r="T144" s="45">
        <v>5</v>
      </c>
      <c r="U144" s="45">
        <v>3</v>
      </c>
      <c r="V144" s="45">
        <v>4</v>
      </c>
      <c r="W144" s="45">
        <v>7</v>
      </c>
      <c r="X144" s="45">
        <v>7</v>
      </c>
      <c r="Y144" s="45">
        <v>7</v>
      </c>
      <c r="Z144" s="45">
        <v>10</v>
      </c>
      <c r="AA144" s="45">
        <v>9.3000000000000007</v>
      </c>
      <c r="AB144" s="45">
        <v>8.76</v>
      </c>
      <c r="AC144" s="45">
        <v>8.4</v>
      </c>
      <c r="AD144" s="37"/>
      <c r="AE144" s="45">
        <v>0</v>
      </c>
      <c r="AF144" s="37"/>
    </row>
    <row r="145" spans="4:32">
      <c r="D145" s="32" t="s">
        <v>28</v>
      </c>
      <c r="E145" s="43">
        <v>9</v>
      </c>
      <c r="F145" s="43">
        <v>7</v>
      </c>
      <c r="G145" s="45">
        <v>10</v>
      </c>
      <c r="H145" s="45">
        <v>10</v>
      </c>
      <c r="I145" s="45">
        <v>10</v>
      </c>
      <c r="J145" s="45">
        <v>10</v>
      </c>
      <c r="K145" s="45">
        <v>10</v>
      </c>
      <c r="L145" s="45">
        <v>10</v>
      </c>
      <c r="M145" s="45">
        <v>10</v>
      </c>
      <c r="N145" s="45">
        <v>11</v>
      </c>
      <c r="O145" s="45">
        <v>11</v>
      </c>
      <c r="P145" s="45">
        <v>6</v>
      </c>
      <c r="Q145" s="45">
        <v>8</v>
      </c>
      <c r="R145" s="45">
        <v>7</v>
      </c>
      <c r="S145" s="45">
        <v>8</v>
      </c>
      <c r="T145" s="45">
        <v>10</v>
      </c>
      <c r="U145" s="45">
        <v>11</v>
      </c>
      <c r="V145" s="45">
        <v>11</v>
      </c>
      <c r="W145" s="45">
        <v>10</v>
      </c>
      <c r="X145" s="45">
        <v>9</v>
      </c>
      <c r="Y145" s="45">
        <v>8</v>
      </c>
      <c r="Z145" s="45">
        <v>5</v>
      </c>
      <c r="AA145" s="45">
        <v>3.8</v>
      </c>
      <c r="AB145" s="45">
        <v>2.92</v>
      </c>
      <c r="AC145" s="45">
        <v>2.2000000000000002</v>
      </c>
      <c r="AD145" s="37"/>
      <c r="AE145" s="45">
        <v>0</v>
      </c>
      <c r="AF145" s="37"/>
    </row>
    <row r="146" spans="4:32">
      <c r="D146" s="32" t="s">
        <v>29</v>
      </c>
      <c r="E146" s="43">
        <v>9</v>
      </c>
      <c r="F146" s="43">
        <v>8</v>
      </c>
      <c r="G146" s="45">
        <v>-1</v>
      </c>
      <c r="H146" s="45">
        <v>0</v>
      </c>
      <c r="I146" s="45">
        <v>0</v>
      </c>
      <c r="J146" s="45">
        <v>0</v>
      </c>
      <c r="K146" s="45">
        <v>0</v>
      </c>
      <c r="L146" s="45">
        <v>0</v>
      </c>
      <c r="M146" s="45">
        <v>0</v>
      </c>
      <c r="N146" s="45">
        <v>0</v>
      </c>
      <c r="O146" s="45">
        <v>1</v>
      </c>
      <c r="P146" s="45">
        <v>-3</v>
      </c>
      <c r="Q146" s="45">
        <v>3</v>
      </c>
      <c r="R146" s="45">
        <v>2</v>
      </c>
      <c r="S146" s="45">
        <v>3</v>
      </c>
      <c r="T146" s="45">
        <v>1</v>
      </c>
      <c r="U146" s="45">
        <v>1</v>
      </c>
      <c r="V146" s="45">
        <v>1</v>
      </c>
      <c r="W146" s="45">
        <v>2</v>
      </c>
      <c r="X146" s="45">
        <v>1</v>
      </c>
      <c r="Y146" s="45">
        <v>1</v>
      </c>
      <c r="Z146" s="45">
        <v>-2</v>
      </c>
      <c r="AA146" s="45">
        <v>-4.3</v>
      </c>
      <c r="AB146" s="45">
        <v>-6.66</v>
      </c>
      <c r="AC146" s="45">
        <v>-8.4</v>
      </c>
      <c r="AD146" s="37"/>
      <c r="AE146" s="45">
        <v>0</v>
      </c>
      <c r="AF146" s="37"/>
    </row>
    <row r="147" spans="4:32">
      <c r="D147" s="32" t="s">
        <v>28</v>
      </c>
      <c r="E147" s="43">
        <v>9</v>
      </c>
      <c r="F147" s="43">
        <v>8</v>
      </c>
      <c r="G147" s="45">
        <v>-2</v>
      </c>
      <c r="H147" s="45">
        <v>-2</v>
      </c>
      <c r="I147" s="45">
        <v>-2</v>
      </c>
      <c r="J147" s="45">
        <v>-2</v>
      </c>
      <c r="K147" s="45">
        <v>-2</v>
      </c>
      <c r="L147" s="45">
        <v>-2</v>
      </c>
      <c r="M147" s="45">
        <v>-2</v>
      </c>
      <c r="N147" s="45">
        <v>-2</v>
      </c>
      <c r="O147" s="45">
        <v>-2</v>
      </c>
      <c r="P147" s="45">
        <v>1</v>
      </c>
      <c r="Q147" s="45">
        <v>-11</v>
      </c>
      <c r="R147" s="45">
        <v>-6</v>
      </c>
      <c r="S147" s="45">
        <v>0</v>
      </c>
      <c r="T147" s="45">
        <v>-4</v>
      </c>
      <c r="U147" s="45">
        <v>-2</v>
      </c>
      <c r="V147" s="45">
        <v>-3</v>
      </c>
      <c r="W147" s="45">
        <v>-6</v>
      </c>
      <c r="X147" s="45">
        <v>-7</v>
      </c>
      <c r="Y147" s="45">
        <v>-7</v>
      </c>
      <c r="Z147" s="45">
        <v>-8</v>
      </c>
      <c r="AA147" s="45">
        <v>-8.1999999999999993</v>
      </c>
      <c r="AB147" s="45">
        <v>-7.73</v>
      </c>
      <c r="AC147" s="45">
        <v>-6.1</v>
      </c>
      <c r="AD147" s="37"/>
      <c r="AE147" s="45">
        <v>0</v>
      </c>
      <c r="AF147" s="37"/>
    </row>
    <row r="148" spans="4:32">
      <c r="D148" s="32" t="s">
        <v>29</v>
      </c>
      <c r="E148" s="43">
        <v>9</v>
      </c>
      <c r="F148" s="43">
        <v>9</v>
      </c>
      <c r="G148" s="45">
        <v>-1</v>
      </c>
      <c r="H148" s="45">
        <v>-1</v>
      </c>
      <c r="I148" s="45">
        <v>-1</v>
      </c>
      <c r="J148" s="45">
        <v>-1</v>
      </c>
      <c r="K148" s="45">
        <v>-1</v>
      </c>
      <c r="L148" s="45">
        <v>-1</v>
      </c>
      <c r="M148" s="45">
        <v>-2</v>
      </c>
      <c r="N148" s="45">
        <v>-2</v>
      </c>
      <c r="O148" s="45">
        <v>-2</v>
      </c>
      <c r="P148" s="45">
        <v>-4</v>
      </c>
      <c r="Q148" s="45">
        <v>8</v>
      </c>
      <c r="R148" s="45">
        <v>5</v>
      </c>
      <c r="S148" s="45">
        <v>-1</v>
      </c>
      <c r="T148" s="45">
        <v>-2</v>
      </c>
      <c r="U148" s="45">
        <v>-1</v>
      </c>
      <c r="V148" s="45">
        <v>-2</v>
      </c>
      <c r="W148" s="45">
        <v>-5</v>
      </c>
      <c r="X148" s="45">
        <v>-5</v>
      </c>
      <c r="Y148" s="45">
        <v>-6</v>
      </c>
      <c r="Z148" s="45">
        <v>-8</v>
      </c>
      <c r="AA148" s="45">
        <v>-8.1999999999999993</v>
      </c>
      <c r="AB148" s="45">
        <v>-9.2200000000000006</v>
      </c>
      <c r="AC148" s="45">
        <v>-10.1</v>
      </c>
      <c r="AD148" s="37"/>
      <c r="AE148" s="45">
        <v>0</v>
      </c>
      <c r="AF148" s="37"/>
    </row>
    <row r="149" spans="4:32">
      <c r="D149" s="32" t="s">
        <v>28</v>
      </c>
      <c r="E149" s="43">
        <v>9</v>
      </c>
      <c r="F149" s="43">
        <v>9</v>
      </c>
      <c r="G149" s="45">
        <v>2</v>
      </c>
      <c r="H149" s="45">
        <v>2</v>
      </c>
      <c r="I149" s="45">
        <v>2</v>
      </c>
      <c r="J149" s="45">
        <v>2</v>
      </c>
      <c r="K149" s="45">
        <v>2</v>
      </c>
      <c r="L149" s="45">
        <v>2</v>
      </c>
      <c r="M149" s="45">
        <v>2</v>
      </c>
      <c r="N149" s="45">
        <v>2</v>
      </c>
      <c r="O149" s="45">
        <v>2</v>
      </c>
      <c r="P149" s="45">
        <v>8</v>
      </c>
      <c r="Q149" s="45">
        <v>-7</v>
      </c>
      <c r="R149" s="45">
        <v>5</v>
      </c>
      <c r="S149" s="45">
        <v>5</v>
      </c>
      <c r="T149" s="45">
        <v>1</v>
      </c>
      <c r="U149" s="45">
        <v>1</v>
      </c>
      <c r="V149" s="45">
        <v>1</v>
      </c>
      <c r="W149" s="45">
        <v>2</v>
      </c>
      <c r="X149" s="45">
        <v>2</v>
      </c>
      <c r="Y149" s="45">
        <v>2</v>
      </c>
      <c r="Z149" s="45">
        <v>3</v>
      </c>
      <c r="AA149" s="45">
        <v>4.8</v>
      </c>
      <c r="AB149" s="45">
        <v>6.01</v>
      </c>
      <c r="AC149" s="45">
        <v>7</v>
      </c>
      <c r="AD149" s="37"/>
      <c r="AE149" s="45">
        <v>0</v>
      </c>
      <c r="AF149" s="37"/>
    </row>
    <row r="150" spans="4:32">
      <c r="D150" s="32" t="s">
        <v>29</v>
      </c>
      <c r="E150" s="43">
        <v>10</v>
      </c>
      <c r="F150" s="43">
        <v>0</v>
      </c>
      <c r="G150" s="45">
        <v>-3</v>
      </c>
      <c r="H150" s="45">
        <v>-3</v>
      </c>
      <c r="I150" s="45">
        <v>-3</v>
      </c>
      <c r="J150" s="45">
        <v>-3</v>
      </c>
      <c r="K150" s="45">
        <v>-3</v>
      </c>
      <c r="L150" s="45">
        <v>-3</v>
      </c>
      <c r="M150" s="45">
        <v>-3</v>
      </c>
      <c r="N150" s="45">
        <v>-3</v>
      </c>
      <c r="O150" s="45">
        <v>-3</v>
      </c>
      <c r="P150" s="45">
        <v>-3</v>
      </c>
      <c r="Q150" s="45">
        <v>-8</v>
      </c>
      <c r="R150" s="45">
        <v>-3</v>
      </c>
      <c r="S150" s="45">
        <v>1</v>
      </c>
      <c r="T150" s="45">
        <v>-2</v>
      </c>
      <c r="U150" s="45">
        <v>-3</v>
      </c>
      <c r="V150" s="45">
        <v>-3</v>
      </c>
      <c r="W150" s="45">
        <v>-4</v>
      </c>
      <c r="X150" s="45">
        <v>-4</v>
      </c>
      <c r="Y150" s="45">
        <v>-3</v>
      </c>
      <c r="Z150" s="45">
        <v>-3</v>
      </c>
      <c r="AA150" s="45">
        <v>-2.6</v>
      </c>
      <c r="AB150" s="45">
        <v>-2.17</v>
      </c>
      <c r="AC150" s="45">
        <v>-2</v>
      </c>
      <c r="AD150" s="37"/>
      <c r="AE150" s="45">
        <v>0</v>
      </c>
      <c r="AF150" s="37"/>
    </row>
    <row r="151" spans="4:32">
      <c r="D151" s="32" t="s">
        <v>29</v>
      </c>
      <c r="E151" s="43">
        <v>10</v>
      </c>
      <c r="F151" s="43">
        <v>1</v>
      </c>
      <c r="G151" s="45">
        <v>-4</v>
      </c>
      <c r="H151" s="45">
        <v>-4</v>
      </c>
      <c r="I151" s="45">
        <v>-4</v>
      </c>
      <c r="J151" s="45">
        <v>-4</v>
      </c>
      <c r="K151" s="45">
        <v>-4</v>
      </c>
      <c r="L151" s="45">
        <v>-4</v>
      </c>
      <c r="M151" s="45">
        <v>-4</v>
      </c>
      <c r="N151" s="45">
        <v>-4</v>
      </c>
      <c r="O151" s="45">
        <v>-4</v>
      </c>
      <c r="P151" s="45">
        <v>11</v>
      </c>
      <c r="Q151" s="45">
        <v>4</v>
      </c>
      <c r="R151" s="45">
        <v>-5</v>
      </c>
      <c r="S151" s="45">
        <v>-3</v>
      </c>
      <c r="T151" s="45">
        <v>-3</v>
      </c>
      <c r="U151" s="45">
        <v>-3</v>
      </c>
      <c r="V151" s="45">
        <v>-3</v>
      </c>
      <c r="W151" s="45">
        <v>-4</v>
      </c>
      <c r="X151" s="45">
        <v>-4</v>
      </c>
      <c r="Y151" s="45">
        <v>-4</v>
      </c>
      <c r="Z151" s="45">
        <v>-6</v>
      </c>
      <c r="AA151" s="45">
        <v>-6</v>
      </c>
      <c r="AB151" s="45">
        <v>-6.12</v>
      </c>
      <c r="AC151" s="45">
        <v>-6.3</v>
      </c>
      <c r="AD151" s="37"/>
      <c r="AE151" s="45">
        <v>0</v>
      </c>
      <c r="AF151" s="37"/>
    </row>
    <row r="152" spans="4:32">
      <c r="D152" s="32" t="s">
        <v>28</v>
      </c>
      <c r="E152" s="43">
        <v>10</v>
      </c>
      <c r="F152" s="43">
        <v>1</v>
      </c>
      <c r="G152" s="45">
        <v>2</v>
      </c>
      <c r="H152" s="45">
        <v>2</v>
      </c>
      <c r="I152" s="45">
        <v>2</v>
      </c>
      <c r="J152" s="45">
        <v>2</v>
      </c>
      <c r="K152" s="45">
        <v>2</v>
      </c>
      <c r="L152" s="45">
        <v>2</v>
      </c>
      <c r="M152" s="45">
        <v>2</v>
      </c>
      <c r="N152" s="45">
        <v>2</v>
      </c>
      <c r="O152" s="45">
        <v>2</v>
      </c>
      <c r="P152" s="45">
        <v>5</v>
      </c>
      <c r="Q152" s="45">
        <v>13</v>
      </c>
      <c r="R152" s="45">
        <v>-4</v>
      </c>
      <c r="S152" s="45">
        <v>4</v>
      </c>
      <c r="T152" s="45">
        <v>2</v>
      </c>
      <c r="U152" s="45">
        <v>1</v>
      </c>
      <c r="V152" s="45">
        <v>1</v>
      </c>
      <c r="W152" s="45">
        <v>1</v>
      </c>
      <c r="X152" s="45">
        <v>1</v>
      </c>
      <c r="Y152" s="45">
        <v>2</v>
      </c>
      <c r="Z152" s="45">
        <v>1</v>
      </c>
      <c r="AA152" s="45">
        <v>1.7</v>
      </c>
      <c r="AB152" s="45">
        <v>2.19</v>
      </c>
      <c r="AC152" s="45">
        <v>2.8</v>
      </c>
      <c r="AD152" s="37"/>
      <c r="AE152" s="45">
        <v>0</v>
      </c>
      <c r="AF152" s="37"/>
    </row>
    <row r="153" spans="4:32">
      <c r="D153" s="32" t="s">
        <v>29</v>
      </c>
      <c r="E153" s="43">
        <v>10</v>
      </c>
      <c r="F153" s="43">
        <v>2</v>
      </c>
      <c r="G153" s="45">
        <v>2</v>
      </c>
      <c r="H153" s="45">
        <v>2</v>
      </c>
      <c r="I153" s="45">
        <v>2</v>
      </c>
      <c r="J153" s="45">
        <v>2</v>
      </c>
      <c r="K153" s="45">
        <v>2</v>
      </c>
      <c r="L153" s="45">
        <v>2</v>
      </c>
      <c r="M153" s="45">
        <v>2</v>
      </c>
      <c r="N153" s="45">
        <v>2</v>
      </c>
      <c r="O153" s="45">
        <v>2</v>
      </c>
      <c r="P153" s="45">
        <v>1</v>
      </c>
      <c r="Q153" s="45">
        <v>-1</v>
      </c>
      <c r="R153" s="45">
        <v>-1</v>
      </c>
      <c r="S153" s="45">
        <v>4</v>
      </c>
      <c r="T153" s="45">
        <v>2</v>
      </c>
      <c r="U153" s="45">
        <v>2</v>
      </c>
      <c r="V153" s="45">
        <v>2</v>
      </c>
      <c r="W153" s="45">
        <v>2</v>
      </c>
      <c r="X153" s="45">
        <v>3</v>
      </c>
      <c r="Y153" s="45">
        <v>2</v>
      </c>
      <c r="Z153" s="45">
        <v>2</v>
      </c>
      <c r="AA153" s="45">
        <v>1.7</v>
      </c>
      <c r="AB153" s="45">
        <v>1.42</v>
      </c>
      <c r="AC153" s="45">
        <v>0.9</v>
      </c>
      <c r="AD153" s="37"/>
      <c r="AE153" s="45">
        <v>0</v>
      </c>
      <c r="AF153" s="37"/>
    </row>
    <row r="154" spans="4:32">
      <c r="D154" s="32" t="s">
        <v>28</v>
      </c>
      <c r="E154" s="43">
        <v>10</v>
      </c>
      <c r="F154" s="43">
        <v>2</v>
      </c>
      <c r="G154" s="45">
        <v>1</v>
      </c>
      <c r="H154" s="45">
        <v>1</v>
      </c>
      <c r="I154" s="45">
        <v>1</v>
      </c>
      <c r="J154" s="45">
        <v>1</v>
      </c>
      <c r="K154" s="45">
        <v>1</v>
      </c>
      <c r="L154" s="45">
        <v>1</v>
      </c>
      <c r="M154" s="45">
        <v>1</v>
      </c>
      <c r="N154" s="45">
        <v>1</v>
      </c>
      <c r="O154" s="45">
        <v>1</v>
      </c>
      <c r="P154" s="45">
        <v>1</v>
      </c>
      <c r="Q154" s="45">
        <v>-2</v>
      </c>
      <c r="R154" s="45">
        <v>0</v>
      </c>
      <c r="S154" s="45">
        <v>1</v>
      </c>
      <c r="T154" s="45">
        <v>1</v>
      </c>
      <c r="U154" s="45">
        <v>1</v>
      </c>
      <c r="V154" s="45">
        <v>1</v>
      </c>
      <c r="W154" s="45">
        <v>0</v>
      </c>
      <c r="X154" s="45">
        <v>0</v>
      </c>
      <c r="Y154" s="45">
        <v>1</v>
      </c>
      <c r="Z154" s="45">
        <v>0</v>
      </c>
      <c r="AA154" s="45">
        <v>0</v>
      </c>
      <c r="AB154" s="45">
        <v>0.1</v>
      </c>
      <c r="AC154" s="45">
        <v>-0.1</v>
      </c>
      <c r="AD154" s="37"/>
      <c r="AE154" s="45">
        <v>0</v>
      </c>
      <c r="AF154" s="37"/>
    </row>
    <row r="155" spans="4:32">
      <c r="D155" s="32" t="s">
        <v>29</v>
      </c>
      <c r="E155" s="43">
        <v>10</v>
      </c>
      <c r="F155" s="43">
        <v>3</v>
      </c>
      <c r="G155" s="45">
        <v>-5</v>
      </c>
      <c r="H155" s="45">
        <v>-5</v>
      </c>
      <c r="I155" s="45">
        <v>-5</v>
      </c>
      <c r="J155" s="45">
        <v>-5</v>
      </c>
      <c r="K155" s="45">
        <v>-5</v>
      </c>
      <c r="L155" s="45">
        <v>-5</v>
      </c>
      <c r="M155" s="45">
        <v>-5</v>
      </c>
      <c r="N155" s="45">
        <v>-5</v>
      </c>
      <c r="O155" s="45">
        <v>-5</v>
      </c>
      <c r="P155" s="45">
        <v>2</v>
      </c>
      <c r="Q155" s="45">
        <v>13</v>
      </c>
      <c r="R155" s="45">
        <v>2</v>
      </c>
      <c r="S155" s="45">
        <v>0</v>
      </c>
      <c r="T155" s="45">
        <v>-5</v>
      </c>
      <c r="U155" s="45">
        <v>-5</v>
      </c>
      <c r="V155" s="45">
        <v>-5</v>
      </c>
      <c r="W155" s="45">
        <v>-5</v>
      </c>
      <c r="X155" s="45">
        <v>-5</v>
      </c>
      <c r="Y155" s="45">
        <v>-5</v>
      </c>
      <c r="Z155" s="45">
        <v>-4</v>
      </c>
      <c r="AA155" s="45">
        <v>-3.1</v>
      </c>
      <c r="AB155" s="45">
        <v>-2.35</v>
      </c>
      <c r="AC155" s="45">
        <v>-1.1000000000000001</v>
      </c>
      <c r="AD155" s="37"/>
      <c r="AE155" s="45">
        <v>0</v>
      </c>
      <c r="AF155" s="37"/>
    </row>
    <row r="156" spans="4:32">
      <c r="D156" s="32" t="s">
        <v>28</v>
      </c>
      <c r="E156" s="43">
        <v>10</v>
      </c>
      <c r="F156" s="43">
        <v>3</v>
      </c>
      <c r="G156" s="45">
        <v>2</v>
      </c>
      <c r="H156" s="45">
        <v>2</v>
      </c>
      <c r="I156" s="45">
        <v>2</v>
      </c>
      <c r="J156" s="45">
        <v>2</v>
      </c>
      <c r="K156" s="45">
        <v>2</v>
      </c>
      <c r="L156" s="45">
        <v>2</v>
      </c>
      <c r="M156" s="45">
        <v>2</v>
      </c>
      <c r="N156" s="45">
        <v>2</v>
      </c>
      <c r="O156" s="45">
        <v>2</v>
      </c>
      <c r="P156" s="45">
        <v>-20</v>
      </c>
      <c r="Q156" s="45">
        <v>-10</v>
      </c>
      <c r="R156" s="45">
        <v>-8</v>
      </c>
      <c r="S156" s="45">
        <v>0</v>
      </c>
      <c r="T156" s="45">
        <v>2</v>
      </c>
      <c r="U156" s="45">
        <v>3</v>
      </c>
      <c r="V156" s="45">
        <v>3</v>
      </c>
      <c r="W156" s="45">
        <v>3</v>
      </c>
      <c r="X156" s="45">
        <v>3</v>
      </c>
      <c r="Y156" s="45">
        <v>3</v>
      </c>
      <c r="Z156" s="45">
        <v>4</v>
      </c>
      <c r="AA156" s="45">
        <v>4</v>
      </c>
      <c r="AB156" s="45">
        <v>4.46</v>
      </c>
      <c r="AC156" s="45">
        <v>4.7</v>
      </c>
      <c r="AD156" s="37"/>
      <c r="AE156" s="45">
        <v>0</v>
      </c>
      <c r="AF156" s="37"/>
    </row>
    <row r="157" spans="4:32">
      <c r="D157" s="32" t="s">
        <v>29</v>
      </c>
      <c r="E157" s="43">
        <v>10</v>
      </c>
      <c r="F157" s="43">
        <v>4</v>
      </c>
      <c r="G157" s="45">
        <v>-2</v>
      </c>
      <c r="H157" s="45">
        <v>-2</v>
      </c>
      <c r="I157" s="45">
        <v>-2</v>
      </c>
      <c r="J157" s="45">
        <v>-2</v>
      </c>
      <c r="K157" s="45">
        <v>-2</v>
      </c>
      <c r="L157" s="45">
        <v>-2</v>
      </c>
      <c r="M157" s="45">
        <v>-2</v>
      </c>
      <c r="N157" s="45">
        <v>-2</v>
      </c>
      <c r="O157" s="45">
        <v>-2</v>
      </c>
      <c r="P157" s="45">
        <v>-5</v>
      </c>
      <c r="Q157" s="45">
        <v>-4</v>
      </c>
      <c r="R157" s="45">
        <v>-3</v>
      </c>
      <c r="S157" s="45">
        <v>-1</v>
      </c>
      <c r="T157" s="45">
        <v>-2</v>
      </c>
      <c r="U157" s="45">
        <v>-1</v>
      </c>
      <c r="V157" s="45">
        <v>-2</v>
      </c>
      <c r="W157" s="45">
        <v>-2</v>
      </c>
      <c r="X157" s="45">
        <v>-2</v>
      </c>
      <c r="Y157" s="45">
        <v>-2</v>
      </c>
      <c r="Z157" s="45">
        <v>-1</v>
      </c>
      <c r="AA157" s="45">
        <v>-0.5</v>
      </c>
      <c r="AB157" s="45">
        <v>-0.15</v>
      </c>
      <c r="AC157" s="45">
        <v>-0.2</v>
      </c>
      <c r="AD157" s="37"/>
      <c r="AE157" s="45">
        <v>0</v>
      </c>
      <c r="AF157" s="37"/>
    </row>
    <row r="158" spans="4:32">
      <c r="D158" s="32" t="s">
        <v>28</v>
      </c>
      <c r="E158" s="43">
        <v>10</v>
      </c>
      <c r="F158" s="43">
        <v>4</v>
      </c>
      <c r="G158" s="45">
        <v>6</v>
      </c>
      <c r="H158" s="45">
        <v>6</v>
      </c>
      <c r="I158" s="45">
        <v>6</v>
      </c>
      <c r="J158" s="45">
        <v>6</v>
      </c>
      <c r="K158" s="45">
        <v>6</v>
      </c>
      <c r="L158" s="45">
        <v>6</v>
      </c>
      <c r="M158" s="45">
        <v>6</v>
      </c>
      <c r="N158" s="45">
        <v>6</v>
      </c>
      <c r="O158" s="45">
        <v>6</v>
      </c>
      <c r="P158" s="45">
        <v>-1</v>
      </c>
      <c r="Q158" s="45">
        <v>2</v>
      </c>
      <c r="R158" s="45">
        <v>-2</v>
      </c>
      <c r="S158" s="45">
        <v>2</v>
      </c>
      <c r="T158" s="45">
        <v>6</v>
      </c>
      <c r="U158" s="45">
        <v>4</v>
      </c>
      <c r="V158" s="45">
        <v>4</v>
      </c>
      <c r="W158" s="45">
        <v>6</v>
      </c>
      <c r="X158" s="45">
        <v>6</v>
      </c>
      <c r="Y158" s="45">
        <v>6</v>
      </c>
      <c r="Z158" s="45">
        <v>5</v>
      </c>
      <c r="AA158" s="45">
        <v>4.9000000000000004</v>
      </c>
      <c r="AB158" s="45">
        <v>4.76</v>
      </c>
      <c r="AC158" s="45">
        <v>4.4000000000000004</v>
      </c>
      <c r="AD158" s="37"/>
      <c r="AE158" s="45">
        <v>0</v>
      </c>
      <c r="AF158" s="37"/>
    </row>
    <row r="159" spans="4:32">
      <c r="D159" s="32" t="s">
        <v>29</v>
      </c>
      <c r="E159" s="43">
        <v>10</v>
      </c>
      <c r="F159" s="43">
        <v>5</v>
      </c>
      <c r="G159" s="45">
        <v>6</v>
      </c>
      <c r="H159" s="45">
        <v>6</v>
      </c>
      <c r="I159" s="45">
        <v>6</v>
      </c>
      <c r="J159" s="45">
        <v>6</v>
      </c>
      <c r="K159" s="45">
        <v>6</v>
      </c>
      <c r="L159" s="45">
        <v>6</v>
      </c>
      <c r="M159" s="45">
        <v>6</v>
      </c>
      <c r="N159" s="45">
        <v>6</v>
      </c>
      <c r="O159" s="45">
        <v>6</v>
      </c>
      <c r="P159" s="45">
        <v>-1</v>
      </c>
      <c r="Q159" s="45">
        <v>4</v>
      </c>
      <c r="R159" s="45">
        <v>7</v>
      </c>
      <c r="S159" s="45">
        <v>4</v>
      </c>
      <c r="T159" s="45">
        <v>4</v>
      </c>
      <c r="U159" s="45">
        <v>6</v>
      </c>
      <c r="V159" s="45">
        <v>5</v>
      </c>
      <c r="W159" s="45">
        <v>5</v>
      </c>
      <c r="X159" s="45">
        <v>5</v>
      </c>
      <c r="Y159" s="45">
        <v>4</v>
      </c>
      <c r="Z159" s="45">
        <v>4</v>
      </c>
      <c r="AA159" s="45">
        <v>3.7</v>
      </c>
      <c r="AB159" s="45">
        <v>3.06</v>
      </c>
      <c r="AC159" s="45">
        <v>2.5</v>
      </c>
      <c r="AD159" s="37"/>
      <c r="AE159" s="45">
        <v>0</v>
      </c>
      <c r="AF159" s="37"/>
    </row>
    <row r="160" spans="4:32">
      <c r="D160" s="32" t="s">
        <v>28</v>
      </c>
      <c r="E160" s="43">
        <v>10</v>
      </c>
      <c r="F160" s="43">
        <v>5</v>
      </c>
      <c r="G160" s="45">
        <v>-4</v>
      </c>
      <c r="H160" s="45">
        <v>-4</v>
      </c>
      <c r="I160" s="45">
        <v>-4</v>
      </c>
      <c r="J160" s="45">
        <v>-4</v>
      </c>
      <c r="K160" s="45">
        <v>-4</v>
      </c>
      <c r="L160" s="45">
        <v>-4</v>
      </c>
      <c r="M160" s="45">
        <v>-4</v>
      </c>
      <c r="N160" s="45">
        <v>-4</v>
      </c>
      <c r="O160" s="45">
        <v>-4</v>
      </c>
      <c r="P160" s="45">
        <v>-6</v>
      </c>
      <c r="Q160" s="45">
        <v>-3</v>
      </c>
      <c r="R160" s="45">
        <v>-4</v>
      </c>
      <c r="S160" s="45">
        <v>-5</v>
      </c>
      <c r="T160" s="45">
        <v>-4</v>
      </c>
      <c r="U160" s="45">
        <v>-4</v>
      </c>
      <c r="V160" s="45">
        <v>-4</v>
      </c>
      <c r="W160" s="45">
        <v>-4</v>
      </c>
      <c r="X160" s="45">
        <v>-4</v>
      </c>
      <c r="Y160" s="45">
        <v>-4</v>
      </c>
      <c r="Z160" s="45">
        <v>-5</v>
      </c>
      <c r="AA160" s="45">
        <v>-5.9</v>
      </c>
      <c r="AB160" s="45">
        <v>-6.58</v>
      </c>
      <c r="AC160" s="45">
        <v>-7.2</v>
      </c>
      <c r="AD160" s="37"/>
      <c r="AE160" s="45">
        <v>0</v>
      </c>
      <c r="AF160" s="37"/>
    </row>
    <row r="161" spans="4:32">
      <c r="D161" s="32" t="s">
        <v>29</v>
      </c>
      <c r="E161" s="43">
        <v>10</v>
      </c>
      <c r="F161" s="43">
        <v>6</v>
      </c>
      <c r="G161" s="45">
        <v>4</v>
      </c>
      <c r="H161" s="45">
        <v>4</v>
      </c>
      <c r="I161" s="45">
        <v>4</v>
      </c>
      <c r="J161" s="45">
        <v>4</v>
      </c>
      <c r="K161" s="45">
        <v>4</v>
      </c>
      <c r="L161" s="45">
        <v>4</v>
      </c>
      <c r="M161" s="45">
        <v>4</v>
      </c>
      <c r="N161" s="45">
        <v>4</v>
      </c>
      <c r="O161" s="45">
        <v>4</v>
      </c>
      <c r="P161" s="45">
        <v>8</v>
      </c>
      <c r="Q161" s="45">
        <v>12</v>
      </c>
      <c r="R161" s="45">
        <v>4</v>
      </c>
      <c r="S161" s="45">
        <v>6</v>
      </c>
      <c r="T161" s="45">
        <v>4</v>
      </c>
      <c r="U161" s="45">
        <v>4</v>
      </c>
      <c r="V161" s="45">
        <v>4</v>
      </c>
      <c r="W161" s="45">
        <v>3</v>
      </c>
      <c r="X161" s="45">
        <v>3</v>
      </c>
      <c r="Y161" s="45">
        <v>3</v>
      </c>
      <c r="Z161" s="45">
        <v>2</v>
      </c>
      <c r="AA161" s="45">
        <v>1</v>
      </c>
      <c r="AB161" s="45">
        <v>0.28999999999999998</v>
      </c>
      <c r="AC161" s="45">
        <v>-0.3</v>
      </c>
      <c r="AD161" s="37"/>
      <c r="AE161" s="45">
        <v>0</v>
      </c>
      <c r="AF161" s="37"/>
    </row>
    <row r="162" spans="4:32">
      <c r="D162" s="32" t="s">
        <v>28</v>
      </c>
      <c r="E162" s="43">
        <v>10</v>
      </c>
      <c r="F162" s="43">
        <v>6</v>
      </c>
      <c r="G162" s="45">
        <v>0</v>
      </c>
      <c r="H162" s="45">
        <v>0</v>
      </c>
      <c r="I162" s="45">
        <v>0</v>
      </c>
      <c r="J162" s="45">
        <v>0</v>
      </c>
      <c r="K162" s="45">
        <v>0</v>
      </c>
      <c r="L162" s="45">
        <v>0</v>
      </c>
      <c r="M162" s="45">
        <v>0</v>
      </c>
      <c r="N162" s="45">
        <v>0</v>
      </c>
      <c r="O162" s="45">
        <v>0</v>
      </c>
      <c r="P162" s="45">
        <v>6</v>
      </c>
      <c r="Q162" s="45">
        <v>6</v>
      </c>
      <c r="R162" s="45">
        <v>1</v>
      </c>
      <c r="S162" s="45">
        <v>1</v>
      </c>
      <c r="T162" s="45">
        <v>0</v>
      </c>
      <c r="U162" s="45">
        <v>0</v>
      </c>
      <c r="V162" s="45">
        <v>-1</v>
      </c>
      <c r="W162" s="45">
        <v>0</v>
      </c>
      <c r="X162" s="45">
        <v>0</v>
      </c>
      <c r="Y162" s="45">
        <v>0</v>
      </c>
      <c r="Z162" s="45">
        <v>-1</v>
      </c>
      <c r="AA162" s="45">
        <v>-1.2</v>
      </c>
      <c r="AB162" s="45">
        <v>-1.01</v>
      </c>
      <c r="AC162" s="45">
        <v>-1</v>
      </c>
      <c r="AD162" s="37"/>
      <c r="AE162" s="45">
        <v>0</v>
      </c>
      <c r="AF162" s="37"/>
    </row>
    <row r="163" spans="4:32">
      <c r="D163" s="32" t="s">
        <v>29</v>
      </c>
      <c r="E163" s="43">
        <v>10</v>
      </c>
      <c r="F163" s="43">
        <v>7</v>
      </c>
      <c r="G163" s="45">
        <v>0</v>
      </c>
      <c r="H163" s="45">
        <v>0</v>
      </c>
      <c r="I163" s="45">
        <v>0</v>
      </c>
      <c r="J163" s="45">
        <v>0</v>
      </c>
      <c r="K163" s="45">
        <v>0</v>
      </c>
      <c r="L163" s="45">
        <v>0</v>
      </c>
      <c r="M163" s="45">
        <v>0</v>
      </c>
      <c r="N163" s="45">
        <v>0</v>
      </c>
      <c r="O163" s="45">
        <v>0</v>
      </c>
      <c r="P163" s="45">
        <v>-1</v>
      </c>
      <c r="Q163" s="45">
        <v>3</v>
      </c>
      <c r="R163" s="45">
        <v>-2</v>
      </c>
      <c r="S163" s="45">
        <v>1</v>
      </c>
      <c r="T163" s="45">
        <v>0</v>
      </c>
      <c r="U163" s="45">
        <v>1</v>
      </c>
      <c r="V163" s="45">
        <v>1</v>
      </c>
      <c r="W163" s="45">
        <v>1</v>
      </c>
      <c r="X163" s="45">
        <v>1</v>
      </c>
      <c r="Y163" s="45">
        <v>1</v>
      </c>
      <c r="Z163" s="45">
        <v>2</v>
      </c>
      <c r="AA163" s="45">
        <v>2</v>
      </c>
      <c r="AB163" s="45">
        <v>2.06</v>
      </c>
      <c r="AC163" s="45">
        <v>2.2000000000000002</v>
      </c>
      <c r="AD163" s="37"/>
      <c r="AE163" s="45">
        <v>0</v>
      </c>
      <c r="AF163" s="37"/>
    </row>
    <row r="164" spans="4:32">
      <c r="D164" s="32" t="s">
        <v>28</v>
      </c>
      <c r="E164" s="43">
        <v>10</v>
      </c>
      <c r="F164" s="43">
        <v>7</v>
      </c>
      <c r="G164" s="45">
        <v>-2</v>
      </c>
      <c r="H164" s="45">
        <v>-2</v>
      </c>
      <c r="I164" s="45">
        <v>-2</v>
      </c>
      <c r="J164" s="45">
        <v>-2</v>
      </c>
      <c r="K164" s="45">
        <v>-2</v>
      </c>
      <c r="L164" s="45">
        <v>-2</v>
      </c>
      <c r="M164" s="45">
        <v>-2</v>
      </c>
      <c r="N164" s="45">
        <v>-1</v>
      </c>
      <c r="O164" s="45">
        <v>-1</v>
      </c>
      <c r="P164" s="45">
        <v>-4</v>
      </c>
      <c r="Q164" s="45">
        <v>-3</v>
      </c>
      <c r="R164" s="45">
        <v>-3</v>
      </c>
      <c r="S164" s="45">
        <v>-1</v>
      </c>
      <c r="T164" s="45">
        <v>-2</v>
      </c>
      <c r="U164" s="45">
        <v>-1</v>
      </c>
      <c r="V164" s="45">
        <v>-1</v>
      </c>
      <c r="W164" s="45">
        <v>-1</v>
      </c>
      <c r="X164" s="45">
        <v>-1</v>
      </c>
      <c r="Y164" s="45">
        <v>-2</v>
      </c>
      <c r="Z164" s="45">
        <v>-2</v>
      </c>
      <c r="AA164" s="45">
        <v>-2.9</v>
      </c>
      <c r="AB164" s="45">
        <v>-3.47</v>
      </c>
      <c r="AC164" s="45">
        <v>-4</v>
      </c>
      <c r="AD164" s="37"/>
      <c r="AE164" s="45">
        <v>0</v>
      </c>
      <c r="AF164" s="37"/>
    </row>
    <row r="165" spans="4:32">
      <c r="D165" s="32" t="s">
        <v>29</v>
      </c>
      <c r="E165" s="43">
        <v>10</v>
      </c>
      <c r="F165" s="43">
        <v>8</v>
      </c>
      <c r="G165" s="45">
        <v>2</v>
      </c>
      <c r="H165" s="45">
        <v>2</v>
      </c>
      <c r="I165" s="45">
        <v>2</v>
      </c>
      <c r="J165" s="45">
        <v>1</v>
      </c>
      <c r="K165" s="45">
        <v>1</v>
      </c>
      <c r="L165" s="45">
        <v>1</v>
      </c>
      <c r="M165" s="45">
        <v>1</v>
      </c>
      <c r="N165" s="45">
        <v>2</v>
      </c>
      <c r="O165" s="45">
        <v>2</v>
      </c>
      <c r="P165" s="45">
        <v>-3</v>
      </c>
      <c r="Q165" s="45">
        <v>2</v>
      </c>
      <c r="R165" s="45">
        <v>6</v>
      </c>
      <c r="S165" s="45">
        <v>-1</v>
      </c>
      <c r="T165" s="45">
        <v>2</v>
      </c>
      <c r="U165" s="45">
        <v>0</v>
      </c>
      <c r="V165" s="45">
        <v>0</v>
      </c>
      <c r="W165" s="45">
        <v>2</v>
      </c>
      <c r="X165" s="45">
        <v>2</v>
      </c>
      <c r="Y165" s="45">
        <v>3</v>
      </c>
      <c r="Z165" s="45">
        <v>5</v>
      </c>
      <c r="AA165" s="45">
        <v>4.2</v>
      </c>
      <c r="AB165" s="45">
        <v>3.77</v>
      </c>
      <c r="AC165" s="45">
        <v>3.1</v>
      </c>
      <c r="AD165" s="37"/>
      <c r="AE165" s="45">
        <v>0</v>
      </c>
      <c r="AF165" s="37"/>
    </row>
    <row r="166" spans="4:32">
      <c r="D166" s="32" t="s">
        <v>28</v>
      </c>
      <c r="E166" s="43">
        <v>10</v>
      </c>
      <c r="F166" s="43">
        <v>8</v>
      </c>
      <c r="G166" s="45">
        <v>4</v>
      </c>
      <c r="H166" s="45">
        <v>4</v>
      </c>
      <c r="I166" s="45">
        <v>4</v>
      </c>
      <c r="J166" s="45">
        <v>4</v>
      </c>
      <c r="K166" s="45">
        <v>4</v>
      </c>
      <c r="L166" s="45">
        <v>4</v>
      </c>
      <c r="M166" s="45">
        <v>4</v>
      </c>
      <c r="N166" s="45">
        <v>4</v>
      </c>
      <c r="O166" s="45">
        <v>4</v>
      </c>
      <c r="P166" s="45">
        <v>-2</v>
      </c>
      <c r="Q166" s="45">
        <v>6</v>
      </c>
      <c r="R166" s="45">
        <v>7</v>
      </c>
      <c r="S166" s="45">
        <v>6</v>
      </c>
      <c r="T166" s="45">
        <v>3</v>
      </c>
      <c r="U166" s="45">
        <v>3</v>
      </c>
      <c r="V166" s="45">
        <v>3</v>
      </c>
      <c r="W166" s="45">
        <v>4</v>
      </c>
      <c r="X166" s="45">
        <v>4</v>
      </c>
      <c r="Y166" s="45">
        <v>3</v>
      </c>
      <c r="Z166" s="45">
        <v>1</v>
      </c>
      <c r="AA166" s="45">
        <v>0.2</v>
      </c>
      <c r="AB166" s="45">
        <v>-0.86</v>
      </c>
      <c r="AC166" s="45">
        <v>-2</v>
      </c>
      <c r="AD166" s="37"/>
      <c r="AE166" s="45">
        <v>0</v>
      </c>
      <c r="AF166" s="37"/>
    </row>
    <row r="167" spans="4:32">
      <c r="D167" s="32" t="s">
        <v>29</v>
      </c>
      <c r="E167" s="43">
        <v>10</v>
      </c>
      <c r="F167" s="43">
        <v>9</v>
      </c>
      <c r="G167" s="45">
        <v>2</v>
      </c>
      <c r="H167" s="45">
        <v>2</v>
      </c>
      <c r="I167" s="45">
        <v>2</v>
      </c>
      <c r="J167" s="45">
        <v>2</v>
      </c>
      <c r="K167" s="45">
        <v>3</v>
      </c>
      <c r="L167" s="45">
        <v>3</v>
      </c>
      <c r="M167" s="45">
        <v>3</v>
      </c>
      <c r="N167" s="45">
        <v>3</v>
      </c>
      <c r="O167" s="45">
        <v>3</v>
      </c>
      <c r="P167" s="45">
        <v>5</v>
      </c>
      <c r="Q167" s="45">
        <v>10</v>
      </c>
      <c r="R167" s="45">
        <v>-2</v>
      </c>
      <c r="S167" s="45">
        <v>2</v>
      </c>
      <c r="T167" s="45">
        <v>2</v>
      </c>
      <c r="U167" s="45">
        <v>3</v>
      </c>
      <c r="V167" s="45">
        <v>3</v>
      </c>
      <c r="W167" s="45">
        <v>3</v>
      </c>
      <c r="X167" s="45">
        <v>3</v>
      </c>
      <c r="Y167" s="45">
        <v>3</v>
      </c>
      <c r="Z167" s="45">
        <v>1</v>
      </c>
      <c r="AA167" s="45">
        <v>0.3</v>
      </c>
      <c r="AB167" s="45">
        <v>-0.21</v>
      </c>
      <c r="AC167" s="45">
        <v>-1</v>
      </c>
      <c r="AD167" s="37"/>
      <c r="AE167" s="45">
        <v>0</v>
      </c>
      <c r="AF167" s="37"/>
    </row>
    <row r="168" spans="4:32">
      <c r="D168" s="32" t="s">
        <v>28</v>
      </c>
      <c r="E168" s="43">
        <v>10</v>
      </c>
      <c r="F168" s="43">
        <v>9</v>
      </c>
      <c r="G168" s="45">
        <v>0</v>
      </c>
      <c r="H168" s="45">
        <v>0</v>
      </c>
      <c r="I168" s="45">
        <v>0</v>
      </c>
      <c r="J168" s="45">
        <v>0</v>
      </c>
      <c r="K168" s="45">
        <v>0</v>
      </c>
      <c r="L168" s="45">
        <v>0</v>
      </c>
      <c r="M168" s="45">
        <v>0</v>
      </c>
      <c r="N168" s="45">
        <v>0</v>
      </c>
      <c r="O168" s="45">
        <v>0</v>
      </c>
      <c r="P168" s="45">
        <v>0</v>
      </c>
      <c r="Q168" s="45">
        <v>11</v>
      </c>
      <c r="R168" s="45">
        <v>-1</v>
      </c>
      <c r="S168" s="45">
        <v>0</v>
      </c>
      <c r="T168" s="45">
        <v>0</v>
      </c>
      <c r="U168" s="45">
        <v>1</v>
      </c>
      <c r="V168" s="45">
        <v>1</v>
      </c>
      <c r="W168" s="45">
        <v>0</v>
      </c>
      <c r="X168" s="45">
        <v>0</v>
      </c>
      <c r="Y168" s="45">
        <v>-1</v>
      </c>
      <c r="Z168" s="45">
        <v>-2</v>
      </c>
      <c r="AA168" s="45">
        <v>-2.2000000000000002</v>
      </c>
      <c r="AB168" s="45">
        <v>-2.31</v>
      </c>
      <c r="AC168" s="45">
        <v>-2</v>
      </c>
      <c r="AD168" s="37"/>
      <c r="AE168" s="45">
        <v>0</v>
      </c>
      <c r="AF168" s="37"/>
    </row>
    <row r="169" spans="4:32">
      <c r="D169" s="32" t="s">
        <v>29</v>
      </c>
      <c r="E169" s="43">
        <v>10</v>
      </c>
      <c r="F169" s="43">
        <v>10</v>
      </c>
      <c r="G169" s="45">
        <v>0</v>
      </c>
      <c r="H169" s="45">
        <v>0</v>
      </c>
      <c r="I169" s="45">
        <v>0</v>
      </c>
      <c r="J169" s="45">
        <v>0</v>
      </c>
      <c r="K169" s="45">
        <v>0</v>
      </c>
      <c r="L169" s="45">
        <v>0</v>
      </c>
      <c r="M169" s="45">
        <v>0</v>
      </c>
      <c r="N169" s="45">
        <v>0</v>
      </c>
      <c r="O169" s="45">
        <v>0</v>
      </c>
      <c r="P169" s="45">
        <v>-2</v>
      </c>
      <c r="Q169" s="45">
        <v>3</v>
      </c>
      <c r="R169" s="45">
        <v>0</v>
      </c>
      <c r="S169" s="45">
        <v>0</v>
      </c>
      <c r="T169" s="45">
        <v>0</v>
      </c>
      <c r="U169" s="45">
        <v>-1</v>
      </c>
      <c r="V169" s="45">
        <v>-1</v>
      </c>
      <c r="W169" s="45">
        <v>0</v>
      </c>
      <c r="X169" s="45">
        <v>0</v>
      </c>
      <c r="Y169" s="45">
        <v>0</v>
      </c>
      <c r="Z169" s="45">
        <v>0</v>
      </c>
      <c r="AA169" s="45">
        <v>-1.1000000000000001</v>
      </c>
      <c r="AB169" s="45">
        <v>-2.09</v>
      </c>
      <c r="AC169" s="45">
        <v>-2.8</v>
      </c>
      <c r="AD169" s="37"/>
      <c r="AE169" s="45">
        <v>0</v>
      </c>
      <c r="AF169" s="37"/>
    </row>
    <row r="170" spans="4:32">
      <c r="D170" s="32" t="s">
        <v>28</v>
      </c>
      <c r="E170" s="43">
        <v>10</v>
      </c>
      <c r="F170" s="43">
        <v>10</v>
      </c>
      <c r="G170" s="45">
        <v>-6</v>
      </c>
      <c r="H170" s="45">
        <v>-6</v>
      </c>
      <c r="I170" s="45">
        <v>-6</v>
      </c>
      <c r="J170" s="45">
        <v>-6</v>
      </c>
      <c r="K170" s="45">
        <v>-6</v>
      </c>
      <c r="L170" s="45">
        <v>-6</v>
      </c>
      <c r="M170" s="45">
        <v>-6</v>
      </c>
      <c r="N170" s="45">
        <v>-6</v>
      </c>
      <c r="O170" s="45">
        <v>-6</v>
      </c>
      <c r="P170" s="45">
        <v>-2</v>
      </c>
      <c r="Q170" s="45">
        <v>8</v>
      </c>
      <c r="R170" s="45">
        <v>-3</v>
      </c>
      <c r="S170" s="45">
        <v>-7</v>
      </c>
      <c r="T170" s="45">
        <v>-6</v>
      </c>
      <c r="U170" s="45">
        <v>-4</v>
      </c>
      <c r="V170" s="45">
        <v>-5</v>
      </c>
      <c r="W170" s="45">
        <v>-6</v>
      </c>
      <c r="X170" s="45">
        <v>-6</v>
      </c>
      <c r="Y170" s="45">
        <v>-6</v>
      </c>
      <c r="Z170" s="45">
        <v>-7</v>
      </c>
      <c r="AA170" s="45">
        <v>-7.4</v>
      </c>
      <c r="AB170" s="45">
        <v>-7.93</v>
      </c>
      <c r="AC170" s="45">
        <v>-8.3000000000000007</v>
      </c>
      <c r="AD170" s="37"/>
      <c r="AE170" s="45">
        <v>0</v>
      </c>
      <c r="AF170" s="37"/>
    </row>
    <row r="171" spans="4:32">
      <c r="D171" s="32" t="s">
        <v>29</v>
      </c>
      <c r="E171" s="43">
        <v>11</v>
      </c>
      <c r="F171" s="43">
        <v>0</v>
      </c>
      <c r="G171" s="45">
        <v>0</v>
      </c>
      <c r="H171" s="45">
        <v>0</v>
      </c>
      <c r="I171" s="45">
        <v>0</v>
      </c>
      <c r="J171" s="45">
        <v>0</v>
      </c>
      <c r="K171" s="45">
        <v>0</v>
      </c>
      <c r="L171" s="45">
        <v>0</v>
      </c>
      <c r="M171" s="45">
        <v>0</v>
      </c>
      <c r="N171" s="45">
        <v>0</v>
      </c>
      <c r="O171" s="45">
        <v>0</v>
      </c>
      <c r="P171" s="45">
        <v>0</v>
      </c>
      <c r="Q171" s="45">
        <v>0</v>
      </c>
      <c r="R171" s="45">
        <v>0</v>
      </c>
      <c r="S171" s="45">
        <v>0</v>
      </c>
      <c r="T171" s="45">
        <v>0</v>
      </c>
      <c r="U171" s="45">
        <v>0</v>
      </c>
      <c r="V171" s="45">
        <v>0</v>
      </c>
      <c r="W171" s="45">
        <v>0</v>
      </c>
      <c r="X171" s="45">
        <v>0</v>
      </c>
      <c r="Y171" s="45">
        <v>0</v>
      </c>
      <c r="Z171" s="45">
        <v>0</v>
      </c>
      <c r="AA171" s="45">
        <v>2.7</v>
      </c>
      <c r="AB171" s="45">
        <v>2.95</v>
      </c>
      <c r="AC171" s="45">
        <v>3</v>
      </c>
      <c r="AD171" s="37"/>
      <c r="AE171" s="45">
        <v>0</v>
      </c>
      <c r="AF171" s="37"/>
    </row>
    <row r="172" spans="4:32">
      <c r="D172" s="32" t="s">
        <v>29</v>
      </c>
      <c r="E172" s="43">
        <v>11</v>
      </c>
      <c r="F172" s="43">
        <v>1</v>
      </c>
      <c r="G172" s="45">
        <v>0</v>
      </c>
      <c r="H172" s="45">
        <v>0</v>
      </c>
      <c r="I172" s="45">
        <v>0</v>
      </c>
      <c r="J172" s="45">
        <v>0</v>
      </c>
      <c r="K172" s="45">
        <v>0</v>
      </c>
      <c r="L172" s="45">
        <v>0</v>
      </c>
      <c r="M172" s="45">
        <v>0</v>
      </c>
      <c r="N172" s="45">
        <v>0</v>
      </c>
      <c r="O172" s="45">
        <v>0</v>
      </c>
      <c r="P172" s="45">
        <v>0</v>
      </c>
      <c r="Q172" s="45">
        <v>0</v>
      </c>
      <c r="R172" s="45">
        <v>0</v>
      </c>
      <c r="S172" s="45">
        <v>0</v>
      </c>
      <c r="T172" s="45">
        <v>0</v>
      </c>
      <c r="U172" s="45">
        <v>0</v>
      </c>
      <c r="V172" s="45">
        <v>0</v>
      </c>
      <c r="W172" s="45">
        <v>0</v>
      </c>
      <c r="X172" s="45">
        <v>0</v>
      </c>
      <c r="Y172" s="45">
        <v>0</v>
      </c>
      <c r="Z172" s="45">
        <v>0</v>
      </c>
      <c r="AA172" s="45">
        <v>-1.7</v>
      </c>
      <c r="AB172" s="45">
        <v>-1.6</v>
      </c>
      <c r="AC172" s="45">
        <v>-1.5</v>
      </c>
      <c r="AD172" s="37"/>
      <c r="AE172" s="45">
        <v>0</v>
      </c>
      <c r="AF172" s="37"/>
    </row>
    <row r="173" spans="4:32">
      <c r="D173" s="32" t="s">
        <v>28</v>
      </c>
      <c r="E173" s="43">
        <v>11</v>
      </c>
      <c r="F173" s="43">
        <v>1</v>
      </c>
      <c r="G173" s="45">
        <v>0</v>
      </c>
      <c r="H173" s="45">
        <v>0</v>
      </c>
      <c r="I173" s="45">
        <v>0</v>
      </c>
      <c r="J173" s="45">
        <v>0</v>
      </c>
      <c r="K173" s="45">
        <v>0</v>
      </c>
      <c r="L173" s="45">
        <v>0</v>
      </c>
      <c r="M173" s="45">
        <v>0</v>
      </c>
      <c r="N173" s="45">
        <v>0</v>
      </c>
      <c r="O173" s="45">
        <v>0</v>
      </c>
      <c r="P173" s="45">
        <v>0</v>
      </c>
      <c r="Q173" s="45">
        <v>0</v>
      </c>
      <c r="R173" s="45">
        <v>0</v>
      </c>
      <c r="S173" s="45">
        <v>0</v>
      </c>
      <c r="T173" s="45">
        <v>0</v>
      </c>
      <c r="U173" s="45">
        <v>0</v>
      </c>
      <c r="V173" s="45">
        <v>0</v>
      </c>
      <c r="W173" s="45">
        <v>0</v>
      </c>
      <c r="X173" s="45">
        <v>0</v>
      </c>
      <c r="Y173" s="45">
        <v>0</v>
      </c>
      <c r="Z173" s="45">
        <v>0</v>
      </c>
      <c r="AA173" s="45">
        <v>0.1</v>
      </c>
      <c r="AB173" s="45">
        <v>0.26</v>
      </c>
      <c r="AC173" s="45">
        <v>0.1</v>
      </c>
      <c r="AD173" s="37"/>
      <c r="AE173" s="45">
        <v>0</v>
      </c>
      <c r="AF173" s="37"/>
    </row>
    <row r="174" spans="4:32">
      <c r="D174" s="32" t="s">
        <v>29</v>
      </c>
      <c r="E174" s="43">
        <v>11</v>
      </c>
      <c r="F174" s="43">
        <v>2</v>
      </c>
      <c r="G174" s="45">
        <v>0</v>
      </c>
      <c r="H174" s="45">
        <v>0</v>
      </c>
      <c r="I174" s="45">
        <v>0</v>
      </c>
      <c r="J174" s="45">
        <v>0</v>
      </c>
      <c r="K174" s="45">
        <v>0</v>
      </c>
      <c r="L174" s="45">
        <v>0</v>
      </c>
      <c r="M174" s="45">
        <v>0</v>
      </c>
      <c r="N174" s="45">
        <v>0</v>
      </c>
      <c r="O174" s="45">
        <v>0</v>
      </c>
      <c r="P174" s="45">
        <v>0</v>
      </c>
      <c r="Q174" s="45">
        <v>0</v>
      </c>
      <c r="R174" s="45">
        <v>0</v>
      </c>
      <c r="S174" s="45">
        <v>0</v>
      </c>
      <c r="T174" s="45">
        <v>0</v>
      </c>
      <c r="U174" s="45">
        <v>0</v>
      </c>
      <c r="V174" s="45">
        <v>0</v>
      </c>
      <c r="W174" s="45">
        <v>0</v>
      </c>
      <c r="X174" s="45">
        <v>0</v>
      </c>
      <c r="Y174" s="45">
        <v>0</v>
      </c>
      <c r="Z174" s="45">
        <v>0</v>
      </c>
      <c r="AA174" s="45">
        <v>-1.9</v>
      </c>
      <c r="AB174" s="45">
        <v>-1.88</v>
      </c>
      <c r="AC174" s="45">
        <v>-2.1</v>
      </c>
      <c r="AD174" s="37"/>
      <c r="AE174" s="45">
        <v>0</v>
      </c>
      <c r="AF174" s="37"/>
    </row>
    <row r="175" spans="4:32">
      <c r="D175" s="32" t="s">
        <v>28</v>
      </c>
      <c r="E175" s="43">
        <v>11</v>
      </c>
      <c r="F175" s="43">
        <v>2</v>
      </c>
      <c r="G175" s="45">
        <v>0</v>
      </c>
      <c r="H175" s="45">
        <v>0</v>
      </c>
      <c r="I175" s="45">
        <v>0</v>
      </c>
      <c r="J175" s="45">
        <v>0</v>
      </c>
      <c r="K175" s="45">
        <v>0</v>
      </c>
      <c r="L175" s="45">
        <v>0</v>
      </c>
      <c r="M175" s="45">
        <v>0</v>
      </c>
      <c r="N175" s="45">
        <v>0</v>
      </c>
      <c r="O175" s="45">
        <v>0</v>
      </c>
      <c r="P175" s="45">
        <v>0</v>
      </c>
      <c r="Q175" s="45">
        <v>0</v>
      </c>
      <c r="R175" s="45">
        <v>0</v>
      </c>
      <c r="S175" s="45">
        <v>0</v>
      </c>
      <c r="T175" s="45">
        <v>0</v>
      </c>
      <c r="U175" s="45">
        <v>0</v>
      </c>
      <c r="V175" s="45">
        <v>0</v>
      </c>
      <c r="W175" s="45">
        <v>0</v>
      </c>
      <c r="X175" s="45">
        <v>0</v>
      </c>
      <c r="Y175" s="45">
        <v>0</v>
      </c>
      <c r="Z175" s="45">
        <v>0</v>
      </c>
      <c r="AA175" s="45">
        <v>1.3</v>
      </c>
      <c r="AB175" s="45">
        <v>1.44</v>
      </c>
      <c r="AC175" s="45">
        <v>1.7</v>
      </c>
      <c r="AD175" s="37"/>
      <c r="AE175" s="45">
        <v>0</v>
      </c>
      <c r="AF175" s="37"/>
    </row>
    <row r="176" spans="4:32">
      <c r="D176" s="32" t="s">
        <v>29</v>
      </c>
      <c r="E176" s="43">
        <v>11</v>
      </c>
      <c r="F176" s="43">
        <v>3</v>
      </c>
      <c r="G176" s="45">
        <v>0</v>
      </c>
      <c r="H176" s="45">
        <v>0</v>
      </c>
      <c r="I176" s="45">
        <v>0</v>
      </c>
      <c r="J176" s="45">
        <v>0</v>
      </c>
      <c r="K176" s="45">
        <v>0</v>
      </c>
      <c r="L176" s="45">
        <v>0</v>
      </c>
      <c r="M176" s="45">
        <v>0</v>
      </c>
      <c r="N176" s="45">
        <v>0</v>
      </c>
      <c r="O176" s="45">
        <v>0</v>
      </c>
      <c r="P176" s="45">
        <v>0</v>
      </c>
      <c r="Q176" s="45">
        <v>0</v>
      </c>
      <c r="R176" s="45">
        <v>0</v>
      </c>
      <c r="S176" s="45">
        <v>0</v>
      </c>
      <c r="T176" s="45">
        <v>0</v>
      </c>
      <c r="U176" s="45">
        <v>0</v>
      </c>
      <c r="V176" s="45">
        <v>0</v>
      </c>
      <c r="W176" s="45">
        <v>0</v>
      </c>
      <c r="X176" s="45">
        <v>0</v>
      </c>
      <c r="Y176" s="45">
        <v>0</v>
      </c>
      <c r="Z176" s="45">
        <v>0</v>
      </c>
      <c r="AA176" s="45">
        <v>1.5</v>
      </c>
      <c r="AB176" s="45">
        <v>1.44</v>
      </c>
      <c r="AC176" s="45">
        <v>1.6</v>
      </c>
      <c r="AD176" s="37"/>
      <c r="AE176" s="45">
        <v>0</v>
      </c>
      <c r="AF176" s="37"/>
    </row>
    <row r="177" spans="4:32">
      <c r="D177" s="32" t="s">
        <v>28</v>
      </c>
      <c r="E177" s="43">
        <v>11</v>
      </c>
      <c r="F177" s="43">
        <v>3</v>
      </c>
      <c r="G177" s="45">
        <v>0</v>
      </c>
      <c r="H177" s="45">
        <v>0</v>
      </c>
      <c r="I177" s="45">
        <v>0</v>
      </c>
      <c r="J177" s="45">
        <v>0</v>
      </c>
      <c r="K177" s="45">
        <v>0</v>
      </c>
      <c r="L177" s="45">
        <v>0</v>
      </c>
      <c r="M177" s="45">
        <v>0</v>
      </c>
      <c r="N177" s="45">
        <v>0</v>
      </c>
      <c r="O177" s="45">
        <v>0</v>
      </c>
      <c r="P177" s="45">
        <v>0</v>
      </c>
      <c r="Q177" s="45">
        <v>0</v>
      </c>
      <c r="R177" s="45">
        <v>0</v>
      </c>
      <c r="S177" s="45">
        <v>0</v>
      </c>
      <c r="T177" s="45">
        <v>0</v>
      </c>
      <c r="U177" s="45">
        <v>0</v>
      </c>
      <c r="V177" s="45">
        <v>0</v>
      </c>
      <c r="W177" s="45">
        <v>0</v>
      </c>
      <c r="X177" s="45">
        <v>0</v>
      </c>
      <c r="Y177" s="45">
        <v>0</v>
      </c>
      <c r="Z177" s="45">
        <v>0</v>
      </c>
      <c r="AA177" s="45">
        <v>-0.9</v>
      </c>
      <c r="AB177" s="45">
        <v>-0.77</v>
      </c>
      <c r="AC177" s="45">
        <v>-0.6</v>
      </c>
      <c r="AD177" s="37"/>
      <c r="AE177" s="45">
        <v>0</v>
      </c>
      <c r="AF177" s="37"/>
    </row>
    <row r="178" spans="4:32">
      <c r="D178" s="32" t="s">
        <v>29</v>
      </c>
      <c r="E178" s="43">
        <v>11</v>
      </c>
      <c r="F178" s="43">
        <v>4</v>
      </c>
      <c r="G178" s="45">
        <v>0</v>
      </c>
      <c r="H178" s="45">
        <v>0</v>
      </c>
      <c r="I178" s="45">
        <v>0</v>
      </c>
      <c r="J178" s="45">
        <v>0</v>
      </c>
      <c r="K178" s="45">
        <v>0</v>
      </c>
      <c r="L178" s="45">
        <v>0</v>
      </c>
      <c r="M178" s="45">
        <v>0</v>
      </c>
      <c r="N178" s="45">
        <v>0</v>
      </c>
      <c r="O178" s="45">
        <v>0</v>
      </c>
      <c r="P178" s="45">
        <v>0</v>
      </c>
      <c r="Q178" s="45">
        <v>0</v>
      </c>
      <c r="R178" s="45">
        <v>0</v>
      </c>
      <c r="S178" s="45">
        <v>0</v>
      </c>
      <c r="T178" s="45">
        <v>0</v>
      </c>
      <c r="U178" s="45">
        <v>0</v>
      </c>
      <c r="V178" s="45">
        <v>0</v>
      </c>
      <c r="W178" s="45">
        <v>0</v>
      </c>
      <c r="X178" s="45">
        <v>0</v>
      </c>
      <c r="Y178" s="45">
        <v>0</v>
      </c>
      <c r="Z178" s="45">
        <v>0</v>
      </c>
      <c r="AA178" s="45">
        <v>-0.1</v>
      </c>
      <c r="AB178" s="45">
        <v>-0.31</v>
      </c>
      <c r="AC178" s="45">
        <v>-0.5</v>
      </c>
      <c r="AD178" s="37"/>
      <c r="AE178" s="45">
        <v>0</v>
      </c>
      <c r="AF178" s="37"/>
    </row>
    <row r="179" spans="4:32">
      <c r="D179" s="32" t="s">
        <v>28</v>
      </c>
      <c r="E179" s="43">
        <v>11</v>
      </c>
      <c r="F179" s="43">
        <v>4</v>
      </c>
      <c r="G179" s="45">
        <v>0</v>
      </c>
      <c r="H179" s="45">
        <v>0</v>
      </c>
      <c r="I179" s="45">
        <v>0</v>
      </c>
      <c r="J179" s="45">
        <v>0</v>
      </c>
      <c r="K179" s="45">
        <v>0</v>
      </c>
      <c r="L179" s="45">
        <v>0</v>
      </c>
      <c r="M179" s="45">
        <v>0</v>
      </c>
      <c r="N179" s="45">
        <v>0</v>
      </c>
      <c r="O179" s="45">
        <v>0</v>
      </c>
      <c r="P179" s="45">
        <v>0</v>
      </c>
      <c r="Q179" s="45">
        <v>0</v>
      </c>
      <c r="R179" s="45">
        <v>0</v>
      </c>
      <c r="S179" s="45">
        <v>0</v>
      </c>
      <c r="T179" s="45">
        <v>0</v>
      </c>
      <c r="U179" s="45">
        <v>0</v>
      </c>
      <c r="V179" s="45">
        <v>0</v>
      </c>
      <c r="W179" s="45">
        <v>0</v>
      </c>
      <c r="X179" s="45">
        <v>0</v>
      </c>
      <c r="Y179" s="45">
        <v>0</v>
      </c>
      <c r="Z179" s="45">
        <v>0</v>
      </c>
      <c r="AA179" s="45">
        <v>-2.6</v>
      </c>
      <c r="AB179" s="45">
        <v>-2.27</v>
      </c>
      <c r="AC179" s="45">
        <v>-1.8</v>
      </c>
      <c r="AD179" s="37"/>
      <c r="AE179" s="45">
        <v>0</v>
      </c>
      <c r="AF179" s="37"/>
    </row>
    <row r="180" spans="4:32">
      <c r="D180" s="32" t="s">
        <v>29</v>
      </c>
      <c r="E180" s="43">
        <v>11</v>
      </c>
      <c r="F180" s="43">
        <v>5</v>
      </c>
      <c r="G180" s="45">
        <v>0</v>
      </c>
      <c r="H180" s="45">
        <v>0</v>
      </c>
      <c r="I180" s="45">
        <v>0</v>
      </c>
      <c r="J180" s="45">
        <v>0</v>
      </c>
      <c r="K180" s="45">
        <v>0</v>
      </c>
      <c r="L180" s="45">
        <v>0</v>
      </c>
      <c r="M180" s="45">
        <v>0</v>
      </c>
      <c r="N180" s="45">
        <v>0</v>
      </c>
      <c r="O180" s="45">
        <v>0</v>
      </c>
      <c r="P180" s="45">
        <v>0</v>
      </c>
      <c r="Q180" s="45">
        <v>0</v>
      </c>
      <c r="R180" s="45">
        <v>0</v>
      </c>
      <c r="S180" s="45">
        <v>0</v>
      </c>
      <c r="T180" s="45">
        <v>0</v>
      </c>
      <c r="U180" s="45">
        <v>0</v>
      </c>
      <c r="V180" s="45">
        <v>0</v>
      </c>
      <c r="W180" s="45">
        <v>0</v>
      </c>
      <c r="X180" s="45">
        <v>0</v>
      </c>
      <c r="Y180" s="45">
        <v>0</v>
      </c>
      <c r="Z180" s="45">
        <v>0</v>
      </c>
      <c r="AA180" s="45">
        <v>0.1</v>
      </c>
      <c r="AB180" s="45">
        <v>0.28999999999999998</v>
      </c>
      <c r="AC180" s="45">
        <v>0.5</v>
      </c>
      <c r="AD180" s="37"/>
      <c r="AE180" s="45">
        <v>0</v>
      </c>
      <c r="AF180" s="37"/>
    </row>
    <row r="181" spans="4:32">
      <c r="D181" s="32" t="s">
        <v>28</v>
      </c>
      <c r="E181" s="43">
        <v>11</v>
      </c>
      <c r="F181" s="43">
        <v>5</v>
      </c>
      <c r="G181" s="45">
        <v>0</v>
      </c>
      <c r="H181" s="45">
        <v>0</v>
      </c>
      <c r="I181" s="45">
        <v>0</v>
      </c>
      <c r="J181" s="45">
        <v>0</v>
      </c>
      <c r="K181" s="45">
        <v>0</v>
      </c>
      <c r="L181" s="45">
        <v>0</v>
      </c>
      <c r="M181" s="45">
        <v>0</v>
      </c>
      <c r="N181" s="45">
        <v>0</v>
      </c>
      <c r="O181" s="45">
        <v>0</v>
      </c>
      <c r="P181" s="45">
        <v>0</v>
      </c>
      <c r="Q181" s="45">
        <v>0</v>
      </c>
      <c r="R181" s="45">
        <v>0</v>
      </c>
      <c r="S181" s="45">
        <v>0</v>
      </c>
      <c r="T181" s="45">
        <v>0</v>
      </c>
      <c r="U181" s="45">
        <v>0</v>
      </c>
      <c r="V181" s="45">
        <v>0</v>
      </c>
      <c r="W181" s="45">
        <v>0</v>
      </c>
      <c r="X181" s="45">
        <v>0</v>
      </c>
      <c r="Y181" s="45">
        <v>0</v>
      </c>
      <c r="Z181" s="45">
        <v>0</v>
      </c>
      <c r="AA181" s="45">
        <v>0.9</v>
      </c>
      <c r="AB181" s="45">
        <v>0.9</v>
      </c>
      <c r="AC181" s="45">
        <v>0.9</v>
      </c>
      <c r="AD181" s="37"/>
      <c r="AE181" s="45">
        <v>0</v>
      </c>
      <c r="AF181" s="37"/>
    </row>
    <row r="182" spans="4:32">
      <c r="D182" s="32" t="s">
        <v>29</v>
      </c>
      <c r="E182" s="43">
        <v>11</v>
      </c>
      <c r="F182" s="43">
        <v>6</v>
      </c>
      <c r="G182" s="45">
        <v>0</v>
      </c>
      <c r="H182" s="45">
        <v>0</v>
      </c>
      <c r="I182" s="45">
        <v>0</v>
      </c>
      <c r="J182" s="45">
        <v>0</v>
      </c>
      <c r="K182" s="45">
        <v>0</v>
      </c>
      <c r="L182" s="45">
        <v>0</v>
      </c>
      <c r="M182" s="45">
        <v>0</v>
      </c>
      <c r="N182" s="45">
        <v>0</v>
      </c>
      <c r="O182" s="45">
        <v>0</v>
      </c>
      <c r="P182" s="45">
        <v>0</v>
      </c>
      <c r="Q182" s="45">
        <v>0</v>
      </c>
      <c r="R182" s="45">
        <v>0</v>
      </c>
      <c r="S182" s="45">
        <v>0</v>
      </c>
      <c r="T182" s="45">
        <v>0</v>
      </c>
      <c r="U182" s="45">
        <v>0</v>
      </c>
      <c r="V182" s="45">
        <v>0</v>
      </c>
      <c r="W182" s="45">
        <v>0</v>
      </c>
      <c r="X182" s="45">
        <v>0</v>
      </c>
      <c r="Y182" s="45">
        <v>0</v>
      </c>
      <c r="Z182" s="45">
        <v>0</v>
      </c>
      <c r="AA182" s="45">
        <v>-0.7</v>
      </c>
      <c r="AB182" s="45">
        <v>-0.79</v>
      </c>
      <c r="AC182" s="45">
        <v>-0.8</v>
      </c>
      <c r="AD182" s="37"/>
      <c r="AE182" s="45">
        <v>0</v>
      </c>
      <c r="AF182" s="37"/>
    </row>
    <row r="183" spans="4:32">
      <c r="D183" s="32" t="s">
        <v>28</v>
      </c>
      <c r="E183" s="43">
        <v>11</v>
      </c>
      <c r="F183" s="43">
        <v>6</v>
      </c>
      <c r="G183" s="45">
        <v>0</v>
      </c>
      <c r="H183" s="45">
        <v>0</v>
      </c>
      <c r="I183" s="45">
        <v>0</v>
      </c>
      <c r="J183" s="45">
        <v>0</v>
      </c>
      <c r="K183" s="45">
        <v>0</v>
      </c>
      <c r="L183" s="45">
        <v>0</v>
      </c>
      <c r="M183" s="45">
        <v>0</v>
      </c>
      <c r="N183" s="45">
        <v>0</v>
      </c>
      <c r="O183" s="45">
        <v>0</v>
      </c>
      <c r="P183" s="45">
        <v>0</v>
      </c>
      <c r="Q183" s="45">
        <v>0</v>
      </c>
      <c r="R183" s="45">
        <v>0</v>
      </c>
      <c r="S183" s="45">
        <v>0</v>
      </c>
      <c r="T183" s="45">
        <v>0</v>
      </c>
      <c r="U183" s="45">
        <v>0</v>
      </c>
      <c r="V183" s="45">
        <v>0</v>
      </c>
      <c r="W183" s="45">
        <v>0</v>
      </c>
      <c r="X183" s="45">
        <v>0</v>
      </c>
      <c r="Y183" s="45">
        <v>0</v>
      </c>
      <c r="Z183" s="45">
        <v>0</v>
      </c>
      <c r="AA183" s="45">
        <v>-0.7</v>
      </c>
      <c r="AB183" s="45">
        <v>-0.57999999999999996</v>
      </c>
      <c r="AC183" s="45">
        <v>-0.4</v>
      </c>
      <c r="AD183" s="37"/>
      <c r="AE183" s="45">
        <v>0</v>
      </c>
      <c r="AF183" s="37"/>
    </row>
    <row r="184" spans="4:32">
      <c r="D184" s="32" t="s">
        <v>29</v>
      </c>
      <c r="E184" s="43">
        <v>11</v>
      </c>
      <c r="F184" s="43">
        <v>7</v>
      </c>
      <c r="G184" s="45">
        <v>0</v>
      </c>
      <c r="H184" s="45">
        <v>0</v>
      </c>
      <c r="I184" s="45">
        <v>0</v>
      </c>
      <c r="J184" s="45">
        <v>0</v>
      </c>
      <c r="K184" s="45">
        <v>0</v>
      </c>
      <c r="L184" s="45">
        <v>0</v>
      </c>
      <c r="M184" s="45">
        <v>0</v>
      </c>
      <c r="N184" s="45">
        <v>0</v>
      </c>
      <c r="O184" s="45">
        <v>0</v>
      </c>
      <c r="P184" s="45">
        <v>0</v>
      </c>
      <c r="Q184" s="45">
        <v>0</v>
      </c>
      <c r="R184" s="45">
        <v>0</v>
      </c>
      <c r="S184" s="45">
        <v>0</v>
      </c>
      <c r="T184" s="45">
        <v>0</v>
      </c>
      <c r="U184" s="45">
        <v>0</v>
      </c>
      <c r="V184" s="45">
        <v>0</v>
      </c>
      <c r="W184" s="45">
        <v>0</v>
      </c>
      <c r="X184" s="45">
        <v>0</v>
      </c>
      <c r="Y184" s="45">
        <v>0</v>
      </c>
      <c r="Z184" s="45">
        <v>0</v>
      </c>
      <c r="AA184" s="45">
        <v>0.7</v>
      </c>
      <c r="AB184" s="45">
        <v>0.53</v>
      </c>
      <c r="AC184" s="45">
        <v>0.4</v>
      </c>
      <c r="AD184" s="37"/>
      <c r="AE184" s="45">
        <v>0</v>
      </c>
      <c r="AF184" s="37"/>
    </row>
    <row r="185" spans="4:32">
      <c r="D185" s="32" t="s">
        <v>28</v>
      </c>
      <c r="E185" s="43">
        <v>11</v>
      </c>
      <c r="F185" s="43">
        <v>7</v>
      </c>
      <c r="G185" s="45">
        <v>0</v>
      </c>
      <c r="H185" s="45">
        <v>0</v>
      </c>
      <c r="I185" s="45">
        <v>0</v>
      </c>
      <c r="J185" s="45">
        <v>0</v>
      </c>
      <c r="K185" s="45">
        <v>0</v>
      </c>
      <c r="L185" s="45">
        <v>0</v>
      </c>
      <c r="M185" s="45">
        <v>0</v>
      </c>
      <c r="N185" s="45">
        <v>0</v>
      </c>
      <c r="O185" s="45">
        <v>0</v>
      </c>
      <c r="P185" s="45">
        <v>0</v>
      </c>
      <c r="Q185" s="45">
        <v>0</v>
      </c>
      <c r="R185" s="45">
        <v>0</v>
      </c>
      <c r="S185" s="45">
        <v>0</v>
      </c>
      <c r="T185" s="45">
        <v>0</v>
      </c>
      <c r="U185" s="45">
        <v>0</v>
      </c>
      <c r="V185" s="45">
        <v>0</v>
      </c>
      <c r="W185" s="45">
        <v>0</v>
      </c>
      <c r="X185" s="45">
        <v>0</v>
      </c>
      <c r="Y185" s="45">
        <v>0</v>
      </c>
      <c r="Z185" s="45">
        <v>0</v>
      </c>
      <c r="AA185" s="45">
        <v>-2.8</v>
      </c>
      <c r="AB185" s="45">
        <v>-2.69</v>
      </c>
      <c r="AC185" s="45">
        <v>-2.5</v>
      </c>
      <c r="AD185" s="37"/>
      <c r="AE185" s="45">
        <v>0</v>
      </c>
      <c r="AF185" s="37"/>
    </row>
    <row r="186" spans="4:32">
      <c r="D186" s="32" t="s">
        <v>29</v>
      </c>
      <c r="E186" s="43">
        <v>11</v>
      </c>
      <c r="F186" s="43">
        <v>8</v>
      </c>
      <c r="G186" s="45">
        <v>0</v>
      </c>
      <c r="H186" s="45">
        <v>0</v>
      </c>
      <c r="I186" s="45">
        <v>0</v>
      </c>
      <c r="J186" s="45">
        <v>0</v>
      </c>
      <c r="K186" s="45">
        <v>0</v>
      </c>
      <c r="L186" s="45">
        <v>0</v>
      </c>
      <c r="M186" s="45">
        <v>0</v>
      </c>
      <c r="N186" s="45">
        <v>0</v>
      </c>
      <c r="O186" s="45">
        <v>0</v>
      </c>
      <c r="P186" s="45">
        <v>0</v>
      </c>
      <c r="Q186" s="45">
        <v>0</v>
      </c>
      <c r="R186" s="45">
        <v>0</v>
      </c>
      <c r="S186" s="45">
        <v>0</v>
      </c>
      <c r="T186" s="45">
        <v>0</v>
      </c>
      <c r="U186" s="45">
        <v>0</v>
      </c>
      <c r="V186" s="45">
        <v>0</v>
      </c>
      <c r="W186" s="45">
        <v>0</v>
      </c>
      <c r="X186" s="45">
        <v>0</v>
      </c>
      <c r="Y186" s="45">
        <v>0</v>
      </c>
      <c r="Z186" s="45">
        <v>0</v>
      </c>
      <c r="AA186" s="45">
        <v>1.7</v>
      </c>
      <c r="AB186" s="45">
        <v>1.8</v>
      </c>
      <c r="AC186" s="45">
        <v>1.8</v>
      </c>
      <c r="AD186" s="37"/>
      <c r="AE186" s="45">
        <v>0</v>
      </c>
      <c r="AF186" s="37"/>
    </row>
    <row r="187" spans="4:32">
      <c r="D187" s="32" t="s">
        <v>28</v>
      </c>
      <c r="E187" s="43">
        <v>11</v>
      </c>
      <c r="F187" s="43">
        <v>8</v>
      </c>
      <c r="G187" s="45">
        <v>0</v>
      </c>
      <c r="H187" s="45">
        <v>0</v>
      </c>
      <c r="I187" s="45">
        <v>0</v>
      </c>
      <c r="J187" s="45">
        <v>0</v>
      </c>
      <c r="K187" s="45">
        <v>0</v>
      </c>
      <c r="L187" s="45">
        <v>0</v>
      </c>
      <c r="M187" s="45">
        <v>0</v>
      </c>
      <c r="N187" s="45">
        <v>0</v>
      </c>
      <c r="O187" s="45">
        <v>0</v>
      </c>
      <c r="P187" s="45">
        <v>0</v>
      </c>
      <c r="Q187" s="45">
        <v>0</v>
      </c>
      <c r="R187" s="45">
        <v>0</v>
      </c>
      <c r="S187" s="45">
        <v>0</v>
      </c>
      <c r="T187" s="45">
        <v>0</v>
      </c>
      <c r="U187" s="45">
        <v>0</v>
      </c>
      <c r="V187" s="45">
        <v>0</v>
      </c>
      <c r="W187" s="45">
        <v>0</v>
      </c>
      <c r="X187" s="45">
        <v>0</v>
      </c>
      <c r="Y187" s="45">
        <v>0</v>
      </c>
      <c r="Z187" s="45">
        <v>0</v>
      </c>
      <c r="AA187" s="45">
        <v>-0.9</v>
      </c>
      <c r="AB187" s="45">
        <v>-1.08</v>
      </c>
      <c r="AC187" s="45">
        <v>-1.3</v>
      </c>
      <c r="AD187" s="37"/>
      <c r="AE187" s="45">
        <v>0</v>
      </c>
      <c r="AF187" s="37"/>
    </row>
    <row r="188" spans="4:32">
      <c r="D188" s="32" t="s">
        <v>29</v>
      </c>
      <c r="E188" s="43">
        <v>11</v>
      </c>
      <c r="F188" s="43">
        <v>9</v>
      </c>
      <c r="G188" s="45">
        <v>0</v>
      </c>
      <c r="H188" s="45">
        <v>0</v>
      </c>
      <c r="I188" s="45">
        <v>0</v>
      </c>
      <c r="J188" s="45">
        <v>0</v>
      </c>
      <c r="K188" s="45">
        <v>0</v>
      </c>
      <c r="L188" s="45">
        <v>0</v>
      </c>
      <c r="M188" s="45">
        <v>0</v>
      </c>
      <c r="N188" s="45">
        <v>0</v>
      </c>
      <c r="O188" s="45">
        <v>0</v>
      </c>
      <c r="P188" s="45">
        <v>0</v>
      </c>
      <c r="Q188" s="45">
        <v>0</v>
      </c>
      <c r="R188" s="45">
        <v>0</v>
      </c>
      <c r="S188" s="45">
        <v>0</v>
      </c>
      <c r="T188" s="45">
        <v>0</v>
      </c>
      <c r="U188" s="45">
        <v>0</v>
      </c>
      <c r="V188" s="45">
        <v>0</v>
      </c>
      <c r="W188" s="45">
        <v>0</v>
      </c>
      <c r="X188" s="45">
        <v>0</v>
      </c>
      <c r="Y188" s="45">
        <v>0</v>
      </c>
      <c r="Z188" s="45">
        <v>0</v>
      </c>
      <c r="AA188" s="45">
        <v>0.1</v>
      </c>
      <c r="AB188" s="45">
        <v>0.16</v>
      </c>
      <c r="AC188" s="45">
        <v>0.2</v>
      </c>
      <c r="AD188" s="37"/>
      <c r="AE188" s="45">
        <v>0</v>
      </c>
      <c r="AF188" s="37"/>
    </row>
    <row r="189" spans="4:32">
      <c r="D189" s="32" t="s">
        <v>28</v>
      </c>
      <c r="E189" s="43">
        <v>11</v>
      </c>
      <c r="F189" s="43">
        <v>9</v>
      </c>
      <c r="G189" s="45">
        <v>0</v>
      </c>
      <c r="H189" s="45">
        <v>0</v>
      </c>
      <c r="I189" s="45">
        <v>0</v>
      </c>
      <c r="J189" s="45">
        <v>0</v>
      </c>
      <c r="K189" s="45">
        <v>0</v>
      </c>
      <c r="L189" s="45">
        <v>0</v>
      </c>
      <c r="M189" s="45">
        <v>0</v>
      </c>
      <c r="N189" s="45">
        <v>0</v>
      </c>
      <c r="O189" s="45">
        <v>0</v>
      </c>
      <c r="P189" s="45">
        <v>0</v>
      </c>
      <c r="Q189" s="45">
        <v>0</v>
      </c>
      <c r="R189" s="45">
        <v>0</v>
      </c>
      <c r="S189" s="45">
        <v>0</v>
      </c>
      <c r="T189" s="45">
        <v>0</v>
      </c>
      <c r="U189" s="45">
        <v>0</v>
      </c>
      <c r="V189" s="45">
        <v>0</v>
      </c>
      <c r="W189" s="45">
        <v>0</v>
      </c>
      <c r="X189" s="45">
        <v>0</v>
      </c>
      <c r="Y189" s="45">
        <v>0</v>
      </c>
      <c r="Z189" s="45">
        <v>0</v>
      </c>
      <c r="AA189" s="45">
        <v>-1.2</v>
      </c>
      <c r="AB189" s="45">
        <v>-1.58</v>
      </c>
      <c r="AC189" s="45">
        <v>-2.1</v>
      </c>
      <c r="AD189" s="37"/>
      <c r="AE189" s="45">
        <v>0</v>
      </c>
      <c r="AF189" s="37"/>
    </row>
    <row r="190" spans="4:32">
      <c r="D190" s="32" t="s">
        <v>29</v>
      </c>
      <c r="E190" s="43">
        <v>11</v>
      </c>
      <c r="F190" s="43">
        <v>10</v>
      </c>
      <c r="G190" s="45">
        <v>0</v>
      </c>
      <c r="H190" s="45">
        <v>0</v>
      </c>
      <c r="I190" s="45">
        <v>0</v>
      </c>
      <c r="J190" s="45">
        <v>0</v>
      </c>
      <c r="K190" s="45">
        <v>0</v>
      </c>
      <c r="L190" s="45">
        <v>0</v>
      </c>
      <c r="M190" s="45">
        <v>0</v>
      </c>
      <c r="N190" s="45">
        <v>0</v>
      </c>
      <c r="O190" s="45">
        <v>0</v>
      </c>
      <c r="P190" s="45">
        <v>0</v>
      </c>
      <c r="Q190" s="45">
        <v>0</v>
      </c>
      <c r="R190" s="45">
        <v>0</v>
      </c>
      <c r="S190" s="45">
        <v>0</v>
      </c>
      <c r="T190" s="45">
        <v>0</v>
      </c>
      <c r="U190" s="45">
        <v>0</v>
      </c>
      <c r="V190" s="45">
        <v>0</v>
      </c>
      <c r="W190" s="45">
        <v>0</v>
      </c>
      <c r="X190" s="45">
        <v>0</v>
      </c>
      <c r="Y190" s="45">
        <v>0</v>
      </c>
      <c r="Z190" s="45">
        <v>0</v>
      </c>
      <c r="AA190" s="45">
        <v>1.2</v>
      </c>
      <c r="AB190" s="45">
        <v>0.96</v>
      </c>
      <c r="AC190" s="45">
        <v>0.8</v>
      </c>
      <c r="AD190" s="37"/>
      <c r="AE190" s="45">
        <v>0</v>
      </c>
      <c r="AF190" s="37"/>
    </row>
    <row r="191" spans="4:32">
      <c r="D191" s="32" t="s">
        <v>28</v>
      </c>
      <c r="E191" s="43">
        <v>11</v>
      </c>
      <c r="F191" s="43">
        <v>10</v>
      </c>
      <c r="G191" s="45">
        <v>0</v>
      </c>
      <c r="H191" s="45">
        <v>0</v>
      </c>
      <c r="I191" s="45">
        <v>0</v>
      </c>
      <c r="J191" s="45">
        <v>0</v>
      </c>
      <c r="K191" s="45">
        <v>0</v>
      </c>
      <c r="L191" s="45">
        <v>0</v>
      </c>
      <c r="M191" s="45">
        <v>0</v>
      </c>
      <c r="N191" s="45">
        <v>0</v>
      </c>
      <c r="O191" s="45">
        <v>0</v>
      </c>
      <c r="P191" s="45">
        <v>0</v>
      </c>
      <c r="Q191" s="45">
        <v>0</v>
      </c>
      <c r="R191" s="45">
        <v>0</v>
      </c>
      <c r="S191" s="45">
        <v>0</v>
      </c>
      <c r="T191" s="45">
        <v>0</v>
      </c>
      <c r="U191" s="45">
        <v>0</v>
      </c>
      <c r="V191" s="45">
        <v>0</v>
      </c>
      <c r="W191" s="45">
        <v>0</v>
      </c>
      <c r="X191" s="45">
        <v>0</v>
      </c>
      <c r="Y191" s="45">
        <v>0</v>
      </c>
      <c r="Z191" s="45">
        <v>0</v>
      </c>
      <c r="AA191" s="45">
        <v>-1.9</v>
      </c>
      <c r="AB191" s="45">
        <v>-1.9</v>
      </c>
      <c r="AC191" s="45">
        <v>-1.9</v>
      </c>
      <c r="AD191" s="37"/>
      <c r="AE191" s="45">
        <v>0</v>
      </c>
      <c r="AF191" s="37"/>
    </row>
    <row r="192" spans="4:32">
      <c r="D192" s="32" t="s">
        <v>29</v>
      </c>
      <c r="E192" s="43">
        <v>11</v>
      </c>
      <c r="F192" s="43">
        <v>11</v>
      </c>
      <c r="G192" s="45">
        <v>0</v>
      </c>
      <c r="H192" s="45">
        <v>0</v>
      </c>
      <c r="I192" s="45">
        <v>0</v>
      </c>
      <c r="J192" s="45">
        <v>0</v>
      </c>
      <c r="K192" s="45">
        <v>0</v>
      </c>
      <c r="L192" s="45">
        <v>0</v>
      </c>
      <c r="M192" s="45">
        <v>0</v>
      </c>
      <c r="N192" s="45">
        <v>0</v>
      </c>
      <c r="O192" s="45">
        <v>0</v>
      </c>
      <c r="P192" s="45">
        <v>0</v>
      </c>
      <c r="Q192" s="45">
        <v>0</v>
      </c>
      <c r="R192" s="45">
        <v>0</v>
      </c>
      <c r="S192" s="45">
        <v>0</v>
      </c>
      <c r="T192" s="45">
        <v>0</v>
      </c>
      <c r="U192" s="45">
        <v>0</v>
      </c>
      <c r="V192" s="45">
        <v>0</v>
      </c>
      <c r="W192" s="45">
        <v>0</v>
      </c>
      <c r="X192" s="45">
        <v>0</v>
      </c>
      <c r="Y192" s="45">
        <v>0</v>
      </c>
      <c r="Z192" s="45">
        <v>0</v>
      </c>
      <c r="AA192" s="45">
        <v>4</v>
      </c>
      <c r="AB192" s="45">
        <v>3.99</v>
      </c>
      <c r="AC192" s="45">
        <v>3.8</v>
      </c>
      <c r="AD192" s="37"/>
      <c r="AE192" s="45">
        <v>0</v>
      </c>
      <c r="AF192" s="37"/>
    </row>
    <row r="193" spans="4:32">
      <c r="D193" s="32" t="s">
        <v>28</v>
      </c>
      <c r="E193" s="43">
        <v>11</v>
      </c>
      <c r="F193" s="43">
        <v>11</v>
      </c>
      <c r="G193" s="45">
        <v>0</v>
      </c>
      <c r="H193" s="45">
        <v>0</v>
      </c>
      <c r="I193" s="45">
        <v>0</v>
      </c>
      <c r="J193" s="45">
        <v>0</v>
      </c>
      <c r="K193" s="45">
        <v>0</v>
      </c>
      <c r="L193" s="45">
        <v>0</v>
      </c>
      <c r="M193" s="45">
        <v>0</v>
      </c>
      <c r="N193" s="45">
        <v>0</v>
      </c>
      <c r="O193" s="45">
        <v>0</v>
      </c>
      <c r="P193" s="45">
        <v>0</v>
      </c>
      <c r="Q193" s="45">
        <v>0</v>
      </c>
      <c r="R193" s="45">
        <v>0</v>
      </c>
      <c r="S193" s="45">
        <v>0</v>
      </c>
      <c r="T193" s="45">
        <v>0</v>
      </c>
      <c r="U193" s="45">
        <v>0</v>
      </c>
      <c r="V193" s="45">
        <v>0</v>
      </c>
      <c r="W193" s="45">
        <v>0</v>
      </c>
      <c r="X193" s="45">
        <v>0</v>
      </c>
      <c r="Y193" s="45">
        <v>0</v>
      </c>
      <c r="Z193" s="45">
        <v>0</v>
      </c>
      <c r="AA193" s="45">
        <v>-0.9</v>
      </c>
      <c r="AB193" s="45">
        <v>-1.39</v>
      </c>
      <c r="AC193" s="45">
        <v>-1.8</v>
      </c>
      <c r="AD193" s="37"/>
      <c r="AE193" s="45">
        <v>0</v>
      </c>
      <c r="AF193" s="37"/>
    </row>
    <row r="194" spans="4:32">
      <c r="D194" s="32" t="s">
        <v>29</v>
      </c>
      <c r="E194" s="43">
        <v>12</v>
      </c>
      <c r="F194" s="43">
        <v>0</v>
      </c>
      <c r="G194" s="45">
        <v>0</v>
      </c>
      <c r="H194" s="45">
        <v>0</v>
      </c>
      <c r="I194" s="45">
        <v>0</v>
      </c>
      <c r="J194" s="45">
        <v>0</v>
      </c>
      <c r="K194" s="45">
        <v>0</v>
      </c>
      <c r="L194" s="45">
        <v>0</v>
      </c>
      <c r="M194" s="45">
        <v>0</v>
      </c>
      <c r="N194" s="45">
        <v>0</v>
      </c>
      <c r="O194" s="45">
        <v>0</v>
      </c>
      <c r="P194" s="45">
        <v>0</v>
      </c>
      <c r="Q194" s="45">
        <v>0</v>
      </c>
      <c r="R194" s="45">
        <v>0</v>
      </c>
      <c r="S194" s="45">
        <v>0</v>
      </c>
      <c r="T194" s="45">
        <v>0</v>
      </c>
      <c r="U194" s="45">
        <v>0</v>
      </c>
      <c r="V194" s="45">
        <v>0</v>
      </c>
      <c r="W194" s="45">
        <v>0</v>
      </c>
      <c r="X194" s="45">
        <v>0</v>
      </c>
      <c r="Y194" s="45">
        <v>0</v>
      </c>
      <c r="Z194" s="45">
        <v>0</v>
      </c>
      <c r="AA194" s="45">
        <v>-2.2000000000000002</v>
      </c>
      <c r="AB194" s="45">
        <v>-2.15</v>
      </c>
      <c r="AC194" s="45">
        <v>-2.1</v>
      </c>
      <c r="AD194" s="37"/>
      <c r="AE194" s="45">
        <v>0</v>
      </c>
      <c r="AF194" s="37"/>
    </row>
    <row r="195" spans="4:32">
      <c r="D195" s="32" t="s">
        <v>29</v>
      </c>
      <c r="E195" s="43">
        <v>12</v>
      </c>
      <c r="F195" s="43">
        <v>1</v>
      </c>
      <c r="G195" s="45">
        <v>0</v>
      </c>
      <c r="H195" s="45">
        <v>0</v>
      </c>
      <c r="I195" s="45">
        <v>0</v>
      </c>
      <c r="J195" s="45">
        <v>0</v>
      </c>
      <c r="K195" s="45">
        <v>0</v>
      </c>
      <c r="L195" s="45">
        <v>0</v>
      </c>
      <c r="M195" s="45">
        <v>0</v>
      </c>
      <c r="N195" s="45">
        <v>0</v>
      </c>
      <c r="O195" s="45">
        <v>0</v>
      </c>
      <c r="P195" s="45">
        <v>0</v>
      </c>
      <c r="Q195" s="45">
        <v>0</v>
      </c>
      <c r="R195" s="45">
        <v>0</v>
      </c>
      <c r="S195" s="45">
        <v>0</v>
      </c>
      <c r="T195" s="45">
        <v>0</v>
      </c>
      <c r="U195" s="45">
        <v>0</v>
      </c>
      <c r="V195" s="45">
        <v>0</v>
      </c>
      <c r="W195" s="45">
        <v>0</v>
      </c>
      <c r="X195" s="45">
        <v>0</v>
      </c>
      <c r="Y195" s="45">
        <v>0</v>
      </c>
      <c r="Z195" s="45">
        <v>0</v>
      </c>
      <c r="AA195" s="45">
        <v>-0.3</v>
      </c>
      <c r="AB195" s="45">
        <v>-0.28999999999999998</v>
      </c>
      <c r="AC195" s="45">
        <v>-0.2</v>
      </c>
      <c r="AD195" s="37"/>
      <c r="AE195" s="45">
        <v>0</v>
      </c>
      <c r="AF195" s="37"/>
    </row>
    <row r="196" spans="4:32">
      <c r="D196" s="32" t="s">
        <v>28</v>
      </c>
      <c r="E196" s="43">
        <v>12</v>
      </c>
      <c r="F196" s="43">
        <v>1</v>
      </c>
      <c r="G196" s="45">
        <v>0</v>
      </c>
      <c r="H196" s="45">
        <v>0</v>
      </c>
      <c r="I196" s="45">
        <v>0</v>
      </c>
      <c r="J196" s="45">
        <v>0</v>
      </c>
      <c r="K196" s="45">
        <v>0</v>
      </c>
      <c r="L196" s="45">
        <v>0</v>
      </c>
      <c r="M196" s="45">
        <v>0</v>
      </c>
      <c r="N196" s="45">
        <v>0</v>
      </c>
      <c r="O196" s="45">
        <v>0</v>
      </c>
      <c r="P196" s="45">
        <v>0</v>
      </c>
      <c r="Q196" s="45">
        <v>0</v>
      </c>
      <c r="R196" s="45">
        <v>0</v>
      </c>
      <c r="S196" s="45">
        <v>0</v>
      </c>
      <c r="T196" s="45">
        <v>0</v>
      </c>
      <c r="U196" s="45">
        <v>0</v>
      </c>
      <c r="V196" s="45">
        <v>0</v>
      </c>
      <c r="W196" s="45">
        <v>0</v>
      </c>
      <c r="X196" s="45">
        <v>0</v>
      </c>
      <c r="Y196" s="45">
        <v>0</v>
      </c>
      <c r="Z196" s="45">
        <v>0</v>
      </c>
      <c r="AA196" s="45">
        <v>-0.4</v>
      </c>
      <c r="AB196" s="45">
        <v>-0.55000000000000004</v>
      </c>
      <c r="AC196" s="45">
        <v>-0.8</v>
      </c>
      <c r="AD196" s="37"/>
      <c r="AE196" s="45">
        <v>0</v>
      </c>
      <c r="AF196" s="37"/>
    </row>
    <row r="197" spans="4:32">
      <c r="D197" s="32" t="s">
        <v>29</v>
      </c>
      <c r="E197" s="43">
        <v>12</v>
      </c>
      <c r="F197" s="43">
        <v>2</v>
      </c>
      <c r="G197" s="45">
        <v>0</v>
      </c>
      <c r="H197" s="45">
        <v>0</v>
      </c>
      <c r="I197" s="45">
        <v>0</v>
      </c>
      <c r="J197" s="45">
        <v>0</v>
      </c>
      <c r="K197" s="45">
        <v>0</v>
      </c>
      <c r="L197" s="45">
        <v>0</v>
      </c>
      <c r="M197" s="45">
        <v>0</v>
      </c>
      <c r="N197" s="45">
        <v>0</v>
      </c>
      <c r="O197" s="45">
        <v>0</v>
      </c>
      <c r="P197" s="45">
        <v>0</v>
      </c>
      <c r="Q197" s="45">
        <v>0</v>
      </c>
      <c r="R197" s="45">
        <v>0</v>
      </c>
      <c r="S197" s="45">
        <v>0</v>
      </c>
      <c r="T197" s="45">
        <v>0</v>
      </c>
      <c r="U197" s="45">
        <v>0</v>
      </c>
      <c r="V197" s="45">
        <v>0</v>
      </c>
      <c r="W197" s="45">
        <v>0</v>
      </c>
      <c r="X197" s="45">
        <v>0</v>
      </c>
      <c r="Y197" s="45">
        <v>0</v>
      </c>
      <c r="Z197" s="45">
        <v>0</v>
      </c>
      <c r="AA197" s="45">
        <v>0.2</v>
      </c>
      <c r="AB197" s="45">
        <v>0.21</v>
      </c>
      <c r="AC197" s="45">
        <v>0.3</v>
      </c>
      <c r="AD197" s="37"/>
      <c r="AE197" s="45">
        <v>0</v>
      </c>
      <c r="AF197" s="37"/>
    </row>
    <row r="198" spans="4:32">
      <c r="D198" s="32" t="s">
        <v>28</v>
      </c>
      <c r="E198" s="43">
        <v>12</v>
      </c>
      <c r="F198" s="43">
        <v>2</v>
      </c>
      <c r="G198" s="45">
        <v>0</v>
      </c>
      <c r="H198" s="45">
        <v>0</v>
      </c>
      <c r="I198" s="45">
        <v>0</v>
      </c>
      <c r="J198" s="45">
        <v>0</v>
      </c>
      <c r="K198" s="45">
        <v>0</v>
      </c>
      <c r="L198" s="45">
        <v>0</v>
      </c>
      <c r="M198" s="45">
        <v>0</v>
      </c>
      <c r="N198" s="45">
        <v>0</v>
      </c>
      <c r="O198" s="45">
        <v>0</v>
      </c>
      <c r="P198" s="45">
        <v>0</v>
      </c>
      <c r="Q198" s="45">
        <v>0</v>
      </c>
      <c r="R198" s="45">
        <v>0</v>
      </c>
      <c r="S198" s="45">
        <v>0</v>
      </c>
      <c r="T198" s="45">
        <v>0</v>
      </c>
      <c r="U198" s="45">
        <v>0</v>
      </c>
      <c r="V198" s="45">
        <v>0</v>
      </c>
      <c r="W198" s="45">
        <v>0</v>
      </c>
      <c r="X198" s="45">
        <v>0</v>
      </c>
      <c r="Y198" s="45">
        <v>0</v>
      </c>
      <c r="Z198" s="45">
        <v>0</v>
      </c>
      <c r="AA198" s="45">
        <v>0.3</v>
      </c>
      <c r="AB198" s="45">
        <v>0.23</v>
      </c>
      <c r="AC198" s="45">
        <v>0.3</v>
      </c>
      <c r="AD198" s="37"/>
      <c r="AE198" s="45">
        <v>0</v>
      </c>
      <c r="AF198" s="37"/>
    </row>
    <row r="199" spans="4:32">
      <c r="D199" s="32" t="s">
        <v>29</v>
      </c>
      <c r="E199" s="43">
        <v>12</v>
      </c>
      <c r="F199" s="43">
        <v>3</v>
      </c>
      <c r="G199" s="45">
        <v>0</v>
      </c>
      <c r="H199" s="45">
        <v>0</v>
      </c>
      <c r="I199" s="45">
        <v>0</v>
      </c>
      <c r="J199" s="45">
        <v>0</v>
      </c>
      <c r="K199" s="45">
        <v>0</v>
      </c>
      <c r="L199" s="45">
        <v>0</v>
      </c>
      <c r="M199" s="45">
        <v>0</v>
      </c>
      <c r="N199" s="45">
        <v>0</v>
      </c>
      <c r="O199" s="45">
        <v>0</v>
      </c>
      <c r="P199" s="45">
        <v>0</v>
      </c>
      <c r="Q199" s="45">
        <v>0</v>
      </c>
      <c r="R199" s="45">
        <v>0</v>
      </c>
      <c r="S199" s="45">
        <v>0</v>
      </c>
      <c r="T199" s="45">
        <v>0</v>
      </c>
      <c r="U199" s="45">
        <v>0</v>
      </c>
      <c r="V199" s="45">
        <v>0</v>
      </c>
      <c r="W199" s="45">
        <v>0</v>
      </c>
      <c r="X199" s="45">
        <v>0</v>
      </c>
      <c r="Y199" s="45">
        <v>0</v>
      </c>
      <c r="Z199" s="45">
        <v>0</v>
      </c>
      <c r="AA199" s="45">
        <v>0.9</v>
      </c>
      <c r="AB199" s="45">
        <v>0.89</v>
      </c>
      <c r="AC199" s="45">
        <v>1</v>
      </c>
      <c r="AD199" s="37"/>
      <c r="AE199" s="45">
        <v>0</v>
      </c>
      <c r="AF199" s="37"/>
    </row>
    <row r="200" spans="4:32">
      <c r="D200" s="32" t="s">
        <v>28</v>
      </c>
      <c r="E200" s="43">
        <v>12</v>
      </c>
      <c r="F200" s="43">
        <v>3</v>
      </c>
      <c r="G200" s="45">
        <v>0</v>
      </c>
      <c r="H200" s="45">
        <v>0</v>
      </c>
      <c r="I200" s="45">
        <v>0</v>
      </c>
      <c r="J200" s="45">
        <v>0</v>
      </c>
      <c r="K200" s="45">
        <v>0</v>
      </c>
      <c r="L200" s="45">
        <v>0</v>
      </c>
      <c r="M200" s="45">
        <v>0</v>
      </c>
      <c r="N200" s="45">
        <v>0</v>
      </c>
      <c r="O200" s="45">
        <v>0</v>
      </c>
      <c r="P200" s="45">
        <v>0</v>
      </c>
      <c r="Q200" s="45">
        <v>0</v>
      </c>
      <c r="R200" s="45">
        <v>0</v>
      </c>
      <c r="S200" s="45">
        <v>0</v>
      </c>
      <c r="T200" s="45">
        <v>0</v>
      </c>
      <c r="U200" s="45">
        <v>0</v>
      </c>
      <c r="V200" s="45">
        <v>0</v>
      </c>
      <c r="W200" s="45">
        <v>0</v>
      </c>
      <c r="X200" s="45">
        <v>0</v>
      </c>
      <c r="Y200" s="45">
        <v>0</v>
      </c>
      <c r="Z200" s="45">
        <v>0</v>
      </c>
      <c r="AA200" s="45">
        <v>2.5</v>
      </c>
      <c r="AB200" s="45">
        <v>2.38</v>
      </c>
      <c r="AC200" s="45">
        <v>2.2000000000000002</v>
      </c>
      <c r="AD200" s="37"/>
      <c r="AE200" s="45">
        <v>0</v>
      </c>
      <c r="AF200" s="37"/>
    </row>
    <row r="201" spans="4:32">
      <c r="D201" s="32" t="s">
        <v>29</v>
      </c>
      <c r="E201" s="43">
        <v>12</v>
      </c>
      <c r="F201" s="43">
        <v>4</v>
      </c>
      <c r="G201" s="45">
        <v>0</v>
      </c>
      <c r="H201" s="45">
        <v>0</v>
      </c>
      <c r="I201" s="45">
        <v>0</v>
      </c>
      <c r="J201" s="45">
        <v>0</v>
      </c>
      <c r="K201" s="45">
        <v>0</v>
      </c>
      <c r="L201" s="45">
        <v>0</v>
      </c>
      <c r="M201" s="45">
        <v>0</v>
      </c>
      <c r="N201" s="45">
        <v>0</v>
      </c>
      <c r="O201" s="45">
        <v>0</v>
      </c>
      <c r="P201" s="45">
        <v>0</v>
      </c>
      <c r="Q201" s="45">
        <v>0</v>
      </c>
      <c r="R201" s="45">
        <v>0</v>
      </c>
      <c r="S201" s="45">
        <v>0</v>
      </c>
      <c r="T201" s="45">
        <v>0</v>
      </c>
      <c r="U201" s="45">
        <v>0</v>
      </c>
      <c r="V201" s="45">
        <v>0</v>
      </c>
      <c r="W201" s="45">
        <v>0</v>
      </c>
      <c r="X201" s="45">
        <v>0</v>
      </c>
      <c r="Y201" s="45">
        <v>0</v>
      </c>
      <c r="Z201" s="45">
        <v>0</v>
      </c>
      <c r="AA201" s="45">
        <v>-0.2</v>
      </c>
      <c r="AB201" s="45">
        <v>-0.38</v>
      </c>
      <c r="AC201" s="45">
        <v>-0.7</v>
      </c>
      <c r="AD201" s="37"/>
      <c r="AE201" s="45">
        <v>0</v>
      </c>
      <c r="AF201" s="37"/>
    </row>
    <row r="202" spans="4:32">
      <c r="D202" s="32" t="s">
        <v>28</v>
      </c>
      <c r="E202" s="43">
        <v>12</v>
      </c>
      <c r="F202" s="43">
        <v>4</v>
      </c>
      <c r="G202" s="45">
        <v>0</v>
      </c>
      <c r="H202" s="45">
        <v>0</v>
      </c>
      <c r="I202" s="45">
        <v>0</v>
      </c>
      <c r="J202" s="45">
        <v>0</v>
      </c>
      <c r="K202" s="45">
        <v>0</v>
      </c>
      <c r="L202" s="45">
        <v>0</v>
      </c>
      <c r="M202" s="45">
        <v>0</v>
      </c>
      <c r="N202" s="45">
        <v>0</v>
      </c>
      <c r="O202" s="45">
        <v>0</v>
      </c>
      <c r="P202" s="45">
        <v>0</v>
      </c>
      <c r="Q202" s="45">
        <v>0</v>
      </c>
      <c r="R202" s="45">
        <v>0</v>
      </c>
      <c r="S202" s="45">
        <v>0</v>
      </c>
      <c r="T202" s="45">
        <v>0</v>
      </c>
      <c r="U202" s="45">
        <v>0</v>
      </c>
      <c r="V202" s="45">
        <v>0</v>
      </c>
      <c r="W202" s="45">
        <v>0</v>
      </c>
      <c r="X202" s="45">
        <v>0</v>
      </c>
      <c r="Y202" s="45">
        <v>0</v>
      </c>
      <c r="Z202" s="45">
        <v>0</v>
      </c>
      <c r="AA202" s="45">
        <v>-2.6</v>
      </c>
      <c r="AB202" s="45">
        <v>-2.63</v>
      </c>
      <c r="AC202" s="45">
        <v>-2.5</v>
      </c>
      <c r="AD202" s="37"/>
      <c r="AE202" s="45">
        <v>0</v>
      </c>
      <c r="AF202" s="37"/>
    </row>
    <row r="203" spans="4:32">
      <c r="D203" s="32" t="s">
        <v>29</v>
      </c>
      <c r="E203" s="43">
        <v>12</v>
      </c>
      <c r="F203" s="43">
        <v>5</v>
      </c>
      <c r="G203" s="45">
        <v>0</v>
      </c>
      <c r="H203" s="45">
        <v>0</v>
      </c>
      <c r="I203" s="45">
        <v>0</v>
      </c>
      <c r="J203" s="45">
        <v>0</v>
      </c>
      <c r="K203" s="45">
        <v>0</v>
      </c>
      <c r="L203" s="45">
        <v>0</v>
      </c>
      <c r="M203" s="45">
        <v>0</v>
      </c>
      <c r="N203" s="45">
        <v>0</v>
      </c>
      <c r="O203" s="45">
        <v>0</v>
      </c>
      <c r="P203" s="45">
        <v>0</v>
      </c>
      <c r="Q203" s="45">
        <v>0</v>
      </c>
      <c r="R203" s="45">
        <v>0</v>
      </c>
      <c r="S203" s="45">
        <v>0</v>
      </c>
      <c r="T203" s="45">
        <v>0</v>
      </c>
      <c r="U203" s="45">
        <v>0</v>
      </c>
      <c r="V203" s="45">
        <v>0</v>
      </c>
      <c r="W203" s="45">
        <v>0</v>
      </c>
      <c r="X203" s="45">
        <v>0</v>
      </c>
      <c r="Y203" s="45">
        <v>0</v>
      </c>
      <c r="Z203" s="45">
        <v>0</v>
      </c>
      <c r="AA203" s="45">
        <v>0.9</v>
      </c>
      <c r="AB203" s="45">
        <v>0.96</v>
      </c>
      <c r="AC203" s="45">
        <v>0.9</v>
      </c>
      <c r="AD203" s="37"/>
      <c r="AE203" s="45">
        <v>0</v>
      </c>
      <c r="AF203" s="37"/>
    </row>
    <row r="204" spans="4:32">
      <c r="D204" s="32" t="s">
        <v>28</v>
      </c>
      <c r="E204" s="43">
        <v>12</v>
      </c>
      <c r="F204" s="43">
        <v>5</v>
      </c>
      <c r="G204" s="45">
        <v>0</v>
      </c>
      <c r="H204" s="45">
        <v>0</v>
      </c>
      <c r="I204" s="45">
        <v>0</v>
      </c>
      <c r="J204" s="45">
        <v>0</v>
      </c>
      <c r="K204" s="45">
        <v>0</v>
      </c>
      <c r="L204" s="45">
        <v>0</v>
      </c>
      <c r="M204" s="45">
        <v>0</v>
      </c>
      <c r="N204" s="45">
        <v>0</v>
      </c>
      <c r="O204" s="45">
        <v>0</v>
      </c>
      <c r="P204" s="45">
        <v>0</v>
      </c>
      <c r="Q204" s="45">
        <v>0</v>
      </c>
      <c r="R204" s="45">
        <v>0</v>
      </c>
      <c r="S204" s="45">
        <v>0</v>
      </c>
      <c r="T204" s="45">
        <v>0</v>
      </c>
      <c r="U204" s="45">
        <v>0</v>
      </c>
      <c r="V204" s="45">
        <v>0</v>
      </c>
      <c r="W204" s="45">
        <v>0</v>
      </c>
      <c r="X204" s="45">
        <v>0</v>
      </c>
      <c r="Y204" s="45">
        <v>0</v>
      </c>
      <c r="Z204" s="45">
        <v>0</v>
      </c>
      <c r="AA204" s="45">
        <v>0.7</v>
      </c>
      <c r="AB204" s="45">
        <v>0.61</v>
      </c>
      <c r="AC204" s="45">
        <v>0.5</v>
      </c>
      <c r="AD204" s="37"/>
      <c r="AE204" s="45">
        <v>0</v>
      </c>
      <c r="AF204" s="37"/>
    </row>
    <row r="205" spans="4:32">
      <c r="D205" s="32" t="s">
        <v>29</v>
      </c>
      <c r="E205" s="43">
        <v>12</v>
      </c>
      <c r="F205" s="43">
        <v>6</v>
      </c>
      <c r="G205" s="45">
        <v>0</v>
      </c>
      <c r="H205" s="45">
        <v>0</v>
      </c>
      <c r="I205" s="45">
        <v>0</v>
      </c>
      <c r="J205" s="45">
        <v>0</v>
      </c>
      <c r="K205" s="45">
        <v>0</v>
      </c>
      <c r="L205" s="45">
        <v>0</v>
      </c>
      <c r="M205" s="45">
        <v>0</v>
      </c>
      <c r="N205" s="45">
        <v>0</v>
      </c>
      <c r="O205" s="45">
        <v>0</v>
      </c>
      <c r="P205" s="45">
        <v>0</v>
      </c>
      <c r="Q205" s="45">
        <v>0</v>
      </c>
      <c r="R205" s="45">
        <v>0</v>
      </c>
      <c r="S205" s="45">
        <v>0</v>
      </c>
      <c r="T205" s="45">
        <v>0</v>
      </c>
      <c r="U205" s="45">
        <v>0</v>
      </c>
      <c r="V205" s="45">
        <v>0</v>
      </c>
      <c r="W205" s="45">
        <v>0</v>
      </c>
      <c r="X205" s="45">
        <v>0</v>
      </c>
      <c r="Y205" s="45">
        <v>0</v>
      </c>
      <c r="Z205" s="45">
        <v>0</v>
      </c>
      <c r="AA205" s="45">
        <v>-0.5</v>
      </c>
      <c r="AB205" s="45">
        <v>-0.3</v>
      </c>
      <c r="AC205" s="45">
        <v>-0.1</v>
      </c>
      <c r="AD205" s="37"/>
      <c r="AE205" s="45">
        <v>0</v>
      </c>
      <c r="AF205" s="37"/>
    </row>
    <row r="206" spans="4:32">
      <c r="D206" s="32" t="s">
        <v>28</v>
      </c>
      <c r="E206" s="43">
        <v>12</v>
      </c>
      <c r="F206" s="43">
        <v>6</v>
      </c>
      <c r="G206" s="45">
        <v>0</v>
      </c>
      <c r="H206" s="45">
        <v>0</v>
      </c>
      <c r="I206" s="45">
        <v>0</v>
      </c>
      <c r="J206" s="45">
        <v>0</v>
      </c>
      <c r="K206" s="45">
        <v>0</v>
      </c>
      <c r="L206" s="45">
        <v>0</v>
      </c>
      <c r="M206" s="45">
        <v>0</v>
      </c>
      <c r="N206" s="45">
        <v>0</v>
      </c>
      <c r="O206" s="45">
        <v>0</v>
      </c>
      <c r="P206" s="45">
        <v>0</v>
      </c>
      <c r="Q206" s="45">
        <v>0</v>
      </c>
      <c r="R206" s="45">
        <v>0</v>
      </c>
      <c r="S206" s="45">
        <v>0</v>
      </c>
      <c r="T206" s="45">
        <v>0</v>
      </c>
      <c r="U206" s="45">
        <v>0</v>
      </c>
      <c r="V206" s="45">
        <v>0</v>
      </c>
      <c r="W206" s="45">
        <v>0</v>
      </c>
      <c r="X206" s="45">
        <v>0</v>
      </c>
      <c r="Y206" s="45">
        <v>0</v>
      </c>
      <c r="Z206" s="45">
        <v>0</v>
      </c>
      <c r="AA206" s="45">
        <v>0.3</v>
      </c>
      <c r="AB206" s="45">
        <v>0.4</v>
      </c>
      <c r="AC206" s="45">
        <v>0.6</v>
      </c>
      <c r="AD206" s="37"/>
      <c r="AE206" s="45">
        <v>0</v>
      </c>
      <c r="AF206" s="37"/>
    </row>
    <row r="207" spans="4:32">
      <c r="D207" s="32" t="s">
        <v>29</v>
      </c>
      <c r="E207" s="43">
        <v>12</v>
      </c>
      <c r="F207" s="43">
        <v>7</v>
      </c>
      <c r="G207" s="45">
        <v>0</v>
      </c>
      <c r="H207" s="45">
        <v>0</v>
      </c>
      <c r="I207" s="45">
        <v>0</v>
      </c>
      <c r="J207" s="45">
        <v>0</v>
      </c>
      <c r="K207" s="45">
        <v>0</v>
      </c>
      <c r="L207" s="45">
        <v>0</v>
      </c>
      <c r="M207" s="45">
        <v>0</v>
      </c>
      <c r="N207" s="45">
        <v>0</v>
      </c>
      <c r="O207" s="45">
        <v>0</v>
      </c>
      <c r="P207" s="45">
        <v>0</v>
      </c>
      <c r="Q207" s="45">
        <v>0</v>
      </c>
      <c r="R207" s="45">
        <v>0</v>
      </c>
      <c r="S207" s="45">
        <v>0</v>
      </c>
      <c r="T207" s="45">
        <v>0</v>
      </c>
      <c r="U207" s="45">
        <v>0</v>
      </c>
      <c r="V207" s="45">
        <v>0</v>
      </c>
      <c r="W207" s="45">
        <v>0</v>
      </c>
      <c r="X207" s="45">
        <v>0</v>
      </c>
      <c r="Y207" s="45">
        <v>0</v>
      </c>
      <c r="Z207" s="45">
        <v>0</v>
      </c>
      <c r="AA207" s="45">
        <v>0.3</v>
      </c>
      <c r="AB207" s="45">
        <v>0.46</v>
      </c>
      <c r="AC207" s="45">
        <v>0.5</v>
      </c>
      <c r="AD207" s="37"/>
      <c r="AE207" s="45">
        <v>0</v>
      </c>
      <c r="AF207" s="37"/>
    </row>
    <row r="208" spans="4:32">
      <c r="D208" s="32" t="s">
        <v>28</v>
      </c>
      <c r="E208" s="43">
        <v>12</v>
      </c>
      <c r="F208" s="43">
        <v>7</v>
      </c>
      <c r="G208" s="45">
        <v>0</v>
      </c>
      <c r="H208" s="45">
        <v>0</v>
      </c>
      <c r="I208" s="45">
        <v>0</v>
      </c>
      <c r="J208" s="45">
        <v>0</v>
      </c>
      <c r="K208" s="45">
        <v>0</v>
      </c>
      <c r="L208" s="45">
        <v>0</v>
      </c>
      <c r="M208" s="45">
        <v>0</v>
      </c>
      <c r="N208" s="45">
        <v>0</v>
      </c>
      <c r="O208" s="45">
        <v>0</v>
      </c>
      <c r="P208" s="45">
        <v>0</v>
      </c>
      <c r="Q208" s="45">
        <v>0</v>
      </c>
      <c r="R208" s="45">
        <v>0</v>
      </c>
      <c r="S208" s="45">
        <v>0</v>
      </c>
      <c r="T208" s="45">
        <v>0</v>
      </c>
      <c r="U208" s="45">
        <v>0</v>
      </c>
      <c r="V208" s="45">
        <v>0</v>
      </c>
      <c r="W208" s="45">
        <v>0</v>
      </c>
      <c r="X208" s="45">
        <v>0</v>
      </c>
      <c r="Y208" s="45">
        <v>0</v>
      </c>
      <c r="Z208" s="45">
        <v>0</v>
      </c>
      <c r="AA208" s="45">
        <v>0</v>
      </c>
      <c r="AB208" s="45">
        <v>0.01</v>
      </c>
      <c r="AC208" s="45">
        <v>0</v>
      </c>
      <c r="AD208" s="37"/>
      <c r="AE208" s="45">
        <v>0</v>
      </c>
      <c r="AF208" s="37"/>
    </row>
    <row r="209" spans="4:32">
      <c r="D209" s="32" t="s">
        <v>29</v>
      </c>
      <c r="E209" s="43">
        <v>12</v>
      </c>
      <c r="F209" s="43">
        <v>8</v>
      </c>
      <c r="G209" s="45">
        <v>0</v>
      </c>
      <c r="H209" s="45">
        <v>0</v>
      </c>
      <c r="I209" s="45">
        <v>0</v>
      </c>
      <c r="J209" s="45">
        <v>0</v>
      </c>
      <c r="K209" s="45">
        <v>0</v>
      </c>
      <c r="L209" s="45">
        <v>0</v>
      </c>
      <c r="M209" s="45">
        <v>0</v>
      </c>
      <c r="N209" s="45">
        <v>0</v>
      </c>
      <c r="O209" s="45">
        <v>0</v>
      </c>
      <c r="P209" s="45">
        <v>0</v>
      </c>
      <c r="Q209" s="45">
        <v>0</v>
      </c>
      <c r="R209" s="45">
        <v>0</v>
      </c>
      <c r="S209" s="45">
        <v>0</v>
      </c>
      <c r="T209" s="45">
        <v>0</v>
      </c>
      <c r="U209" s="45">
        <v>0</v>
      </c>
      <c r="V209" s="45">
        <v>0</v>
      </c>
      <c r="W209" s="45">
        <v>0</v>
      </c>
      <c r="X209" s="45">
        <v>0</v>
      </c>
      <c r="Y209" s="45">
        <v>0</v>
      </c>
      <c r="Z209" s="45">
        <v>0</v>
      </c>
      <c r="AA209" s="45">
        <v>-0.3</v>
      </c>
      <c r="AB209" s="45">
        <v>-0.35</v>
      </c>
      <c r="AC209" s="45">
        <v>-0.4</v>
      </c>
      <c r="AD209" s="37"/>
      <c r="AE209" s="45">
        <v>0</v>
      </c>
      <c r="AF209" s="37"/>
    </row>
    <row r="210" spans="4:32">
      <c r="D210" s="32" t="s">
        <v>28</v>
      </c>
      <c r="E210" s="43">
        <v>12</v>
      </c>
      <c r="F210" s="43">
        <v>8</v>
      </c>
      <c r="G210" s="45">
        <v>0</v>
      </c>
      <c r="H210" s="45">
        <v>0</v>
      </c>
      <c r="I210" s="45">
        <v>0</v>
      </c>
      <c r="J210" s="45">
        <v>0</v>
      </c>
      <c r="K210" s="45">
        <v>0</v>
      </c>
      <c r="L210" s="45">
        <v>0</v>
      </c>
      <c r="M210" s="45">
        <v>0</v>
      </c>
      <c r="N210" s="45">
        <v>0</v>
      </c>
      <c r="O210" s="45">
        <v>0</v>
      </c>
      <c r="P210" s="45">
        <v>0</v>
      </c>
      <c r="Q210" s="45">
        <v>0</v>
      </c>
      <c r="R210" s="45">
        <v>0</v>
      </c>
      <c r="S210" s="45">
        <v>0</v>
      </c>
      <c r="T210" s="45">
        <v>0</v>
      </c>
      <c r="U210" s="45">
        <v>0</v>
      </c>
      <c r="V210" s="45">
        <v>0</v>
      </c>
      <c r="W210" s="45">
        <v>0</v>
      </c>
      <c r="X210" s="45">
        <v>0</v>
      </c>
      <c r="Y210" s="45">
        <v>0</v>
      </c>
      <c r="Z210" s="45">
        <v>0</v>
      </c>
      <c r="AA210" s="45">
        <v>0</v>
      </c>
      <c r="AB210" s="45">
        <v>0.02</v>
      </c>
      <c r="AC210" s="45">
        <v>0.1</v>
      </c>
      <c r="AD210" s="37"/>
      <c r="AE210" s="45">
        <v>0</v>
      </c>
      <c r="AF210" s="37"/>
    </row>
    <row r="211" spans="4:32">
      <c r="D211" s="32" t="s">
        <v>29</v>
      </c>
      <c r="E211" s="43">
        <v>12</v>
      </c>
      <c r="F211" s="43">
        <v>9</v>
      </c>
      <c r="G211" s="45">
        <v>0</v>
      </c>
      <c r="H211" s="45">
        <v>0</v>
      </c>
      <c r="I211" s="45">
        <v>0</v>
      </c>
      <c r="J211" s="45">
        <v>0</v>
      </c>
      <c r="K211" s="45">
        <v>0</v>
      </c>
      <c r="L211" s="45">
        <v>0</v>
      </c>
      <c r="M211" s="45">
        <v>0</v>
      </c>
      <c r="N211" s="45">
        <v>0</v>
      </c>
      <c r="O211" s="45">
        <v>0</v>
      </c>
      <c r="P211" s="45">
        <v>0</v>
      </c>
      <c r="Q211" s="45">
        <v>0</v>
      </c>
      <c r="R211" s="45">
        <v>0</v>
      </c>
      <c r="S211" s="45">
        <v>0</v>
      </c>
      <c r="T211" s="45">
        <v>0</v>
      </c>
      <c r="U211" s="45">
        <v>0</v>
      </c>
      <c r="V211" s="45">
        <v>0</v>
      </c>
      <c r="W211" s="45">
        <v>0</v>
      </c>
      <c r="X211" s="45">
        <v>0</v>
      </c>
      <c r="Y211" s="45">
        <v>0</v>
      </c>
      <c r="Z211" s="45">
        <v>0</v>
      </c>
      <c r="AA211" s="45">
        <v>-0.4</v>
      </c>
      <c r="AB211" s="45">
        <v>-0.36</v>
      </c>
      <c r="AC211" s="45">
        <v>-0.4</v>
      </c>
      <c r="AD211" s="37"/>
      <c r="AE211" s="45">
        <v>0</v>
      </c>
      <c r="AF211" s="37"/>
    </row>
    <row r="212" spans="4:32">
      <c r="D212" s="32" t="s">
        <v>28</v>
      </c>
      <c r="E212" s="43">
        <v>12</v>
      </c>
      <c r="F212" s="43">
        <v>9</v>
      </c>
      <c r="G212" s="45">
        <v>0</v>
      </c>
      <c r="H212" s="45">
        <v>0</v>
      </c>
      <c r="I212" s="45">
        <v>0</v>
      </c>
      <c r="J212" s="45">
        <v>0</v>
      </c>
      <c r="K212" s="45">
        <v>0</v>
      </c>
      <c r="L212" s="45">
        <v>0</v>
      </c>
      <c r="M212" s="45">
        <v>0</v>
      </c>
      <c r="N212" s="45">
        <v>0</v>
      </c>
      <c r="O212" s="45">
        <v>0</v>
      </c>
      <c r="P212" s="45">
        <v>0</v>
      </c>
      <c r="Q212" s="45">
        <v>0</v>
      </c>
      <c r="R212" s="45">
        <v>0</v>
      </c>
      <c r="S212" s="45">
        <v>0</v>
      </c>
      <c r="T212" s="45">
        <v>0</v>
      </c>
      <c r="U212" s="45">
        <v>0</v>
      </c>
      <c r="V212" s="45">
        <v>0</v>
      </c>
      <c r="W212" s="45">
        <v>0</v>
      </c>
      <c r="X212" s="45">
        <v>0</v>
      </c>
      <c r="Y212" s="45">
        <v>0</v>
      </c>
      <c r="Z212" s="45">
        <v>0</v>
      </c>
      <c r="AA212" s="45">
        <v>0.3</v>
      </c>
      <c r="AB212" s="45">
        <v>0.28000000000000003</v>
      </c>
      <c r="AC212" s="45">
        <v>0.3</v>
      </c>
      <c r="AD212" s="37"/>
      <c r="AE212" s="45">
        <v>0</v>
      </c>
      <c r="AF212" s="37"/>
    </row>
    <row r="213" spans="4:32">
      <c r="D213" s="32" t="s">
        <v>29</v>
      </c>
      <c r="E213" s="43">
        <v>12</v>
      </c>
      <c r="F213" s="43">
        <v>10</v>
      </c>
      <c r="G213" s="45">
        <v>0</v>
      </c>
      <c r="H213" s="45">
        <v>0</v>
      </c>
      <c r="I213" s="45">
        <v>0</v>
      </c>
      <c r="J213" s="45">
        <v>0</v>
      </c>
      <c r="K213" s="45">
        <v>0</v>
      </c>
      <c r="L213" s="45">
        <v>0</v>
      </c>
      <c r="M213" s="45">
        <v>0</v>
      </c>
      <c r="N213" s="45">
        <v>0</v>
      </c>
      <c r="O213" s="45">
        <v>0</v>
      </c>
      <c r="P213" s="45">
        <v>0</v>
      </c>
      <c r="Q213" s="45">
        <v>0</v>
      </c>
      <c r="R213" s="45">
        <v>0</v>
      </c>
      <c r="S213" s="45">
        <v>0</v>
      </c>
      <c r="T213" s="45">
        <v>0</v>
      </c>
      <c r="U213" s="45">
        <v>0</v>
      </c>
      <c r="V213" s="45">
        <v>0</v>
      </c>
      <c r="W213" s="45">
        <v>0</v>
      </c>
      <c r="X213" s="45">
        <v>0</v>
      </c>
      <c r="Y213" s="45">
        <v>0</v>
      </c>
      <c r="Z213" s="45">
        <v>0</v>
      </c>
      <c r="AA213" s="45">
        <v>-0.1</v>
      </c>
      <c r="AB213" s="45">
        <v>0.08</v>
      </c>
      <c r="AC213" s="45">
        <v>0.2</v>
      </c>
      <c r="AD213" s="37"/>
      <c r="AE213" s="45">
        <v>0</v>
      </c>
      <c r="AF213" s="37"/>
    </row>
    <row r="214" spans="4:32">
      <c r="D214" s="32" t="s">
        <v>28</v>
      </c>
      <c r="E214" s="43">
        <v>12</v>
      </c>
      <c r="F214" s="43">
        <v>10</v>
      </c>
      <c r="G214" s="45">
        <v>0</v>
      </c>
      <c r="H214" s="45">
        <v>0</v>
      </c>
      <c r="I214" s="45">
        <v>0</v>
      </c>
      <c r="J214" s="45">
        <v>0</v>
      </c>
      <c r="K214" s="45">
        <v>0</v>
      </c>
      <c r="L214" s="45">
        <v>0</v>
      </c>
      <c r="M214" s="45">
        <v>0</v>
      </c>
      <c r="N214" s="45">
        <v>0</v>
      </c>
      <c r="O214" s="45">
        <v>0</v>
      </c>
      <c r="P214" s="45">
        <v>0</v>
      </c>
      <c r="Q214" s="45">
        <v>0</v>
      </c>
      <c r="R214" s="45">
        <v>0</v>
      </c>
      <c r="S214" s="45">
        <v>0</v>
      </c>
      <c r="T214" s="45">
        <v>0</v>
      </c>
      <c r="U214" s="45">
        <v>0</v>
      </c>
      <c r="V214" s="45">
        <v>0</v>
      </c>
      <c r="W214" s="45">
        <v>0</v>
      </c>
      <c r="X214" s="45">
        <v>0</v>
      </c>
      <c r="Y214" s="45">
        <v>0</v>
      </c>
      <c r="Z214" s="45">
        <v>0</v>
      </c>
      <c r="AA214" s="45">
        <v>-0.9</v>
      </c>
      <c r="AB214" s="45">
        <v>-0.87</v>
      </c>
      <c r="AC214" s="45">
        <v>-0.9</v>
      </c>
      <c r="AD214" s="37"/>
      <c r="AE214" s="45">
        <v>0</v>
      </c>
      <c r="AF214" s="37"/>
    </row>
    <row r="215" spans="4:32">
      <c r="D215" s="32" t="s">
        <v>29</v>
      </c>
      <c r="E215" s="43">
        <v>12</v>
      </c>
      <c r="F215" s="43">
        <v>11</v>
      </c>
      <c r="G215" s="45">
        <v>0</v>
      </c>
      <c r="H215" s="45">
        <v>0</v>
      </c>
      <c r="I215" s="45">
        <v>0</v>
      </c>
      <c r="J215" s="45">
        <v>0</v>
      </c>
      <c r="K215" s="45">
        <v>0</v>
      </c>
      <c r="L215" s="45">
        <v>0</v>
      </c>
      <c r="M215" s="45">
        <v>0</v>
      </c>
      <c r="N215" s="45">
        <v>0</v>
      </c>
      <c r="O215" s="45">
        <v>0</v>
      </c>
      <c r="P215" s="45">
        <v>0</v>
      </c>
      <c r="Q215" s="45">
        <v>0</v>
      </c>
      <c r="R215" s="45">
        <v>0</v>
      </c>
      <c r="S215" s="45">
        <v>0</v>
      </c>
      <c r="T215" s="45">
        <v>0</v>
      </c>
      <c r="U215" s="45">
        <v>0</v>
      </c>
      <c r="V215" s="45">
        <v>0</v>
      </c>
      <c r="W215" s="45">
        <v>0</v>
      </c>
      <c r="X215" s="45">
        <v>0</v>
      </c>
      <c r="Y215" s="45">
        <v>0</v>
      </c>
      <c r="Z215" s="45">
        <v>0</v>
      </c>
      <c r="AA215" s="45">
        <v>-0.2</v>
      </c>
      <c r="AB215" s="45">
        <v>-0.49</v>
      </c>
      <c r="AC215" s="45">
        <v>-0.8</v>
      </c>
      <c r="AD215" s="37"/>
      <c r="AE215" s="45">
        <v>0</v>
      </c>
      <c r="AF215" s="37"/>
    </row>
    <row r="216" spans="4:32">
      <c r="D216" s="32" t="s">
        <v>28</v>
      </c>
      <c r="E216" s="43">
        <v>12</v>
      </c>
      <c r="F216" s="43">
        <v>11</v>
      </c>
      <c r="G216" s="45">
        <v>0</v>
      </c>
      <c r="H216" s="45">
        <v>0</v>
      </c>
      <c r="I216" s="45">
        <v>0</v>
      </c>
      <c r="J216" s="45">
        <v>0</v>
      </c>
      <c r="K216" s="45">
        <v>0</v>
      </c>
      <c r="L216" s="45">
        <v>0</v>
      </c>
      <c r="M216" s="45">
        <v>0</v>
      </c>
      <c r="N216" s="45">
        <v>0</v>
      </c>
      <c r="O216" s="45">
        <v>0</v>
      </c>
      <c r="P216" s="45">
        <v>0</v>
      </c>
      <c r="Q216" s="45">
        <v>0</v>
      </c>
      <c r="R216" s="45">
        <v>0</v>
      </c>
      <c r="S216" s="45">
        <v>0</v>
      </c>
      <c r="T216" s="45">
        <v>0</v>
      </c>
      <c r="U216" s="45">
        <v>0</v>
      </c>
      <c r="V216" s="45">
        <v>0</v>
      </c>
      <c r="W216" s="45">
        <v>0</v>
      </c>
      <c r="X216" s="45">
        <v>0</v>
      </c>
      <c r="Y216" s="45">
        <v>0</v>
      </c>
      <c r="Z216" s="45">
        <v>0</v>
      </c>
      <c r="AA216" s="45">
        <v>-0.4</v>
      </c>
      <c r="AB216" s="45">
        <v>-0.34</v>
      </c>
      <c r="AC216" s="45">
        <v>-0.2</v>
      </c>
      <c r="AD216" s="37"/>
      <c r="AE216" s="45">
        <v>0</v>
      </c>
      <c r="AF216" s="37"/>
    </row>
    <row r="217" spans="4:32">
      <c r="D217" s="32" t="s">
        <v>29</v>
      </c>
      <c r="E217" s="43">
        <v>12</v>
      </c>
      <c r="F217" s="43">
        <v>12</v>
      </c>
      <c r="G217" s="45">
        <v>0</v>
      </c>
      <c r="H217" s="45">
        <v>0</v>
      </c>
      <c r="I217" s="45">
        <v>0</v>
      </c>
      <c r="J217" s="45">
        <v>0</v>
      </c>
      <c r="K217" s="45">
        <v>0</v>
      </c>
      <c r="L217" s="45">
        <v>0</v>
      </c>
      <c r="M217" s="45">
        <v>0</v>
      </c>
      <c r="N217" s="45">
        <v>0</v>
      </c>
      <c r="O217" s="45">
        <v>0</v>
      </c>
      <c r="P217" s="45">
        <v>0</v>
      </c>
      <c r="Q217" s="45">
        <v>0</v>
      </c>
      <c r="R217" s="45">
        <v>0</v>
      </c>
      <c r="S217" s="45">
        <v>0</v>
      </c>
      <c r="T217" s="45">
        <v>0</v>
      </c>
      <c r="U217" s="45">
        <v>0</v>
      </c>
      <c r="V217" s="45">
        <v>0</v>
      </c>
      <c r="W217" s="45">
        <v>0</v>
      </c>
      <c r="X217" s="45">
        <v>0</v>
      </c>
      <c r="Y217" s="45">
        <v>0</v>
      </c>
      <c r="Z217" s="45">
        <v>0</v>
      </c>
      <c r="AA217" s="45">
        <v>-0.4</v>
      </c>
      <c r="AB217" s="45">
        <v>-0.08</v>
      </c>
      <c r="AC217" s="45">
        <v>0</v>
      </c>
      <c r="AD217" s="37"/>
      <c r="AE217" s="45">
        <v>0</v>
      </c>
      <c r="AF217" s="37"/>
    </row>
    <row r="218" spans="4:32">
      <c r="D218" s="32" t="s">
        <v>28</v>
      </c>
      <c r="E218" s="43">
        <v>12</v>
      </c>
      <c r="F218" s="43">
        <v>12</v>
      </c>
      <c r="G218" s="45">
        <v>0</v>
      </c>
      <c r="H218" s="45">
        <v>0</v>
      </c>
      <c r="I218" s="45">
        <v>0</v>
      </c>
      <c r="J218" s="45">
        <v>0</v>
      </c>
      <c r="K218" s="45">
        <v>0</v>
      </c>
      <c r="L218" s="45">
        <v>0</v>
      </c>
      <c r="M218" s="45">
        <v>0</v>
      </c>
      <c r="N218" s="45">
        <v>0</v>
      </c>
      <c r="O218" s="45">
        <v>0</v>
      </c>
      <c r="P218" s="45">
        <v>0</v>
      </c>
      <c r="Q218" s="45">
        <v>0</v>
      </c>
      <c r="R218" s="45">
        <v>0</v>
      </c>
      <c r="S218" s="45">
        <v>0</v>
      </c>
      <c r="T218" s="45">
        <v>0</v>
      </c>
      <c r="U218" s="45">
        <v>0</v>
      </c>
      <c r="V218" s="45">
        <v>0</v>
      </c>
      <c r="W218" s="45">
        <v>0</v>
      </c>
      <c r="X218" s="45">
        <v>0</v>
      </c>
      <c r="Y218" s="45">
        <v>0</v>
      </c>
      <c r="Z218" s="45">
        <v>0</v>
      </c>
      <c r="AA218" s="45">
        <v>0.8</v>
      </c>
      <c r="AB218" s="45">
        <v>0.88</v>
      </c>
      <c r="AC218" s="45">
        <v>0.8</v>
      </c>
      <c r="AD218" s="37"/>
      <c r="AE218" s="45">
        <v>0</v>
      </c>
      <c r="AF218" s="37"/>
    </row>
    <row r="219" spans="4:32">
      <c r="D219" s="32" t="s">
        <v>29</v>
      </c>
      <c r="E219" s="43">
        <v>13</v>
      </c>
      <c r="F219" s="43">
        <v>0</v>
      </c>
      <c r="G219" s="45">
        <v>0</v>
      </c>
      <c r="H219" s="45">
        <v>0</v>
      </c>
      <c r="I219" s="45">
        <v>0</v>
      </c>
      <c r="J219" s="45">
        <v>0</v>
      </c>
      <c r="K219" s="45">
        <v>0</v>
      </c>
      <c r="L219" s="45">
        <v>0</v>
      </c>
      <c r="M219" s="45">
        <v>0</v>
      </c>
      <c r="N219" s="45">
        <v>0</v>
      </c>
      <c r="O219" s="45">
        <v>0</v>
      </c>
      <c r="P219" s="45">
        <v>0</v>
      </c>
      <c r="Q219" s="45">
        <v>0</v>
      </c>
      <c r="R219" s="45">
        <v>0</v>
      </c>
      <c r="S219" s="45">
        <v>0</v>
      </c>
      <c r="T219" s="45">
        <v>0</v>
      </c>
      <c r="U219" s="45">
        <v>0</v>
      </c>
      <c r="V219" s="45">
        <v>0</v>
      </c>
      <c r="W219" s="45">
        <v>0</v>
      </c>
      <c r="X219" s="45">
        <v>0</v>
      </c>
      <c r="Y219" s="45">
        <v>0</v>
      </c>
      <c r="Z219" s="45">
        <v>0</v>
      </c>
      <c r="AA219" s="45">
        <v>-0.2</v>
      </c>
      <c r="AB219" s="45">
        <v>-0.16</v>
      </c>
      <c r="AC219" s="45">
        <v>-0.2</v>
      </c>
      <c r="AD219" s="37"/>
      <c r="AE219" s="45">
        <v>0</v>
      </c>
      <c r="AF219" s="37"/>
    </row>
    <row r="220" spans="4:32">
      <c r="D220" s="32" t="s">
        <v>29</v>
      </c>
      <c r="E220" s="43">
        <v>13</v>
      </c>
      <c r="F220" s="43">
        <v>1</v>
      </c>
      <c r="G220" s="45">
        <v>0</v>
      </c>
      <c r="H220" s="45">
        <v>0</v>
      </c>
      <c r="I220" s="45">
        <v>0</v>
      </c>
      <c r="J220" s="45">
        <v>0</v>
      </c>
      <c r="K220" s="45">
        <v>0</v>
      </c>
      <c r="L220" s="45">
        <v>0</v>
      </c>
      <c r="M220" s="45">
        <v>0</v>
      </c>
      <c r="N220" s="45">
        <v>0</v>
      </c>
      <c r="O220" s="45">
        <v>0</v>
      </c>
      <c r="P220" s="45">
        <v>0</v>
      </c>
      <c r="Q220" s="45">
        <v>0</v>
      </c>
      <c r="R220" s="45">
        <v>0</v>
      </c>
      <c r="S220" s="45">
        <v>0</v>
      </c>
      <c r="T220" s="45">
        <v>0</v>
      </c>
      <c r="U220" s="45">
        <v>0</v>
      </c>
      <c r="V220" s="45">
        <v>0</v>
      </c>
      <c r="W220" s="45">
        <v>0</v>
      </c>
      <c r="X220" s="45">
        <v>0</v>
      </c>
      <c r="Y220" s="45">
        <v>0</v>
      </c>
      <c r="Z220" s="45">
        <v>0</v>
      </c>
      <c r="AA220" s="45">
        <v>-0.9</v>
      </c>
      <c r="AB220" s="45">
        <v>-0.88</v>
      </c>
      <c r="AC220" s="45">
        <v>-0.9</v>
      </c>
      <c r="AD220" s="37"/>
      <c r="AE220" s="45">
        <v>0</v>
      </c>
      <c r="AF220" s="37"/>
    </row>
    <row r="221" spans="4:32">
      <c r="D221" s="32" t="s">
        <v>28</v>
      </c>
      <c r="E221" s="43">
        <v>13</v>
      </c>
      <c r="F221" s="43">
        <v>1</v>
      </c>
      <c r="G221" s="45">
        <v>0</v>
      </c>
      <c r="H221" s="45">
        <v>0</v>
      </c>
      <c r="I221" s="45">
        <v>0</v>
      </c>
      <c r="J221" s="45">
        <v>0</v>
      </c>
      <c r="K221" s="45">
        <v>0</v>
      </c>
      <c r="L221" s="45">
        <v>0</v>
      </c>
      <c r="M221" s="45">
        <v>0</v>
      </c>
      <c r="N221" s="45">
        <v>0</v>
      </c>
      <c r="O221" s="45">
        <v>0</v>
      </c>
      <c r="P221" s="45">
        <v>0</v>
      </c>
      <c r="Q221" s="45">
        <v>0</v>
      </c>
      <c r="R221" s="45">
        <v>0</v>
      </c>
      <c r="S221" s="45">
        <v>0</v>
      </c>
      <c r="T221" s="45">
        <v>0</v>
      </c>
      <c r="U221" s="45">
        <v>0</v>
      </c>
      <c r="V221" s="45">
        <v>0</v>
      </c>
      <c r="W221" s="45">
        <v>0</v>
      </c>
      <c r="X221" s="45">
        <v>0</v>
      </c>
      <c r="Y221" s="45">
        <v>0</v>
      </c>
      <c r="Z221" s="45">
        <v>0</v>
      </c>
      <c r="AA221" s="45">
        <v>-0.9</v>
      </c>
      <c r="AB221" s="45">
        <v>-0.76</v>
      </c>
      <c r="AC221" s="45">
        <v>-0.8</v>
      </c>
      <c r="AD221" s="37"/>
      <c r="AE221" s="45">
        <v>0</v>
      </c>
      <c r="AF221" s="37"/>
    </row>
    <row r="222" spans="4:32">
      <c r="D222" s="32" t="s">
        <v>29</v>
      </c>
      <c r="E222" s="43">
        <v>13</v>
      </c>
      <c r="F222" s="43">
        <v>2</v>
      </c>
      <c r="G222" s="45">
        <v>0</v>
      </c>
      <c r="H222" s="45">
        <v>0</v>
      </c>
      <c r="I222" s="45">
        <v>0</v>
      </c>
      <c r="J222" s="45">
        <v>0</v>
      </c>
      <c r="K222" s="45">
        <v>0</v>
      </c>
      <c r="L222" s="45">
        <v>0</v>
      </c>
      <c r="M222" s="45">
        <v>0</v>
      </c>
      <c r="N222" s="45">
        <v>0</v>
      </c>
      <c r="O222" s="45">
        <v>0</v>
      </c>
      <c r="P222" s="45">
        <v>0</v>
      </c>
      <c r="Q222" s="45">
        <v>0</v>
      </c>
      <c r="R222" s="45">
        <v>0</v>
      </c>
      <c r="S222" s="45">
        <v>0</v>
      </c>
      <c r="T222" s="45">
        <v>0</v>
      </c>
      <c r="U222" s="45">
        <v>0</v>
      </c>
      <c r="V222" s="45">
        <v>0</v>
      </c>
      <c r="W222" s="45">
        <v>0</v>
      </c>
      <c r="X222" s="45">
        <v>0</v>
      </c>
      <c r="Y222" s="45">
        <v>0</v>
      </c>
      <c r="Z222" s="45">
        <v>0</v>
      </c>
      <c r="AA222" s="45">
        <v>0.3</v>
      </c>
      <c r="AB222" s="45">
        <v>0.3</v>
      </c>
      <c r="AC222" s="45">
        <v>0.3</v>
      </c>
      <c r="AD222" s="37"/>
      <c r="AE222" s="45">
        <v>0</v>
      </c>
      <c r="AF222" s="37"/>
    </row>
    <row r="223" spans="4:32">
      <c r="D223" s="32" t="s">
        <v>28</v>
      </c>
      <c r="E223" s="43">
        <v>13</v>
      </c>
      <c r="F223" s="43">
        <v>2</v>
      </c>
      <c r="G223" s="45">
        <v>0</v>
      </c>
      <c r="H223" s="45">
        <v>0</v>
      </c>
      <c r="I223" s="45">
        <v>0</v>
      </c>
      <c r="J223" s="45">
        <v>0</v>
      </c>
      <c r="K223" s="45">
        <v>0</v>
      </c>
      <c r="L223" s="45">
        <v>0</v>
      </c>
      <c r="M223" s="45">
        <v>0</v>
      </c>
      <c r="N223" s="45">
        <v>0</v>
      </c>
      <c r="O223" s="45">
        <v>0</v>
      </c>
      <c r="P223" s="45">
        <v>0</v>
      </c>
      <c r="Q223" s="45">
        <v>0</v>
      </c>
      <c r="R223" s="45">
        <v>0</v>
      </c>
      <c r="S223" s="45">
        <v>0</v>
      </c>
      <c r="T223" s="45">
        <v>0</v>
      </c>
      <c r="U223" s="45">
        <v>0</v>
      </c>
      <c r="V223" s="45">
        <v>0</v>
      </c>
      <c r="W223" s="45">
        <v>0</v>
      </c>
      <c r="X223" s="45">
        <v>0</v>
      </c>
      <c r="Y223" s="45">
        <v>0</v>
      </c>
      <c r="Z223" s="45">
        <v>0</v>
      </c>
      <c r="AA223" s="45">
        <v>0.2</v>
      </c>
      <c r="AB223" s="45">
        <v>0.33</v>
      </c>
      <c r="AC223" s="45">
        <v>0.3</v>
      </c>
      <c r="AD223" s="37"/>
      <c r="AE223" s="45">
        <v>0</v>
      </c>
      <c r="AF223" s="37"/>
    </row>
    <row r="224" spans="4:32">
      <c r="D224" s="32" t="s">
        <v>29</v>
      </c>
      <c r="E224" s="43">
        <v>13</v>
      </c>
      <c r="F224" s="43">
        <v>3</v>
      </c>
      <c r="G224" s="45">
        <v>0</v>
      </c>
      <c r="H224" s="45">
        <v>0</v>
      </c>
      <c r="I224" s="45">
        <v>0</v>
      </c>
      <c r="J224" s="45">
        <v>0</v>
      </c>
      <c r="K224" s="45">
        <v>0</v>
      </c>
      <c r="L224" s="45">
        <v>0</v>
      </c>
      <c r="M224" s="45">
        <v>0</v>
      </c>
      <c r="N224" s="45">
        <v>0</v>
      </c>
      <c r="O224" s="45">
        <v>0</v>
      </c>
      <c r="P224" s="45">
        <v>0</v>
      </c>
      <c r="Q224" s="45">
        <v>0</v>
      </c>
      <c r="R224" s="45">
        <v>0</v>
      </c>
      <c r="S224" s="45">
        <v>0</v>
      </c>
      <c r="T224" s="45">
        <v>0</v>
      </c>
      <c r="U224" s="45">
        <v>0</v>
      </c>
      <c r="V224" s="45">
        <v>0</v>
      </c>
      <c r="W224" s="45">
        <v>0</v>
      </c>
      <c r="X224" s="45">
        <v>0</v>
      </c>
      <c r="Y224" s="45">
        <v>0</v>
      </c>
      <c r="Z224" s="45">
        <v>0</v>
      </c>
      <c r="AA224" s="45">
        <v>0.1</v>
      </c>
      <c r="AB224" s="45">
        <v>0.28000000000000003</v>
      </c>
      <c r="AC224" s="45">
        <v>0.4</v>
      </c>
      <c r="AD224" s="37"/>
      <c r="AE224" s="45">
        <v>0</v>
      </c>
      <c r="AF224" s="37"/>
    </row>
    <row r="225" spans="4:32">
      <c r="D225" s="32" t="s">
        <v>28</v>
      </c>
      <c r="E225" s="43">
        <v>13</v>
      </c>
      <c r="F225" s="43">
        <v>3</v>
      </c>
      <c r="G225" s="45">
        <v>0</v>
      </c>
      <c r="H225" s="45">
        <v>0</v>
      </c>
      <c r="I225" s="45">
        <v>0</v>
      </c>
      <c r="J225" s="45">
        <v>0</v>
      </c>
      <c r="K225" s="45">
        <v>0</v>
      </c>
      <c r="L225" s="45">
        <v>0</v>
      </c>
      <c r="M225" s="45">
        <v>0</v>
      </c>
      <c r="N225" s="45">
        <v>0</v>
      </c>
      <c r="O225" s="45">
        <v>0</v>
      </c>
      <c r="P225" s="45">
        <v>0</v>
      </c>
      <c r="Q225" s="45">
        <v>0</v>
      </c>
      <c r="R225" s="45">
        <v>0</v>
      </c>
      <c r="S225" s="45">
        <v>0</v>
      </c>
      <c r="T225" s="45">
        <v>0</v>
      </c>
      <c r="U225" s="45">
        <v>0</v>
      </c>
      <c r="V225" s="45">
        <v>0</v>
      </c>
      <c r="W225" s="45">
        <v>0</v>
      </c>
      <c r="X225" s="45">
        <v>0</v>
      </c>
      <c r="Y225" s="45">
        <v>0</v>
      </c>
      <c r="Z225" s="45">
        <v>0</v>
      </c>
      <c r="AA225" s="45">
        <v>1.8</v>
      </c>
      <c r="AB225" s="45">
        <v>1.72</v>
      </c>
      <c r="AC225" s="45">
        <v>1.7</v>
      </c>
      <c r="AD225" s="37"/>
      <c r="AE225" s="45">
        <v>0</v>
      </c>
      <c r="AF225" s="37"/>
    </row>
    <row r="226" spans="4:32">
      <c r="D226" s="32" t="s">
        <v>29</v>
      </c>
      <c r="E226" s="43">
        <v>13</v>
      </c>
      <c r="F226" s="43">
        <v>4</v>
      </c>
      <c r="G226" s="45">
        <v>0</v>
      </c>
      <c r="H226" s="45">
        <v>0</v>
      </c>
      <c r="I226" s="45">
        <v>0</v>
      </c>
      <c r="J226" s="45">
        <v>0</v>
      </c>
      <c r="K226" s="45">
        <v>0</v>
      </c>
      <c r="L226" s="45">
        <v>0</v>
      </c>
      <c r="M226" s="45">
        <v>0</v>
      </c>
      <c r="N226" s="45">
        <v>0</v>
      </c>
      <c r="O226" s="45">
        <v>0</v>
      </c>
      <c r="P226" s="45">
        <v>0</v>
      </c>
      <c r="Q226" s="45">
        <v>0</v>
      </c>
      <c r="R226" s="45">
        <v>0</v>
      </c>
      <c r="S226" s="45">
        <v>0</v>
      </c>
      <c r="T226" s="45">
        <v>0</v>
      </c>
      <c r="U226" s="45">
        <v>0</v>
      </c>
      <c r="V226" s="45">
        <v>0</v>
      </c>
      <c r="W226" s="45">
        <v>0</v>
      </c>
      <c r="X226" s="45">
        <v>0</v>
      </c>
      <c r="Y226" s="45">
        <v>0</v>
      </c>
      <c r="Z226" s="45">
        <v>0</v>
      </c>
      <c r="AA226" s="45">
        <v>-0.4</v>
      </c>
      <c r="AB226" s="45">
        <v>-0.43</v>
      </c>
      <c r="AC226" s="45">
        <v>-0.4</v>
      </c>
      <c r="AD226" s="37"/>
      <c r="AE226" s="45">
        <v>0</v>
      </c>
      <c r="AF226" s="37"/>
    </row>
    <row r="227" spans="4:32">
      <c r="D227" s="32" t="s">
        <v>28</v>
      </c>
      <c r="E227" s="43">
        <v>13</v>
      </c>
      <c r="F227" s="43">
        <v>4</v>
      </c>
      <c r="G227" s="45">
        <v>0</v>
      </c>
      <c r="H227" s="45">
        <v>0</v>
      </c>
      <c r="I227" s="45">
        <v>0</v>
      </c>
      <c r="J227" s="45">
        <v>0</v>
      </c>
      <c r="K227" s="45">
        <v>0</v>
      </c>
      <c r="L227" s="45">
        <v>0</v>
      </c>
      <c r="M227" s="45">
        <v>0</v>
      </c>
      <c r="N227" s="45">
        <v>0</v>
      </c>
      <c r="O227" s="45">
        <v>0</v>
      </c>
      <c r="P227" s="45">
        <v>0</v>
      </c>
      <c r="Q227" s="45">
        <v>0</v>
      </c>
      <c r="R227" s="45">
        <v>0</v>
      </c>
      <c r="S227" s="45">
        <v>0</v>
      </c>
      <c r="T227" s="45">
        <v>0</v>
      </c>
      <c r="U227" s="45">
        <v>0</v>
      </c>
      <c r="V227" s="45">
        <v>0</v>
      </c>
      <c r="W227" s="45">
        <v>0</v>
      </c>
      <c r="X227" s="45">
        <v>0</v>
      </c>
      <c r="Y227" s="45">
        <v>0</v>
      </c>
      <c r="Z227" s="45">
        <v>0</v>
      </c>
      <c r="AA227" s="45">
        <v>-0.4</v>
      </c>
      <c r="AB227" s="45">
        <v>-0.54</v>
      </c>
      <c r="AC227" s="45">
        <v>-0.6</v>
      </c>
      <c r="AD227" s="37"/>
      <c r="AE227" s="45">
        <v>0</v>
      </c>
      <c r="AF227" s="37"/>
    </row>
    <row r="228" spans="4:32">
      <c r="D228" s="32" t="s">
        <v>29</v>
      </c>
      <c r="E228" s="43">
        <v>13</v>
      </c>
      <c r="F228" s="43">
        <v>5</v>
      </c>
      <c r="G228" s="45">
        <v>0</v>
      </c>
      <c r="H228" s="45">
        <v>0</v>
      </c>
      <c r="I228" s="45">
        <v>0</v>
      </c>
      <c r="J228" s="45">
        <v>0</v>
      </c>
      <c r="K228" s="45">
        <v>0</v>
      </c>
      <c r="L228" s="45">
        <v>0</v>
      </c>
      <c r="M228" s="45">
        <v>0</v>
      </c>
      <c r="N228" s="45">
        <v>0</v>
      </c>
      <c r="O228" s="45">
        <v>0</v>
      </c>
      <c r="P228" s="45">
        <v>0</v>
      </c>
      <c r="Q228" s="45">
        <v>0</v>
      </c>
      <c r="R228" s="45">
        <v>0</v>
      </c>
      <c r="S228" s="45">
        <v>0</v>
      </c>
      <c r="T228" s="45">
        <v>0</v>
      </c>
      <c r="U228" s="45">
        <v>0</v>
      </c>
      <c r="V228" s="45">
        <v>0</v>
      </c>
      <c r="W228" s="45">
        <v>0</v>
      </c>
      <c r="X228" s="45">
        <v>0</v>
      </c>
      <c r="Y228" s="45">
        <v>0</v>
      </c>
      <c r="Z228" s="45">
        <v>0</v>
      </c>
      <c r="AA228" s="45">
        <v>1.3</v>
      </c>
      <c r="AB228" s="45">
        <v>1.18</v>
      </c>
      <c r="AC228" s="45">
        <v>1.1000000000000001</v>
      </c>
      <c r="AD228" s="37"/>
      <c r="AE228" s="45">
        <v>0</v>
      </c>
      <c r="AF228" s="37"/>
    </row>
    <row r="229" spans="4:32">
      <c r="D229" s="32" t="s">
        <v>28</v>
      </c>
      <c r="E229" s="43">
        <v>13</v>
      </c>
      <c r="F229" s="43">
        <v>5</v>
      </c>
      <c r="G229" s="45">
        <v>0</v>
      </c>
      <c r="H229" s="45">
        <v>0</v>
      </c>
      <c r="I229" s="45">
        <v>0</v>
      </c>
      <c r="J229" s="45">
        <v>0</v>
      </c>
      <c r="K229" s="45">
        <v>0</v>
      </c>
      <c r="L229" s="45">
        <v>0</v>
      </c>
      <c r="M229" s="45">
        <v>0</v>
      </c>
      <c r="N229" s="45">
        <v>0</v>
      </c>
      <c r="O229" s="45">
        <v>0</v>
      </c>
      <c r="P229" s="45">
        <v>0</v>
      </c>
      <c r="Q229" s="45">
        <v>0</v>
      </c>
      <c r="R229" s="45">
        <v>0</v>
      </c>
      <c r="S229" s="45">
        <v>0</v>
      </c>
      <c r="T229" s="45">
        <v>0</v>
      </c>
      <c r="U229" s="45">
        <v>0</v>
      </c>
      <c r="V229" s="45">
        <v>0</v>
      </c>
      <c r="W229" s="45">
        <v>0</v>
      </c>
      <c r="X229" s="45">
        <v>0</v>
      </c>
      <c r="Y229" s="45">
        <v>0</v>
      </c>
      <c r="Z229" s="45">
        <v>0</v>
      </c>
      <c r="AA229" s="45">
        <v>-1</v>
      </c>
      <c r="AB229" s="45">
        <v>-1.07</v>
      </c>
      <c r="AC229" s="45">
        <v>-1.2</v>
      </c>
      <c r="AD229" s="37"/>
      <c r="AE229" s="45">
        <v>0</v>
      </c>
      <c r="AF229" s="37"/>
    </row>
    <row r="230" spans="4:32">
      <c r="D230" s="32" t="s">
        <v>29</v>
      </c>
      <c r="E230" s="43">
        <v>13</v>
      </c>
      <c r="F230" s="43">
        <v>6</v>
      </c>
      <c r="G230" s="45">
        <v>0</v>
      </c>
      <c r="H230" s="45">
        <v>0</v>
      </c>
      <c r="I230" s="45">
        <v>0</v>
      </c>
      <c r="J230" s="45">
        <v>0</v>
      </c>
      <c r="K230" s="45">
        <v>0</v>
      </c>
      <c r="L230" s="45">
        <v>0</v>
      </c>
      <c r="M230" s="45">
        <v>0</v>
      </c>
      <c r="N230" s="45">
        <v>0</v>
      </c>
      <c r="O230" s="45">
        <v>0</v>
      </c>
      <c r="P230" s="45">
        <v>0</v>
      </c>
      <c r="Q230" s="45">
        <v>0</v>
      </c>
      <c r="R230" s="45">
        <v>0</v>
      </c>
      <c r="S230" s="45">
        <v>0</v>
      </c>
      <c r="T230" s="45">
        <v>0</v>
      </c>
      <c r="U230" s="45">
        <v>0</v>
      </c>
      <c r="V230" s="45">
        <v>0</v>
      </c>
      <c r="W230" s="45">
        <v>0</v>
      </c>
      <c r="X230" s="45">
        <v>0</v>
      </c>
      <c r="Y230" s="45">
        <v>0</v>
      </c>
      <c r="Z230" s="45">
        <v>0</v>
      </c>
      <c r="AA230" s="45">
        <v>-0.4</v>
      </c>
      <c r="AB230" s="45">
        <v>-0.37</v>
      </c>
      <c r="AC230" s="45">
        <v>-0.3</v>
      </c>
      <c r="AD230" s="37"/>
      <c r="AE230" s="45">
        <v>0</v>
      </c>
      <c r="AF230" s="37"/>
    </row>
    <row r="231" spans="4:32">
      <c r="D231" s="32" t="s">
        <v>28</v>
      </c>
      <c r="E231" s="43">
        <v>13</v>
      </c>
      <c r="F231" s="43">
        <v>6</v>
      </c>
      <c r="G231" s="45">
        <v>0</v>
      </c>
      <c r="H231" s="45">
        <v>0</v>
      </c>
      <c r="I231" s="45">
        <v>0</v>
      </c>
      <c r="J231" s="45">
        <v>0</v>
      </c>
      <c r="K231" s="45">
        <v>0</v>
      </c>
      <c r="L231" s="45">
        <v>0</v>
      </c>
      <c r="M231" s="45">
        <v>0</v>
      </c>
      <c r="N231" s="45">
        <v>0</v>
      </c>
      <c r="O231" s="45">
        <v>0</v>
      </c>
      <c r="P231" s="45">
        <v>0</v>
      </c>
      <c r="Q231" s="45">
        <v>0</v>
      </c>
      <c r="R231" s="45">
        <v>0</v>
      </c>
      <c r="S231" s="45">
        <v>0</v>
      </c>
      <c r="T231" s="45">
        <v>0</v>
      </c>
      <c r="U231" s="45">
        <v>0</v>
      </c>
      <c r="V231" s="45">
        <v>0</v>
      </c>
      <c r="W231" s="45">
        <v>0</v>
      </c>
      <c r="X231" s="45">
        <v>0</v>
      </c>
      <c r="Y231" s="45">
        <v>0</v>
      </c>
      <c r="Z231" s="45">
        <v>0</v>
      </c>
      <c r="AA231" s="45">
        <v>-0.1</v>
      </c>
      <c r="AB231" s="45">
        <v>-0.04</v>
      </c>
      <c r="AC231" s="45">
        <v>-0.1</v>
      </c>
      <c r="AD231" s="37"/>
      <c r="AE231" s="45">
        <v>0</v>
      </c>
      <c r="AF231" s="37"/>
    </row>
    <row r="232" spans="4:32">
      <c r="D232" s="32" t="s">
        <v>29</v>
      </c>
      <c r="E232" s="43">
        <v>13</v>
      </c>
      <c r="F232" s="43">
        <v>7</v>
      </c>
      <c r="G232" s="45">
        <v>0</v>
      </c>
      <c r="H232" s="45">
        <v>0</v>
      </c>
      <c r="I232" s="45">
        <v>0</v>
      </c>
      <c r="J232" s="45">
        <v>0</v>
      </c>
      <c r="K232" s="45">
        <v>0</v>
      </c>
      <c r="L232" s="45">
        <v>0</v>
      </c>
      <c r="M232" s="45">
        <v>0</v>
      </c>
      <c r="N232" s="45">
        <v>0</v>
      </c>
      <c r="O232" s="45">
        <v>0</v>
      </c>
      <c r="P232" s="45">
        <v>0</v>
      </c>
      <c r="Q232" s="45">
        <v>0</v>
      </c>
      <c r="R232" s="45">
        <v>0</v>
      </c>
      <c r="S232" s="45">
        <v>0</v>
      </c>
      <c r="T232" s="45">
        <v>0</v>
      </c>
      <c r="U232" s="45">
        <v>0</v>
      </c>
      <c r="V232" s="45">
        <v>0</v>
      </c>
      <c r="W232" s="45">
        <v>0</v>
      </c>
      <c r="X232" s="45">
        <v>0</v>
      </c>
      <c r="Y232" s="45">
        <v>0</v>
      </c>
      <c r="Z232" s="45">
        <v>0</v>
      </c>
      <c r="AA232" s="45">
        <v>0.7</v>
      </c>
      <c r="AB232" s="45">
        <v>0.75</v>
      </c>
      <c r="AC232" s="45">
        <v>0.8</v>
      </c>
      <c r="AD232" s="37"/>
      <c r="AE232" s="45">
        <v>0</v>
      </c>
      <c r="AF232" s="37"/>
    </row>
    <row r="233" spans="4:32">
      <c r="D233" s="32" t="s">
        <v>28</v>
      </c>
      <c r="E233" s="43">
        <v>13</v>
      </c>
      <c r="F233" s="43">
        <v>7</v>
      </c>
      <c r="G233" s="45">
        <v>0</v>
      </c>
      <c r="H233" s="45">
        <v>0</v>
      </c>
      <c r="I233" s="45">
        <v>0</v>
      </c>
      <c r="J233" s="45">
        <v>0</v>
      </c>
      <c r="K233" s="45">
        <v>0</v>
      </c>
      <c r="L233" s="45">
        <v>0</v>
      </c>
      <c r="M233" s="45">
        <v>0</v>
      </c>
      <c r="N233" s="45">
        <v>0</v>
      </c>
      <c r="O233" s="45">
        <v>0</v>
      </c>
      <c r="P233" s="45">
        <v>0</v>
      </c>
      <c r="Q233" s="45">
        <v>0</v>
      </c>
      <c r="R233" s="45">
        <v>0</v>
      </c>
      <c r="S233" s="45">
        <v>0</v>
      </c>
      <c r="T233" s="45">
        <v>0</v>
      </c>
      <c r="U233" s="45">
        <v>0</v>
      </c>
      <c r="V233" s="45">
        <v>0</v>
      </c>
      <c r="W233" s="45">
        <v>0</v>
      </c>
      <c r="X233" s="45">
        <v>0</v>
      </c>
      <c r="Y233" s="45">
        <v>0</v>
      </c>
      <c r="Z233" s="45">
        <v>0</v>
      </c>
      <c r="AA233" s="45">
        <v>0.7</v>
      </c>
      <c r="AB233" s="45">
        <v>0.63</v>
      </c>
      <c r="AC233" s="45">
        <v>0.5</v>
      </c>
      <c r="AD233" s="37"/>
      <c r="AE233" s="45">
        <v>0</v>
      </c>
      <c r="AF233" s="37"/>
    </row>
    <row r="234" spans="4:32">
      <c r="D234" s="32" t="s">
        <v>29</v>
      </c>
      <c r="E234" s="43">
        <v>13</v>
      </c>
      <c r="F234" s="43">
        <v>8</v>
      </c>
      <c r="G234" s="45">
        <v>0</v>
      </c>
      <c r="H234" s="45">
        <v>0</v>
      </c>
      <c r="I234" s="45">
        <v>0</v>
      </c>
      <c r="J234" s="45">
        <v>0</v>
      </c>
      <c r="K234" s="45">
        <v>0</v>
      </c>
      <c r="L234" s="45">
        <v>0</v>
      </c>
      <c r="M234" s="45">
        <v>0</v>
      </c>
      <c r="N234" s="45">
        <v>0</v>
      </c>
      <c r="O234" s="45">
        <v>0</v>
      </c>
      <c r="P234" s="45">
        <v>0</v>
      </c>
      <c r="Q234" s="45">
        <v>0</v>
      </c>
      <c r="R234" s="45">
        <v>0</v>
      </c>
      <c r="S234" s="45">
        <v>0</v>
      </c>
      <c r="T234" s="45">
        <v>0</v>
      </c>
      <c r="U234" s="45">
        <v>0</v>
      </c>
      <c r="V234" s="45">
        <v>0</v>
      </c>
      <c r="W234" s="45">
        <v>0</v>
      </c>
      <c r="X234" s="45">
        <v>0</v>
      </c>
      <c r="Y234" s="45">
        <v>0</v>
      </c>
      <c r="Z234" s="45">
        <v>0</v>
      </c>
      <c r="AA234" s="45">
        <v>-0.4</v>
      </c>
      <c r="AB234" s="45">
        <v>-0.26</v>
      </c>
      <c r="AC234" s="45">
        <v>-0.2</v>
      </c>
      <c r="AD234" s="37"/>
      <c r="AE234" s="45">
        <v>0</v>
      </c>
      <c r="AF234" s="37"/>
    </row>
    <row r="235" spans="4:32">
      <c r="D235" s="32" t="s">
        <v>28</v>
      </c>
      <c r="E235" s="43">
        <v>13</v>
      </c>
      <c r="F235" s="43">
        <v>8</v>
      </c>
      <c r="G235" s="45">
        <v>0</v>
      </c>
      <c r="H235" s="45">
        <v>0</v>
      </c>
      <c r="I235" s="45">
        <v>0</v>
      </c>
      <c r="J235" s="45">
        <v>0</v>
      </c>
      <c r="K235" s="45">
        <v>0</v>
      </c>
      <c r="L235" s="45">
        <v>0</v>
      </c>
      <c r="M235" s="45">
        <v>0</v>
      </c>
      <c r="N235" s="45">
        <v>0</v>
      </c>
      <c r="O235" s="45">
        <v>0</v>
      </c>
      <c r="P235" s="45">
        <v>0</v>
      </c>
      <c r="Q235" s="45">
        <v>0</v>
      </c>
      <c r="R235" s="45">
        <v>0</v>
      </c>
      <c r="S235" s="45">
        <v>0</v>
      </c>
      <c r="T235" s="45">
        <v>0</v>
      </c>
      <c r="U235" s="45">
        <v>0</v>
      </c>
      <c r="V235" s="45">
        <v>0</v>
      </c>
      <c r="W235" s="45">
        <v>0</v>
      </c>
      <c r="X235" s="45">
        <v>0</v>
      </c>
      <c r="Y235" s="45">
        <v>0</v>
      </c>
      <c r="Z235" s="45">
        <v>0</v>
      </c>
      <c r="AA235" s="45">
        <v>0.3</v>
      </c>
      <c r="AB235" s="45">
        <v>0.21</v>
      </c>
      <c r="AC235" s="45">
        <v>0.1</v>
      </c>
      <c r="AD235" s="37"/>
      <c r="AE235" s="45">
        <v>0</v>
      </c>
      <c r="AF235" s="37"/>
    </row>
    <row r="236" spans="4:32">
      <c r="D236" s="32" t="s">
        <v>29</v>
      </c>
      <c r="E236" s="43">
        <v>13</v>
      </c>
      <c r="F236" s="43">
        <v>9</v>
      </c>
      <c r="G236" s="45">
        <v>0</v>
      </c>
      <c r="H236" s="45">
        <v>0</v>
      </c>
      <c r="I236" s="45">
        <v>0</v>
      </c>
      <c r="J236" s="45">
        <v>0</v>
      </c>
      <c r="K236" s="45">
        <v>0</v>
      </c>
      <c r="L236" s="45">
        <v>0</v>
      </c>
      <c r="M236" s="45">
        <v>0</v>
      </c>
      <c r="N236" s="45">
        <v>0</v>
      </c>
      <c r="O236" s="45">
        <v>0</v>
      </c>
      <c r="P236" s="45">
        <v>0</v>
      </c>
      <c r="Q236" s="45">
        <v>0</v>
      </c>
      <c r="R236" s="45">
        <v>0</v>
      </c>
      <c r="S236" s="45">
        <v>0</v>
      </c>
      <c r="T236" s="45">
        <v>0</v>
      </c>
      <c r="U236" s="45">
        <v>0</v>
      </c>
      <c r="V236" s="45">
        <v>0</v>
      </c>
      <c r="W236" s="45">
        <v>0</v>
      </c>
      <c r="X236" s="45">
        <v>0</v>
      </c>
      <c r="Y236" s="45">
        <v>0</v>
      </c>
      <c r="Z236" s="45">
        <v>0</v>
      </c>
      <c r="AA236" s="45">
        <v>0.3</v>
      </c>
      <c r="AB236" s="45">
        <v>0.35</v>
      </c>
      <c r="AC236" s="45">
        <v>0.4</v>
      </c>
      <c r="AD236" s="37"/>
      <c r="AE236" s="45">
        <v>0</v>
      </c>
      <c r="AF236" s="37"/>
    </row>
    <row r="237" spans="4:32">
      <c r="D237" s="32" t="s">
        <v>28</v>
      </c>
      <c r="E237" s="43">
        <v>13</v>
      </c>
      <c r="F237" s="43">
        <v>9</v>
      </c>
      <c r="G237" s="45">
        <v>0</v>
      </c>
      <c r="H237" s="45">
        <v>0</v>
      </c>
      <c r="I237" s="45">
        <v>0</v>
      </c>
      <c r="J237" s="45">
        <v>0</v>
      </c>
      <c r="K237" s="45">
        <v>0</v>
      </c>
      <c r="L237" s="45">
        <v>0</v>
      </c>
      <c r="M237" s="45">
        <v>0</v>
      </c>
      <c r="N237" s="45">
        <v>0</v>
      </c>
      <c r="O237" s="45">
        <v>0</v>
      </c>
      <c r="P237" s="45">
        <v>0</v>
      </c>
      <c r="Q237" s="45">
        <v>0</v>
      </c>
      <c r="R237" s="45">
        <v>0</v>
      </c>
      <c r="S237" s="45">
        <v>0</v>
      </c>
      <c r="T237" s="45">
        <v>0</v>
      </c>
      <c r="U237" s="45">
        <v>0</v>
      </c>
      <c r="V237" s="45">
        <v>0</v>
      </c>
      <c r="W237" s="45">
        <v>0</v>
      </c>
      <c r="X237" s="45">
        <v>0</v>
      </c>
      <c r="Y237" s="45">
        <v>0</v>
      </c>
      <c r="Z237" s="45">
        <v>0</v>
      </c>
      <c r="AA237" s="45">
        <v>0.6</v>
      </c>
      <c r="AB237" s="45">
        <v>0.53</v>
      </c>
      <c r="AC237" s="45">
        <v>0.5</v>
      </c>
      <c r="AD237" s="37"/>
      <c r="AE237" s="45">
        <v>0</v>
      </c>
      <c r="AF237" s="37"/>
    </row>
    <row r="238" spans="4:32">
      <c r="D238" s="32" t="s">
        <v>29</v>
      </c>
      <c r="E238" s="43">
        <v>13</v>
      </c>
      <c r="F238" s="43">
        <v>10</v>
      </c>
      <c r="G238" s="45">
        <v>0</v>
      </c>
      <c r="H238" s="45">
        <v>0</v>
      </c>
      <c r="I238" s="45">
        <v>0</v>
      </c>
      <c r="J238" s="45">
        <v>0</v>
      </c>
      <c r="K238" s="45">
        <v>0</v>
      </c>
      <c r="L238" s="45">
        <v>0</v>
      </c>
      <c r="M238" s="45">
        <v>0</v>
      </c>
      <c r="N238" s="45">
        <v>0</v>
      </c>
      <c r="O238" s="45">
        <v>0</v>
      </c>
      <c r="P238" s="45">
        <v>0</v>
      </c>
      <c r="Q238" s="45">
        <v>0</v>
      </c>
      <c r="R238" s="45">
        <v>0</v>
      </c>
      <c r="S238" s="45">
        <v>0</v>
      </c>
      <c r="T238" s="45">
        <v>0</v>
      </c>
      <c r="U238" s="45">
        <v>0</v>
      </c>
      <c r="V238" s="45">
        <v>0</v>
      </c>
      <c r="W238" s="45">
        <v>0</v>
      </c>
      <c r="X238" s="45">
        <v>0</v>
      </c>
      <c r="Y238" s="45">
        <v>0</v>
      </c>
      <c r="Z238" s="45">
        <v>0</v>
      </c>
      <c r="AA238" s="45">
        <v>-0.1</v>
      </c>
      <c r="AB238" s="45">
        <v>-0.05</v>
      </c>
      <c r="AC238" s="45">
        <v>0</v>
      </c>
      <c r="AD238" s="37"/>
      <c r="AE238" s="45">
        <v>0</v>
      </c>
      <c r="AF238" s="37"/>
    </row>
    <row r="239" spans="4:32">
      <c r="D239" s="32" t="s">
        <v>28</v>
      </c>
      <c r="E239" s="43">
        <v>13</v>
      </c>
      <c r="F239" s="43">
        <v>10</v>
      </c>
      <c r="G239" s="45">
        <v>0</v>
      </c>
      <c r="H239" s="45">
        <v>0</v>
      </c>
      <c r="I239" s="45">
        <v>0</v>
      </c>
      <c r="J239" s="45">
        <v>0</v>
      </c>
      <c r="K239" s="45">
        <v>0</v>
      </c>
      <c r="L239" s="45">
        <v>0</v>
      </c>
      <c r="M239" s="45">
        <v>0</v>
      </c>
      <c r="N239" s="45">
        <v>0</v>
      </c>
      <c r="O239" s="45">
        <v>0</v>
      </c>
      <c r="P239" s="45">
        <v>0</v>
      </c>
      <c r="Q239" s="45">
        <v>0</v>
      </c>
      <c r="R239" s="45">
        <v>0</v>
      </c>
      <c r="S239" s="45">
        <v>0</v>
      </c>
      <c r="T239" s="45">
        <v>0</v>
      </c>
      <c r="U239" s="45">
        <v>0</v>
      </c>
      <c r="V239" s="45">
        <v>0</v>
      </c>
      <c r="W239" s="45">
        <v>0</v>
      </c>
      <c r="X239" s="45">
        <v>0</v>
      </c>
      <c r="Y239" s="45">
        <v>0</v>
      </c>
      <c r="Z239" s="45">
        <v>0</v>
      </c>
      <c r="AA239" s="45">
        <v>0.3</v>
      </c>
      <c r="AB239" s="45">
        <v>0.38</v>
      </c>
      <c r="AC239" s="45">
        <v>0.4</v>
      </c>
      <c r="AD239" s="37"/>
      <c r="AE239" s="45">
        <v>0</v>
      </c>
      <c r="AF239" s="37"/>
    </row>
    <row r="240" spans="4:32">
      <c r="D240" s="32" t="s">
        <v>29</v>
      </c>
      <c r="E240" s="43">
        <v>13</v>
      </c>
      <c r="F240" s="43">
        <v>11</v>
      </c>
      <c r="G240" s="45">
        <v>0</v>
      </c>
      <c r="H240" s="45">
        <v>0</v>
      </c>
      <c r="I240" s="45">
        <v>0</v>
      </c>
      <c r="J240" s="45">
        <v>0</v>
      </c>
      <c r="K240" s="45">
        <v>0</v>
      </c>
      <c r="L240" s="45">
        <v>0</v>
      </c>
      <c r="M240" s="45">
        <v>0</v>
      </c>
      <c r="N240" s="45">
        <v>0</v>
      </c>
      <c r="O240" s="45">
        <v>0</v>
      </c>
      <c r="P240" s="45">
        <v>0</v>
      </c>
      <c r="Q240" s="45">
        <v>0</v>
      </c>
      <c r="R240" s="45">
        <v>0</v>
      </c>
      <c r="S240" s="45">
        <v>0</v>
      </c>
      <c r="T240" s="45">
        <v>0</v>
      </c>
      <c r="U240" s="45">
        <v>0</v>
      </c>
      <c r="V240" s="45">
        <v>0</v>
      </c>
      <c r="W240" s="45">
        <v>0</v>
      </c>
      <c r="X240" s="45">
        <v>0</v>
      </c>
      <c r="Y240" s="45">
        <v>0</v>
      </c>
      <c r="Z240" s="45">
        <v>0</v>
      </c>
      <c r="AA240" s="45">
        <v>0.4</v>
      </c>
      <c r="AB240" s="45">
        <v>0.41</v>
      </c>
      <c r="AC240" s="45">
        <v>0.4</v>
      </c>
      <c r="AD240" s="37"/>
      <c r="AE240" s="45">
        <v>0</v>
      </c>
      <c r="AF240" s="37"/>
    </row>
    <row r="241" spans="4:32">
      <c r="D241" s="32" t="s">
        <v>28</v>
      </c>
      <c r="E241" s="43">
        <v>13</v>
      </c>
      <c r="F241" s="43">
        <v>11</v>
      </c>
      <c r="G241" s="45">
        <v>0</v>
      </c>
      <c r="H241" s="45">
        <v>0</v>
      </c>
      <c r="I241" s="45">
        <v>0</v>
      </c>
      <c r="J241" s="45">
        <v>0</v>
      </c>
      <c r="K241" s="45">
        <v>0</v>
      </c>
      <c r="L241" s="45">
        <v>0</v>
      </c>
      <c r="M241" s="45">
        <v>0</v>
      </c>
      <c r="N241" s="45">
        <v>0</v>
      </c>
      <c r="O241" s="45">
        <v>0</v>
      </c>
      <c r="P241" s="45">
        <v>0</v>
      </c>
      <c r="Q241" s="45">
        <v>0</v>
      </c>
      <c r="R241" s="45">
        <v>0</v>
      </c>
      <c r="S241" s="45">
        <v>0</v>
      </c>
      <c r="T241" s="45">
        <v>0</v>
      </c>
      <c r="U241" s="45">
        <v>0</v>
      </c>
      <c r="V241" s="45">
        <v>0</v>
      </c>
      <c r="W241" s="45">
        <v>0</v>
      </c>
      <c r="X241" s="45">
        <v>0</v>
      </c>
      <c r="Y241" s="45">
        <v>0</v>
      </c>
      <c r="Z241" s="45">
        <v>0</v>
      </c>
      <c r="AA241" s="45">
        <v>-0.2</v>
      </c>
      <c r="AB241" s="45">
        <v>-0.22</v>
      </c>
      <c r="AC241" s="45">
        <v>-0.2</v>
      </c>
      <c r="AD241" s="37"/>
      <c r="AE241" s="45">
        <v>0</v>
      </c>
      <c r="AF241" s="37"/>
    </row>
    <row r="242" spans="4:32">
      <c r="D242" s="32" t="s">
        <v>29</v>
      </c>
      <c r="E242" s="43">
        <v>13</v>
      </c>
      <c r="F242" s="43">
        <v>12</v>
      </c>
      <c r="G242" s="45">
        <v>0</v>
      </c>
      <c r="H242" s="45">
        <v>0</v>
      </c>
      <c r="I242" s="45">
        <v>0</v>
      </c>
      <c r="J242" s="45">
        <v>0</v>
      </c>
      <c r="K242" s="45">
        <v>0</v>
      </c>
      <c r="L242" s="45">
        <v>0</v>
      </c>
      <c r="M242" s="45">
        <v>0</v>
      </c>
      <c r="N242" s="45">
        <v>0</v>
      </c>
      <c r="O242" s="45">
        <v>0</v>
      </c>
      <c r="P242" s="45">
        <v>0</v>
      </c>
      <c r="Q242" s="45">
        <v>0</v>
      </c>
      <c r="R242" s="45">
        <v>0</v>
      </c>
      <c r="S242" s="45">
        <v>0</v>
      </c>
      <c r="T242" s="45">
        <v>0</v>
      </c>
      <c r="U242" s="45">
        <v>0</v>
      </c>
      <c r="V242" s="45">
        <v>0</v>
      </c>
      <c r="W242" s="45">
        <v>0</v>
      </c>
      <c r="X242" s="45">
        <v>0</v>
      </c>
      <c r="Y242" s="45">
        <v>0</v>
      </c>
      <c r="Z242" s="45">
        <v>0</v>
      </c>
      <c r="AA242" s="45">
        <v>0</v>
      </c>
      <c r="AB242" s="45">
        <v>-0.1</v>
      </c>
      <c r="AC242" s="45">
        <v>-0.3</v>
      </c>
      <c r="AD242" s="37"/>
      <c r="AE242" s="45">
        <v>0</v>
      </c>
      <c r="AF242" s="37"/>
    </row>
    <row r="243" spans="4:32">
      <c r="D243" s="32" t="s">
        <v>28</v>
      </c>
      <c r="E243" s="43">
        <v>13</v>
      </c>
      <c r="F243" s="43">
        <v>12</v>
      </c>
      <c r="G243" s="45">
        <v>0</v>
      </c>
      <c r="H243" s="45">
        <v>0</v>
      </c>
      <c r="I243" s="45">
        <v>0</v>
      </c>
      <c r="J243" s="45">
        <v>0</v>
      </c>
      <c r="K243" s="45">
        <v>0</v>
      </c>
      <c r="L243" s="45">
        <v>0</v>
      </c>
      <c r="M243" s="45">
        <v>0</v>
      </c>
      <c r="N243" s="45">
        <v>0</v>
      </c>
      <c r="O243" s="45">
        <v>0</v>
      </c>
      <c r="P243" s="45">
        <v>0</v>
      </c>
      <c r="Q243" s="45">
        <v>0</v>
      </c>
      <c r="R243" s="45">
        <v>0</v>
      </c>
      <c r="S243" s="45">
        <v>0</v>
      </c>
      <c r="T243" s="45">
        <v>0</v>
      </c>
      <c r="U243" s="45">
        <v>0</v>
      </c>
      <c r="V243" s="45">
        <v>0</v>
      </c>
      <c r="W243" s="45">
        <v>0</v>
      </c>
      <c r="X243" s="45">
        <v>0</v>
      </c>
      <c r="Y243" s="45">
        <v>0</v>
      </c>
      <c r="Z243" s="45">
        <v>0</v>
      </c>
      <c r="AA243" s="45">
        <v>-0.5</v>
      </c>
      <c r="AB243" s="45">
        <v>-0.56999999999999995</v>
      </c>
      <c r="AC243" s="45">
        <v>-0.5</v>
      </c>
      <c r="AD243" s="37"/>
      <c r="AE243" s="45">
        <v>0</v>
      </c>
      <c r="AF243" s="37"/>
    </row>
    <row r="244" spans="4:32">
      <c r="D244" s="32" t="s">
        <v>29</v>
      </c>
      <c r="E244" s="43">
        <v>13</v>
      </c>
      <c r="F244" s="43">
        <v>13</v>
      </c>
      <c r="G244" s="45">
        <v>0</v>
      </c>
      <c r="H244" s="45">
        <v>0</v>
      </c>
      <c r="I244" s="45">
        <v>0</v>
      </c>
      <c r="J244" s="45">
        <v>0</v>
      </c>
      <c r="K244" s="45">
        <v>0</v>
      </c>
      <c r="L244" s="45">
        <v>0</v>
      </c>
      <c r="M244" s="45">
        <v>0</v>
      </c>
      <c r="N244" s="45">
        <v>0</v>
      </c>
      <c r="O244" s="45">
        <v>0</v>
      </c>
      <c r="P244" s="45">
        <v>0</v>
      </c>
      <c r="Q244" s="45">
        <v>0</v>
      </c>
      <c r="R244" s="45">
        <v>0</v>
      </c>
      <c r="S244" s="45">
        <v>0</v>
      </c>
      <c r="T244" s="45">
        <v>0</v>
      </c>
      <c r="U244" s="45">
        <v>0</v>
      </c>
      <c r="V244" s="45">
        <v>0</v>
      </c>
      <c r="W244" s="45">
        <v>0</v>
      </c>
      <c r="X244" s="45">
        <v>0</v>
      </c>
      <c r="Y244" s="45">
        <v>0</v>
      </c>
      <c r="Z244" s="45">
        <v>0</v>
      </c>
      <c r="AA244" s="45">
        <v>0.1</v>
      </c>
      <c r="AB244" s="45">
        <v>-0.18</v>
      </c>
      <c r="AC244" s="45">
        <v>-0.3</v>
      </c>
      <c r="AD244" s="37"/>
      <c r="AE244" s="45">
        <v>0</v>
      </c>
      <c r="AF244" s="37"/>
    </row>
    <row r="245" spans="4:32">
      <c r="D245" s="32" t="s">
        <v>28</v>
      </c>
      <c r="E245" s="43">
        <v>13</v>
      </c>
      <c r="F245" s="43">
        <v>13</v>
      </c>
      <c r="G245" s="45">
        <v>0</v>
      </c>
      <c r="H245" s="45">
        <v>0</v>
      </c>
      <c r="I245" s="45">
        <v>0</v>
      </c>
      <c r="J245" s="45">
        <v>0</v>
      </c>
      <c r="K245" s="45">
        <v>0</v>
      </c>
      <c r="L245" s="45">
        <v>0</v>
      </c>
      <c r="M245" s="45">
        <v>0</v>
      </c>
      <c r="N245" s="45">
        <v>0</v>
      </c>
      <c r="O245" s="45">
        <v>0</v>
      </c>
      <c r="P245" s="45">
        <v>0</v>
      </c>
      <c r="Q245" s="45">
        <v>0</v>
      </c>
      <c r="R245" s="45">
        <v>0</v>
      </c>
      <c r="S245" s="45">
        <v>0</v>
      </c>
      <c r="T245" s="45">
        <v>0</v>
      </c>
      <c r="U245" s="45">
        <v>0</v>
      </c>
      <c r="V245" s="45">
        <v>0</v>
      </c>
      <c r="W245" s="45">
        <v>0</v>
      </c>
      <c r="X245" s="45">
        <v>0</v>
      </c>
      <c r="Y245" s="45">
        <v>0</v>
      </c>
      <c r="Z245" s="45">
        <v>0</v>
      </c>
      <c r="AA245" s="45">
        <v>-0.9</v>
      </c>
      <c r="AB245" s="45">
        <v>-0.82</v>
      </c>
      <c r="AC245" s="45">
        <v>-0.8</v>
      </c>
      <c r="AD245" s="37"/>
      <c r="AE245" s="45">
        <v>0</v>
      </c>
      <c r="AF245" s="37"/>
    </row>
  </sheetData>
  <mergeCells count="2">
    <mergeCell ref="C21:E21"/>
    <mergeCell ref="B25:E25"/>
  </mergeCells>
  <conditionalFormatting sqref="D5">
    <cfRule type="cellIs" dxfId="0" priority="1" operator="greaterThan">
      <formula>$AD$48</formula>
    </cfRule>
  </conditionalFormatting>
  <pageMargins left="0.7" right="0.7" top="0.75" bottom="0.75" header="0.3" footer="0.3"/>
  <pageSetup orientation="portrait"/>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Work Area</vt:lpstr>
      <vt:lpstr>Thermosphere Values</vt:lpstr>
      <vt:lpstr>Sheet1</vt:lpstr>
      <vt:lpstr>Thermosphere Blank</vt:lpstr>
      <vt:lpstr>Magnetic Field Values</vt:lpstr>
      <vt:lpstr>Magnetic Field Blank</vt:lpstr>
    </vt:vector>
  </TitlesOfParts>
  <Company>USU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chucks</dc:creator>
  <cp:lastModifiedBy>Nathan Tipton</cp:lastModifiedBy>
  <dcterms:created xsi:type="dcterms:W3CDTF">2005-09-09T04:12:15Z</dcterms:created>
  <dcterms:modified xsi:type="dcterms:W3CDTF">2017-09-24T19:03:19Z</dcterms:modified>
</cp:coreProperties>
</file>